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1.19\r02\本所\03総務部\02財政課\R2 財政事情等調査（特殊財政事情含）\020826_平成30年度財政状況資料集の作成について（2回目・公会計関連）\02.提出\"/>
    </mc:Choice>
  </mc:AlternateContent>
  <bookViews>
    <workbookView xWindow="0" yWindow="0" windowWidth="20490" windowHeight="7560" tabRatio="7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CO41" i="10" s="1"/>
  <c r="CO42" i="10" s="1"/>
  <c r="CO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<sst xmlns="http://schemas.openxmlformats.org/spreadsheetml/2006/main" count="1198" uniqueCount="643">
  <si>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</si>
  <si>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</si>
  <si>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</si>
  <si>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</si>
  <si>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</si>
  <si>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</si>
  <si>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</si>
  <si>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</si>
  <si>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</si>
  <si>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</si>
  <si>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</si>
  <si>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</si>
  <si>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</si>
  <si>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</si>
  <si>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</si>
  <si>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</si>
  <si>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</si>
  <si>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</si>
  <si>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</si>
  <si>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</si>
  <si>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</si>
  <si>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</si>
  <si>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</si>
  <si>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</si>
  <si>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</si>
  <si>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</si>
  <si>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</si>
  <si>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</si>
  <si>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</si>
  <si>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</si>
  <si>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</si>
  <si>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</si>
  <si>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</si>
  <si>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</si>
  <si>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</si>
  <si>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</si>
  <si>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</si>
  <si>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</si>
  <si>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</si>
  <si>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</si>
  <si>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</si>
  <si>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</si>
  <si>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</si>
  <si>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</si>
  <si>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</si>
  <si>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</si>
  <si>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</si>
  <si>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</si>
  <si>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</si>
  <si>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</si>
  <si>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</si>
  <si>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</si>
  <si>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</si>
  <si>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</si>
  <si>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</si>
  <si>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</si>
  <si>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</si>
  <si>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</si>
  <si>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</si>
  <si>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</si>
  <si>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</si>
  <si>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</si>
  <si>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</si>
  <si>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</si>
  <si>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</si>
  <si>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</si>
  <si>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</si>
  <si>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</si>
  <si>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</si>
  <si>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</si>
  <si>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</si>
  <si>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</si>
  <si>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</si>
  <si>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</si>
  <si>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</si>
  <si>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</si>
  <si>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</si>
  <si>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</si>
  <si>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</si>
  <si>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</si>
  <si>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</si>
  <si>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</si>
  <si>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</si>
  <si>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</si>
  <si>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</si>
  <si>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</si>
  <si>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</si>
  <si>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</si>
  <si>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</si>
  <si>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</si>
  <si>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</si>
  <si>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</si>
  <si>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</si>
  <si>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</si>
  <si>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</si>
  <si>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</si>
  <si>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</si>
  <si>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</si>
  <si>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</si>
  <si>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</si>
  <si>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</si>
  <si>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</si>
  <si>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</si>
  <si>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</si>
  <si>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</si>
  <si>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</si>
  <si>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</si>
  <si>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</si>
  <si>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</si>
  <si>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</si>
  <si>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</si>
  <si>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</si>
  <si>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</si>
  <si>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</si>
  <si>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</si>
  <si>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</si>
  <si>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</si>
  <si>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</si>
  <si>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</si>
  <si>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</si>
  <si>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</si>
  <si>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</si>
  <si>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</si>
  <si>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</si>
  <si>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</si>
  <si>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</si>
  <si>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</si>
  <si>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</si>
  <si>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</si>
  <si>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</si>
  <si>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</si>
  <si>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</si>
  <si>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</si>
  <si>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</si>
  <si>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</si>
  <si>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</si>
  <si>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</si>
  <si>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</si>
  <si>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</si>
  <si>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</si>
  <si>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</si>
  <si>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</si>
  <si>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</si>
  <si>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</si>
  <si>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</si>
  <si>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</si>
  <si>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</si>
  <si>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</si>
  <si>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</si>
  <si>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</si>
  <si>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</si>
  <si>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</si>
  <si>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</si>
  <si>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</si>
  <si>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</si>
  <si>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</si>
  <si>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</si>
  <si>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</si>
  <si>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</si>
  <si>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</si>
  <si>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</si>
  <si>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</si>
  <si>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</si>
  <si>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</si>
  <si>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</si>
  <si>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</si>
  <si>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</si>
  <si>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</si>
  <si>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</si>
  <si>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</si>
  <si>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</si>
  <si>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</si>
  <si>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</si>
  <si>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</si>
  <si>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</si>
  <si>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</si>
  <si>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</si>
  <si>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</si>
  <si>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</si>
  <si>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</si>
  <si>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</si>
  <si>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</si>
  <si>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</si>
  <si>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</si>
  <si>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</si>
  <si>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</si>
  <si>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</si>
  <si>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</si>
  <si>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</si>
  <si>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</si>
  <si>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</si>
  <si>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</si>
  <si>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</si>
  <si>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</si>
  <si>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</si>
  <si>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</si>
  <si>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</si>
  <si>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</si>
  <si>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</si>
  <si>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</si>
  <si>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</si>
  <si>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</si>
  <si>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</si>
  <si>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</si>
  <si>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</si>
  <si>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</si>
  <si>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</si>
  <si>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</si>
  <si>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</si>
  <si>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</si>
  <si>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</si>
  <si>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</si>
  <si>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</si>
  <si>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</si>
  <si>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</si>
  <si>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</si>
  <si>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</si>
  <si>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岐阜県郡上市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</si>
  <si>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</si>
  <si>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</si>
  <si>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</si>
  <si>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</si>
  <si>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</si>
  <si>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</si>
  <si>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</si>
  <si>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</si>
  <si>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</si>
  <si>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</si>
  <si>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</si>
  <si>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</si>
  <si>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</si>
  <si>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</si>
  <si>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</si>
  <si>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</si>
  <si>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</si>
  <si>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</si>
  <si>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</si>
  <si>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</si>
  <si>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</si>
  <si>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</si>
  <si>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</si>
  <si>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</si>
  <si>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</si>
  <si>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</si>
  <si>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</si>
  <si>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</si>
  <si>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</si>
  <si>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</si>
  <si>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</si>
  <si>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</si>
  <si>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</si>
  <si>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</si>
  <si>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</si>
  <si>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</si>
  <si>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</si>
  <si>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</si>
  <si>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</si>
  <si>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</si>
  <si>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</si>
  <si>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</si>
  <si>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</si>
  <si>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</si>
  <si>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</si>
  <si>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</si>
  <si>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</si>
  <si>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</si>
  <si>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</si>
  <si>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</si>
  <si>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</si>
  <si>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</si>
  <si>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</si>
  <si>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</si>
  <si>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</si>
  <si>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</si>
  <si>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</si>
  <si>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</si>
  <si>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</si>
  <si>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</si>
  <si>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</si>
  <si>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</si>
  <si>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</si>
  <si>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</si>
  <si>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</si>
  <si>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</si>
  <si>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</si>
  <si>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</si>
  <si>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</si>
  <si>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</si>
  <si>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</si>
  <si>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</si>
  <si>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</si>
  <si>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</si>
  <si>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</si>
  <si>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</si>
  <si>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</si>
  <si>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</si>
  <si>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</si>
  <si>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</si>
  <si>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</si>
  <si>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</si>
  <si>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</si>
  <si>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</si>
  <si>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</si>
  <si>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</si>
  <si>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</si>
  <si>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</si>
  <si>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</si>
  <si>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</si>
  <si>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</si>
  <si>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</si>
  <si>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</si>
  <si>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</si>
  <si>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</si>
  <si>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</si>
  <si>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</si>
  <si>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</si>
  <si>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</si>
  <si>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</si>
  <si>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</si>
  <si>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</si>
  <si>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</si>
  <si>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</si>
  <si>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</si>
  <si>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</si>
  <si>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</si>
  <si>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</si>
  <si>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</si>
  <si>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</si>
  <si>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</si>
  <si>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</si>
  <si>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</si>
  <si>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</si>
  <si>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</si>
  <si>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</si>
  <si>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</si>
  <si>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</si>
  <si>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</si>
  <si>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</si>
  <si>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</si>
  <si>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</si>
  <si>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</si>
  <si>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</si>
  <si>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</si>
  <si>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</si>
  <si>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</si>
  <si>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</si>
  <si>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</si>
  <si>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</si>
  <si>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</si>
  <si>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</si>
  <si>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</si>
  <si>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</si>
  <si>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</si>
  <si>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</si>
  <si>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</si>
  <si>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</si>
  <si>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</si>
  <si>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</si>
  <si>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</si>
  <si>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</si>
  <si>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</si>
  <si>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</si>
  <si>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</si>
  <si>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</si>
  <si>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</si>
  <si>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</si>
  <si>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</si>
  <si>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岐阜県郡上市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</si>
  <si>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</si>
  <si>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</si>
  <si>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</si>
  <si>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</si>
  <si>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</si>
  <si>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</si>
  <si>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</si>
  <si>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</si>
  <si>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</si>
  <si>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</si>
  <si>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</si>
  <si>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</si>
  <si>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</si>
  <si>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</si>
  <si>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</si>
  <si>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</si>
  <si>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</si>
  <si>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</si>
  <si>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</si>
  <si>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</si>
  <si>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</si>
  <si>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</si>
  <si>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</si>
  <si>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</si>
  <si>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</si>
  <si>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</si>
  <si>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</si>
  <si>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</si>
  <si>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</si>
  <si>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</si>
  <si>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</si>
  <si>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</si>
  <si>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</si>
  <si>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</si>
  <si>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</si>
  <si>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</si>
  <si>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</si>
  <si>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</si>
  <si>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</si>
  <si>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</si>
  <si>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</si>
  <si>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</si>
  <si>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</si>
  <si>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</si>
  <si>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</si>
  <si>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</si>
  <si>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</si>
  <si>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</si>
  <si>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</si>
  <si>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小水力発電事業特別会計</t>
    <phoneticPr fontId="5"/>
  </si>
  <si>
    <t>宅地開発特別会計</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</si>
  <si>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</si>
  <si>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</si>
  <si>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</si>
  <si>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</si>
  <si>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</si>
  <si>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</si>
  <si>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</si>
  <si>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</si>
  <si>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</si>
  <si>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</si>
  <si>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</si>
  <si>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</si>
  <si>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</si>
  <si>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</si>
  <si>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</si>
  <si>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</si>
  <si>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</si>
  <si>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</si>
  <si>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</si>
  <si>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</si>
  <si>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</si>
  <si>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</si>
  <si>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</si>
  <si>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</si>
  <si>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</si>
  <si>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</si>
  <si>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</si>
  <si>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</si>
  <si>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</si>
  <si>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</si>
  <si>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</si>
  <si>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</si>
  <si>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</si>
  <si>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</si>
  <si>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</si>
  <si>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</si>
  <si>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</si>
  <si>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</si>
  <si>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</si>
  <si>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</si>
  <si>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</si>
  <si>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</si>
  <si>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</si>
  <si>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</si>
  <si>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</si>
  <si>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</si>
  <si>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</si>
  <si>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</si>
  <si>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</si>
  <si>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</si>
  <si>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</si>
  <si>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</si>
  <si>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</si>
  <si>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</si>
  <si>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</si>
  <si>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</si>
  <si>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</si>
  <si>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</si>
  <si>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</si>
  <si>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</si>
  <si>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</si>
  <si>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</si>
  <si>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</si>
  <si>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</si>
  <si>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</si>
  <si>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</si>
  <si>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</si>
  <si>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</si>
  <si>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</si>
  <si>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</si>
  <si>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</si>
  <si>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</si>
  <si>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</si>
  <si>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</si>
  <si>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</si>
  <si>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</si>
  <si>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</si>
  <si>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</si>
  <si>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</si>
  <si>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</si>
  <si>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</si>
  <si>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</si>
  <si>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</si>
  <si>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</si>
  <si>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</si>
  <si>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</si>
  <si>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</si>
  <si>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</si>
  <si>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</si>
  <si>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</si>
  <si>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</si>
  <si>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</si>
  <si>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</si>
  <si>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</si>
  <si>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</si>
  <si>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</si>
  <si>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</si>
  <si>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</si>
  <si>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</si>
  <si>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</si>
  <si>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</si>
  <si>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</si>
  <si>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</si>
  <si>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</si>
  <si>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</si>
  <si>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</si>
  <si>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</si>
  <si>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</si>
  <si>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</si>
  <si>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</si>
  <si>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</si>
  <si>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</si>
  <si>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</si>
  <si>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</si>
  <si>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</si>
  <si>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</si>
  <si>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</si>
  <si>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</si>
  <si>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</si>
  <si>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</si>
  <si>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</si>
  <si>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</si>
  <si>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</si>
  <si>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</si>
  <si>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</si>
  <si>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</si>
  <si>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</si>
  <si>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</si>
  <si>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</si>
  <si>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</si>
  <si>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</si>
  <si>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</si>
  <si>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</si>
  <si>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</si>
  <si>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</si>
  <si>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</si>
  <si>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</si>
  <si>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</si>
  <si>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</si>
  <si>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</si>
  <si>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</si>
  <si>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</si>
  <si>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</si>
  <si>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</si>
  <si>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</si>
  <si>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</si>
  <si>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</si>
  <si>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</si>
  <si>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</si>
  <si>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</si>
  <si>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</si>
  <si>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</si>
  <si>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</si>
  <si>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</si>
  <si>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6.29</t>
  </si>
  <si>
    <t>▲ 5.40</t>
  </si>
  <si>
    <t>水道事業会計</t>
  </si>
  <si>
    <t>一般会計</t>
  </si>
  <si>
    <t>工業団地事業特別会計</t>
  </si>
  <si>
    <t>国民健康保険特別会計</t>
  </si>
  <si>
    <t>病院事業会計</t>
  </si>
  <si>
    <t>介護保険特別会計</t>
  </si>
  <si>
    <t>国民健康保険特別会計（直営診療施設勘定）</t>
  </si>
  <si>
    <t>下水道事業特別会計</t>
  </si>
  <si>
    <t>その他会計（赤字）</t>
  </si>
  <si>
    <t>その他会計（黒字）</t>
  </si>
  <si>
    <t>H25末</t>
    <phoneticPr fontId="5"/>
  </si>
  <si>
    <t>H26末</t>
    <phoneticPr fontId="5"/>
  </si>
  <si>
    <t>H27末</t>
    <phoneticPr fontId="5"/>
  </si>
  <si>
    <t>H28末</t>
    <phoneticPr fontId="5"/>
  </si>
  <si>
    <t>H29末</t>
    <phoneticPr fontId="5"/>
  </si>
  <si>
    <t>㈲阿弥陀ケ滝観光</t>
    <rPh sb="1" eb="4">
      <t>アミダ</t>
    </rPh>
    <rPh sb="5" eb="6">
      <t>タキ</t>
    </rPh>
    <rPh sb="6" eb="8">
      <t>カンコウ</t>
    </rPh>
    <phoneticPr fontId="18"/>
  </si>
  <si>
    <t>㈱伊野原の郷</t>
    <rPh sb="1" eb="2">
      <t>イ</t>
    </rPh>
    <rPh sb="2" eb="4">
      <t>ノハラ</t>
    </rPh>
    <rPh sb="5" eb="6">
      <t>ゴウ</t>
    </rPh>
    <phoneticPr fontId="18"/>
  </si>
  <si>
    <t>㈱ハイウェイたかす</t>
  </si>
  <si>
    <t>㈱ネーブルみなみ</t>
  </si>
  <si>
    <t>㈱ジェイエムみなみ</t>
  </si>
  <si>
    <t>奥濃飛白山観光㈱</t>
    <rPh sb="0" eb="1">
      <t>オク</t>
    </rPh>
    <rPh sb="1" eb="3">
      <t>ノウヒ</t>
    </rPh>
    <rPh sb="3" eb="5">
      <t>ハクサン</t>
    </rPh>
    <rPh sb="5" eb="7">
      <t>カンコウ</t>
    </rPh>
    <phoneticPr fontId="18"/>
  </si>
  <si>
    <t>㈱郡上ネット</t>
    <rPh sb="1" eb="3">
      <t>グジョウ</t>
    </rPh>
    <phoneticPr fontId="18"/>
  </si>
  <si>
    <t>長良川鉄道㈱</t>
    <rPh sb="0" eb="3">
      <t>ナガラガワ</t>
    </rPh>
    <rPh sb="3" eb="5">
      <t>テツドウ</t>
    </rPh>
    <phoneticPr fontId="18"/>
  </si>
  <si>
    <t>-</t>
    <phoneticPr fontId="2"/>
  </si>
  <si>
    <t>-</t>
    <phoneticPr fontId="2"/>
  </si>
  <si>
    <t>基金1,654百万円、財産区12百万円繰入</t>
    <rPh sb="0" eb="2">
      <t>キキン</t>
    </rPh>
    <rPh sb="7" eb="9">
      <t>ヒャクマン</t>
    </rPh>
    <rPh sb="9" eb="10">
      <t>エン</t>
    </rPh>
    <rPh sb="11" eb="13">
      <t>ザイサン</t>
    </rPh>
    <rPh sb="13" eb="14">
      <t>ク</t>
    </rPh>
    <rPh sb="16" eb="18">
      <t>ヒャクマン</t>
    </rPh>
    <rPh sb="18" eb="19">
      <t>エン</t>
    </rPh>
    <rPh sb="19" eb="21">
      <t>クリイレ</t>
    </rPh>
    <phoneticPr fontId="2"/>
  </si>
  <si>
    <t>基金20百万円繰入</t>
    <rPh sb="0" eb="2">
      <t>キキン</t>
    </rPh>
    <rPh sb="4" eb="6">
      <t>ヒャクマン</t>
    </rPh>
    <rPh sb="6" eb="7">
      <t>エン</t>
    </rPh>
    <rPh sb="7" eb="9">
      <t>クリイレ</t>
    </rPh>
    <phoneticPr fontId="2"/>
  </si>
  <si>
    <t>-</t>
    <phoneticPr fontId="2"/>
  </si>
  <si>
    <t>-</t>
    <phoneticPr fontId="2"/>
  </si>
  <si>
    <t>-</t>
    <phoneticPr fontId="2"/>
  </si>
  <si>
    <t>-</t>
    <phoneticPr fontId="2"/>
  </si>
  <si>
    <t>岐阜県市町村職員退職手組合</t>
    <rPh sb="0" eb="3">
      <t>ギフケン</t>
    </rPh>
    <rPh sb="3" eb="6">
      <t>シチョウソン</t>
    </rPh>
    <rPh sb="6" eb="8">
      <t>ショクイン</t>
    </rPh>
    <rPh sb="8" eb="10">
      <t>タイショク</t>
    </rPh>
    <rPh sb="10" eb="11">
      <t>テ</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</si>
  <si>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</si>
  <si>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</si>
  <si>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</si>
  <si>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2">
      <t>ジムクミアイ</t>
    </rPh>
    <phoneticPr fontId="2"/>
  </si>
  <si>
    <t>-</t>
    <phoneticPr fontId="2"/>
  </si>
  <si>
    <t>-</t>
    <phoneticPr fontId="2"/>
  </si>
  <si>
    <t>法適用企業</t>
    <rPh sb="0" eb="1">
      <t>ホウ</t>
    </rPh>
    <rPh sb="1" eb="3">
      <t>テキヨウ</t>
    </rPh>
    <rPh sb="3" eb="5">
      <t>キギョウ</t>
    </rPh>
    <phoneticPr fontId="2"/>
  </si>
  <si>
    <t>-</t>
    <phoneticPr fontId="2"/>
  </si>
  <si>
    <t>郡上大和総合開発㈱</t>
    <rPh sb="0" eb="2">
      <t>グジョウ</t>
    </rPh>
    <rPh sb="2" eb="4">
      <t>ダイワ</t>
    </rPh>
    <rPh sb="4" eb="6">
      <t>ソウゴウ</t>
    </rPh>
    <rPh sb="6" eb="8">
      <t>カイハツ</t>
    </rPh>
    <phoneticPr fontId="18"/>
  </si>
  <si>
    <t>㈶郡上八幡産業振興公社</t>
    <rPh sb="1" eb="3">
      <t>グジョウ</t>
    </rPh>
    <rPh sb="3" eb="5">
      <t>ハチマン</t>
    </rPh>
    <rPh sb="5" eb="7">
      <t>サンギョウ</t>
    </rPh>
    <rPh sb="7" eb="9">
      <t>シンコウ</t>
    </rPh>
    <rPh sb="9" eb="11">
      <t>コウシャ</t>
    </rPh>
    <phoneticPr fontId="18"/>
  </si>
  <si>
    <t>-</t>
    <phoneticPr fontId="2"/>
  </si>
  <si>
    <t>地域振興基金</t>
    <rPh sb="0" eb="2">
      <t>チイキ</t>
    </rPh>
    <rPh sb="2" eb="4">
      <t>シンコウ</t>
    </rPh>
    <rPh sb="4" eb="6">
      <t>キキン</t>
    </rPh>
    <phoneticPr fontId="2"/>
  </si>
  <si>
    <t>ふるさと基金</t>
    <rPh sb="4" eb="6">
      <t>キキン</t>
    </rPh>
    <phoneticPr fontId="2"/>
  </si>
  <si>
    <t>鉄道経営対策事業基金</t>
    <rPh sb="0" eb="2">
      <t>テツドウ</t>
    </rPh>
    <rPh sb="2" eb="4">
      <t>ケイエイ</t>
    </rPh>
    <rPh sb="4" eb="6">
      <t>タイサク</t>
    </rPh>
    <rPh sb="6" eb="8">
      <t>ジギョウ</t>
    </rPh>
    <rPh sb="8" eb="10">
      <t>キキン</t>
    </rPh>
    <phoneticPr fontId="2"/>
  </si>
  <si>
    <t>公共施設整備基金</t>
    <rPh sb="0" eb="8">
      <t>コウキョウシセツセイビキキン</t>
    </rPh>
    <phoneticPr fontId="2"/>
  </si>
  <si>
    <t>ケーブルテレビ事業整備基金</t>
    <rPh sb="7" eb="9">
      <t>ジギョウ</t>
    </rPh>
    <rPh sb="9" eb="11">
      <t>セイビ</t>
    </rPh>
    <rPh sb="11" eb="13">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</si>
  <si>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</si>
  <si>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</si>
  <si>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</si>
  <si>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</si>
  <si>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</si>
  <si>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</si>
  <si>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</si>
  <si>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</si>
  <si>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充当可能基金の減少等により将来負担比率は2.1％上昇、類似団体と比較して高い水準となっている。
　有形固定資産減価償却率も類似団体より低い水準となっているのは、道路等インフラ資産において、地方債を活用した改良や、合併以降の大規模施設の新規建設によるものである。
　今後も計画的な地方債発行により、将来負担額の抑制に努めるとともに、公共施設等総合管理計画に沿った施設の更新、集約化を推進することで、各比率の抑制を図る。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</si>
  <si>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</si>
  <si>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</si>
  <si>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</si>
  <si>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</si>
  <si>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</si>
  <si>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</si>
  <si>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</si>
  <si>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28年度まで類似団体と比較して低くなっていたが、平成29年度においては高くなっている。これは、平成28年度から平成29年度における普通建設事業費の増加に伴う合併特例債等地方債の活用により、新規地方債発行額が増加したためである。
　実質公債費比率は、計画的な地方債の発行により低下してきているものの、類似団体と比較して高くなっている。
　今後も中期財政試算による地方債の発行や、標準財政規模、基金残高に注視しながら、将来負担比率及び実質公債費比率の抑制に努める。</t>
    <rPh sb="1" eb="3">
      <t>ショウライ</t>
    </rPh>
    <rPh sb="3" eb="5">
      <t>フタン</t>
    </rPh>
    <rPh sb="5" eb="7">
      <t>ヒリツ</t>
    </rPh>
    <rPh sb="8" eb="10">
      <t>ヘイセイ</t>
    </rPh>
    <rPh sb="12" eb="14">
      <t>ネンド</t>
    </rPh>
    <rPh sb="16" eb="18">
      <t>ルイジ</t>
    </rPh>
    <rPh sb="18" eb="20">
      <t>ダンタイ</t>
    </rPh>
    <rPh sb="21" eb="23">
      <t>ヒカク</t>
    </rPh>
    <rPh sb="25" eb="26">
      <t>ヒク</t>
    </rPh>
    <rPh sb="34" eb="36">
      <t>ヘイセイ</t>
    </rPh>
    <rPh sb="38" eb="40">
      <t>ネンド</t>
    </rPh>
    <rPh sb="45" eb="46">
      <t>タカ</t>
    </rPh>
    <rPh sb="57" eb="59">
      <t>ヘイセイ</t>
    </rPh>
    <rPh sb="61" eb="63">
      <t>ネンド</t>
    </rPh>
    <rPh sb="65" eb="67">
      <t>ヘイセイ</t>
    </rPh>
    <rPh sb="69" eb="71">
      <t>ネンド</t>
    </rPh>
    <rPh sb="75" eb="77">
      <t>フツウ</t>
    </rPh>
    <rPh sb="77" eb="79">
      <t>ケンセツ</t>
    </rPh>
    <rPh sb="79" eb="82">
      <t>ジギョウヒ</t>
    </rPh>
    <rPh sb="83" eb="85">
      <t>ゾウカ</t>
    </rPh>
    <rPh sb="86" eb="87">
      <t>トモナ</t>
    </rPh>
    <rPh sb="88" eb="90">
      <t>ガッペイ</t>
    </rPh>
    <rPh sb="90" eb="92">
      <t>トクレイ</t>
    </rPh>
    <rPh sb="92" eb="93">
      <t>サイ</t>
    </rPh>
    <rPh sb="93" eb="94">
      <t>トウ</t>
    </rPh>
    <rPh sb="94" eb="97">
      <t>チホウサイ</t>
    </rPh>
    <rPh sb="98" eb="100">
      <t>カツヨウ</t>
    </rPh>
    <rPh sb="104" eb="106">
      <t>シンキ</t>
    </rPh>
    <rPh sb="106" eb="109">
      <t>チホウサイ</t>
    </rPh>
    <rPh sb="109" eb="112">
      <t>ハッコウガク</t>
    </rPh>
    <rPh sb="113" eb="115">
      <t>ゾウカ</t>
    </rPh>
    <rPh sb="125" eb="127">
      <t>ジッシツ</t>
    </rPh>
    <rPh sb="127" eb="130">
      <t>コウサイヒ</t>
    </rPh>
    <rPh sb="130" eb="132">
      <t>ヒリツ</t>
    </rPh>
    <rPh sb="134" eb="137">
      <t>ケイカクテキ</t>
    </rPh>
    <rPh sb="138" eb="141">
      <t>チホウサイ</t>
    </rPh>
    <rPh sb="142" eb="144">
      <t>ハッコウ</t>
    </rPh>
    <rPh sb="147" eb="149">
      <t>テイカ</t>
    </rPh>
    <rPh sb="159" eb="161">
      <t>ルイジ</t>
    </rPh>
    <rPh sb="161" eb="163">
      <t>ダンタイ</t>
    </rPh>
    <rPh sb="164" eb="166">
      <t>ヒカク</t>
    </rPh>
    <rPh sb="168" eb="169">
      <t>タカ</t>
    </rPh>
    <rPh sb="178" eb="180">
      <t>コンゴ</t>
    </rPh>
    <rPh sb="181" eb="183">
      <t>チュウキ</t>
    </rPh>
    <rPh sb="183" eb="185">
      <t>ザイセイ</t>
    </rPh>
    <rPh sb="185" eb="187">
      <t>シサン</t>
    </rPh>
    <rPh sb="190" eb="193">
      <t>チホウサイ</t>
    </rPh>
    <rPh sb="194" eb="196">
      <t>ハッコウ</t>
    </rPh>
    <rPh sb="198" eb="200">
      <t>ヒョウジュン</t>
    </rPh>
    <rPh sb="200" eb="202">
      <t>ザイセイ</t>
    </rPh>
    <rPh sb="202" eb="204">
      <t>キボ</t>
    </rPh>
    <rPh sb="205" eb="207">
      <t>キキン</t>
    </rPh>
    <rPh sb="207" eb="209">
      <t>ザンダカ</t>
    </rPh>
    <rPh sb="210" eb="212">
      <t>チュウシ</t>
    </rPh>
    <rPh sb="217" eb="219">
      <t>ショウライ</t>
    </rPh>
    <rPh sb="219" eb="221">
      <t>フタン</t>
    </rPh>
    <rPh sb="221" eb="223">
      <t>ヒリツ</t>
    </rPh>
    <rPh sb="223" eb="224">
      <t>オヨ</t>
    </rPh>
    <rPh sb="225" eb="227">
      <t>ジッシツ</t>
    </rPh>
    <rPh sb="227" eb="230">
      <t>コウサイヒ</t>
    </rPh>
    <rPh sb="230" eb="232">
      <t>ヒリツ</t>
    </rPh>
    <rPh sb="233" eb="235">
      <t>ヨクセイ</t>
    </rPh>
    <rPh sb="236" eb="237">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</si>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</sst>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1ECA-421E-86A4-80252C39F3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118419</c:v>
                </c:pt>
                <c:pt idx="1">
                  <c:v>113182</c:v>
                </c:pt>
                <c:pt idx="2">
                  <c:v>95675</c:v>
                </c:pt>
                <c:pt idx="3">
                  <c:v>186572</c:v>
                </c:pt>
                <c:pt idx="4">
                  <c:v>126637</c:v>
                </c:pt>
              </c:numCache>
            </c:numRef>
          </c:val>
          <c:smooth val="0"/>
          <c:extLst>
            <c:ext xmlns:c16="http://schemas.microsoft.com/office/drawing/2014/chart" uri="{C3380CC4-5D6E-409C-BE32-E72D297353CC}">
              <c16:uniqueId val="{00000001-1ECA-421E-86A4-80252C39F3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3.92</c:v>
                </c:pt>
                <c:pt idx="1">
                  <c:v>4.42</c:v>
                </c:pt>
                <c:pt idx="2">
                  <c:v>5.07</c:v>
                </c:pt>
                <c:pt idx="3">
                  <c:v>4.72</c:v>
                </c:pt>
                <c:pt idx="4">
                  <c:v>4.46</c:v>
                </c:pt>
              </c:numCache>
            </c:numRef>
          </c:val>
          <c:extLst>
            <c:ext xmlns:c16="http://schemas.microsoft.com/office/drawing/2014/chart" uri="{C3380CC4-5D6E-409C-BE32-E72D297353CC}">
              <c16:uniqueId val="{00000000-5159-4F02-BF9A-74616EC7D3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21.81</c:v>
                </c:pt>
                <c:pt idx="1">
                  <c:v>21.78</c:v>
                </c:pt>
                <c:pt idx="2">
                  <c:v>22.74</c:v>
                </c:pt>
                <c:pt idx="3">
                  <c:v>17.64</c:v>
                </c:pt>
                <c:pt idx="4">
                  <c:v>12.86</c:v>
                </c:pt>
              </c:numCache>
            </c:numRef>
          </c:val>
          <c:extLst>
            <c:ext xmlns:c16="http://schemas.microsoft.com/office/drawing/2014/chart" uri="{C3380CC4-5D6E-409C-BE32-E72D297353CC}">
              <c16:uniqueId val="{00000001-5159-4F02-BF9A-74616EC7D3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1.38</c:v>
                </c:pt>
                <c:pt idx="1">
                  <c:v>3.31</c:v>
                </c:pt>
                <c:pt idx="2">
                  <c:v>3.72</c:v>
                </c:pt>
                <c:pt idx="3">
                  <c:v>-6.29</c:v>
                </c:pt>
                <c:pt idx="4">
                  <c:v>-5.4</c:v>
                </c:pt>
              </c:numCache>
            </c:numRef>
          </c:val>
          <c:smooth val="0"/>
          <c:extLst>
            <c:ext xmlns:c16="http://schemas.microsoft.com/office/drawing/2014/chart" uri="{C3380CC4-5D6E-409C-BE32-E72D297353CC}">
              <c16:uniqueId val="{00000002-5159-4F02-BF9A-74616EC7D3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0.49</c:v>
                </c:pt>
                <c:pt idx="2">
                  <c:v>#N/A</c:v>
                </c:pt>
                <c:pt idx="3">
                  <c:v>0.39</c:v>
                </c:pt>
                <c:pt idx="4">
                  <c:v>#N/A</c:v>
                </c:pt>
                <c:pt idx="5">
                  <c:v>0.36</c:v>
                </c:pt>
                <c:pt idx="6">
                  <c:v>#N/A</c:v>
                </c:pt>
                <c:pt idx="7">
                  <c:v>0.83</c:v>
                </c:pt>
                <c:pt idx="8">
                  <c:v>#N/A</c:v>
                </c:pt>
                <c:pt idx="9">
                  <c:v>0.26</c:v>
                </c:pt>
              </c:numCache>
            </c:numRef>
          </c:val>
          <c:extLst>
            <c:ext xmlns:c16="http://schemas.microsoft.com/office/drawing/2014/chart" uri="{C3380CC4-5D6E-409C-BE32-E72D297353CC}">
              <c16:uniqueId val="{00000000-2087-41D5-AAD3-CFC5F2D0B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87-41D5-AAD3-CFC5F2D0BA7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0.11</c:v>
                </c:pt>
                <c:pt idx="4">
                  <c:v>#N/A</c:v>
                </c:pt>
                <c:pt idx="5">
                  <c:v>0.12</c:v>
                </c:pt>
                <c:pt idx="6">
                  <c:v>#N/A</c:v>
                </c:pt>
                <c:pt idx="7">
                  <c:v>0.14000000000000001</c:v>
                </c:pt>
                <c:pt idx="8">
                  <c:v>#N/A</c:v>
                </c:pt>
                <c:pt idx="9">
                  <c:v>0.12</c:v>
                </c:pt>
              </c:numCache>
            </c:numRef>
          </c:val>
          <c:extLst>
            <c:ext xmlns:c16="http://schemas.microsoft.com/office/drawing/2014/chart" uri="{C3380CC4-5D6E-409C-BE32-E72D297353CC}">
              <c16:uniqueId val="{00000002-2087-41D5-AAD3-CFC5F2D0BA7F}"/>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0.09</c:v>
                </c:pt>
                <c:pt idx="4">
                  <c:v>#N/A</c:v>
                </c:pt>
                <c:pt idx="5">
                  <c:v>0.09</c:v>
                </c:pt>
                <c:pt idx="6">
                  <c:v>#N/A</c:v>
                </c:pt>
                <c:pt idx="7">
                  <c:v>0.15</c:v>
                </c:pt>
                <c:pt idx="8">
                  <c:v>#N/A</c:v>
                </c:pt>
                <c:pt idx="9">
                  <c:v>0.12</c:v>
                </c:pt>
              </c:numCache>
            </c:numRef>
          </c:val>
          <c:extLst>
            <c:ext xmlns:c16="http://schemas.microsoft.com/office/drawing/2014/chart" uri="{C3380CC4-5D6E-409C-BE32-E72D297353CC}">
              <c16:uniqueId val="{00000003-2087-41D5-AAD3-CFC5F2D0BA7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0.78</c:v>
                </c:pt>
                <c:pt idx="4">
                  <c:v>#N/A</c:v>
                </c:pt>
                <c:pt idx="5">
                  <c:v>1</c:v>
                </c:pt>
                <c:pt idx="6">
                  <c:v>#N/A</c:v>
                </c:pt>
                <c:pt idx="7">
                  <c:v>1.07</c:v>
                </c:pt>
                <c:pt idx="8">
                  <c:v>#N/A</c:v>
                </c:pt>
                <c:pt idx="9">
                  <c:v>0.56999999999999995</c:v>
                </c:pt>
              </c:numCache>
            </c:numRef>
          </c:val>
          <c:extLst>
            <c:ext xmlns:c16="http://schemas.microsoft.com/office/drawing/2014/chart" uri="{C3380CC4-5D6E-409C-BE32-E72D297353CC}">
              <c16:uniqueId val="{00000004-2087-41D5-AAD3-CFC5F2D0BA7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5.7</c:v>
                </c:pt>
                <c:pt idx="2">
                  <c:v>#N/A</c:v>
                </c:pt>
                <c:pt idx="3">
                  <c:v>5.29</c:v>
                </c:pt>
                <c:pt idx="4">
                  <c:v>#N/A</c:v>
                </c:pt>
                <c:pt idx="5">
                  <c:v>4.28</c:v>
                </c:pt>
                <c:pt idx="6">
                  <c:v>#N/A</c:v>
                </c:pt>
                <c:pt idx="7">
                  <c:v>2.48</c:v>
                </c:pt>
                <c:pt idx="8">
                  <c:v>#N/A</c:v>
                </c:pt>
                <c:pt idx="9">
                  <c:v>1.5</c:v>
                </c:pt>
              </c:numCache>
            </c:numRef>
          </c:val>
          <c:extLst>
            <c:ext xmlns:c16="http://schemas.microsoft.com/office/drawing/2014/chart" uri="{C3380CC4-5D6E-409C-BE32-E72D297353CC}">
              <c16:uniqueId val="{00000005-2087-41D5-AAD3-CFC5F2D0BA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1.17</c:v>
                </c:pt>
                <c:pt idx="4">
                  <c:v>#N/A</c:v>
                </c:pt>
                <c:pt idx="5">
                  <c:v>1.56</c:v>
                </c:pt>
                <c:pt idx="6">
                  <c:v>#N/A</c:v>
                </c:pt>
                <c:pt idx="7">
                  <c:v>2.77</c:v>
                </c:pt>
                <c:pt idx="8">
                  <c:v>#N/A</c:v>
                </c:pt>
                <c:pt idx="9">
                  <c:v>1.7</c:v>
                </c:pt>
              </c:numCache>
            </c:numRef>
          </c:val>
          <c:extLst>
            <c:ext xmlns:c16="http://schemas.microsoft.com/office/drawing/2014/chart" uri="{C3380CC4-5D6E-409C-BE32-E72D297353CC}">
              <c16:uniqueId val="{00000006-2087-41D5-AAD3-CFC5F2D0BA7F}"/>
            </c:ext>
          </c:extLst>
        </c:ser>
        <c:ser>
          <c:idx val="7"/>
          <c:order val="7"/>
          <c:tx>
            <c:strRef>
              <c:f>データシート!$A$34</c:f>
              <c:strCache>
                <c:ptCount val="1"/>
                <c:pt idx="0">
                  <c:v>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2.17</c:v>
                </c:pt>
              </c:numCache>
            </c:numRef>
          </c:val>
          <c:extLst>
            <c:ext xmlns:c16="http://schemas.microsoft.com/office/drawing/2014/chart" uri="{C3380CC4-5D6E-409C-BE32-E72D297353CC}">
              <c16:uniqueId val="{00000007-2087-41D5-AAD3-CFC5F2D0BA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c:v>
                </c:pt>
                <c:pt idx="2">
                  <c:v>#N/A</c:v>
                </c:pt>
                <c:pt idx="3">
                  <c:v>4.3899999999999997</c:v>
                </c:pt>
                <c:pt idx="4">
                  <c:v>#N/A</c:v>
                </c:pt>
                <c:pt idx="5">
                  <c:v>5.03</c:v>
                </c:pt>
                <c:pt idx="6">
                  <c:v>#N/A</c:v>
                </c:pt>
                <c:pt idx="7">
                  <c:v>4.68</c:v>
                </c:pt>
                <c:pt idx="8">
                  <c:v>#N/A</c:v>
                </c:pt>
                <c:pt idx="9">
                  <c:v>4.42</c:v>
                </c:pt>
              </c:numCache>
            </c:numRef>
          </c:val>
          <c:extLst>
            <c:ext xmlns:c16="http://schemas.microsoft.com/office/drawing/2014/chart" uri="{C3380CC4-5D6E-409C-BE32-E72D297353CC}">
              <c16:uniqueId val="{00000008-2087-41D5-AAD3-CFC5F2D0BA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6.34</c:v>
                </c:pt>
                <c:pt idx="2">
                  <c:v>#N/A</c:v>
                </c:pt>
                <c:pt idx="3">
                  <c:v>6.89</c:v>
                </c:pt>
                <c:pt idx="4">
                  <c:v>#N/A</c:v>
                </c:pt>
                <c:pt idx="5">
                  <c:v>7.36</c:v>
                </c:pt>
                <c:pt idx="6">
                  <c:v>#N/A</c:v>
                </c:pt>
                <c:pt idx="7">
                  <c:v>7.1</c:v>
                </c:pt>
                <c:pt idx="8">
                  <c:v>#N/A</c:v>
                </c:pt>
                <c:pt idx="9">
                  <c:v>7.84</c:v>
                </c:pt>
              </c:numCache>
            </c:numRef>
          </c:val>
          <c:extLst>
            <c:ext xmlns:c16="http://schemas.microsoft.com/office/drawing/2014/chart" uri="{C3380CC4-5D6E-409C-BE32-E72D297353CC}">
              <c16:uniqueId val="{00000009-2087-41D5-AAD3-CFC5F2D0BA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4989</c:v>
                </c:pt>
                <c:pt idx="5">
                  <c:v>4945</c:v>
                </c:pt>
                <c:pt idx="8">
                  <c:v>4689</c:v>
                </c:pt>
                <c:pt idx="11">
                  <c:v>4641</c:v>
                </c:pt>
                <c:pt idx="14">
                  <c:v>4535</c:v>
                </c:pt>
              </c:numCache>
            </c:numRef>
          </c:val>
          <c:extLst>
            <c:ext xmlns:c16="http://schemas.microsoft.com/office/drawing/2014/chart" uri="{C3380CC4-5D6E-409C-BE32-E72D297353CC}">
              <c16:uniqueId val="{00000000-072E-48E9-8A3D-3089A64022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072E-48E9-8A3D-3089A64022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3</c:v>
                </c:pt>
                <c:pt idx="12">
                  <c:v>2</c:v>
                </c:pt>
              </c:numCache>
            </c:numRef>
          </c:val>
          <c:extLst>
            <c:ext xmlns:c16="http://schemas.microsoft.com/office/drawing/2014/chart" uri="{C3380CC4-5D6E-409C-BE32-E72D297353CC}">
              <c16:uniqueId val="{00000002-072E-48E9-8A3D-3089A64022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2E-48E9-8A3D-3089A64022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1670</c:v>
                </c:pt>
                <c:pt idx="3">
                  <c:v>1719</c:v>
                </c:pt>
                <c:pt idx="6">
                  <c:v>1762</c:v>
                </c:pt>
                <c:pt idx="9">
                  <c:v>1825</c:v>
                </c:pt>
                <c:pt idx="12">
                  <c:v>1954</c:v>
                </c:pt>
              </c:numCache>
            </c:numRef>
          </c:val>
          <c:extLst>
            <c:ext xmlns:c16="http://schemas.microsoft.com/office/drawing/2014/chart" uri="{C3380CC4-5D6E-409C-BE32-E72D297353CC}">
              <c16:uniqueId val="{00000004-072E-48E9-8A3D-3089A64022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E-48E9-8A3D-3089A64022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E-48E9-8A3D-3089A64022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5241</c:v>
                </c:pt>
                <c:pt idx="3">
                  <c:v>5065</c:v>
                </c:pt>
                <c:pt idx="6">
                  <c:v>4784</c:v>
                </c:pt>
                <c:pt idx="9">
                  <c:v>4501</c:v>
                </c:pt>
                <c:pt idx="12">
                  <c:v>4262</c:v>
                </c:pt>
              </c:numCache>
            </c:numRef>
          </c:val>
          <c:extLst>
            <c:ext xmlns:c16="http://schemas.microsoft.com/office/drawing/2014/chart" uri="{C3380CC4-5D6E-409C-BE32-E72D297353CC}">
              <c16:uniqueId val="{00000007-072E-48E9-8A3D-3089A64022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1928</c:v>
                </c:pt>
                <c:pt idx="2">
                  <c:v>#N/A</c:v>
                </c:pt>
                <c:pt idx="3">
                  <c:v>#N/A</c:v>
                </c:pt>
                <c:pt idx="4">
                  <c:v>1844</c:v>
                </c:pt>
                <c:pt idx="5">
                  <c:v>#N/A</c:v>
                </c:pt>
                <c:pt idx="6">
                  <c:v>#N/A</c:v>
                </c:pt>
                <c:pt idx="7">
                  <c:v>1861</c:v>
                </c:pt>
                <c:pt idx="8">
                  <c:v>#N/A</c:v>
                </c:pt>
                <c:pt idx="9">
                  <c:v>#N/A</c:v>
                </c:pt>
                <c:pt idx="10">
                  <c:v>1688</c:v>
                </c:pt>
                <c:pt idx="11">
                  <c:v>#N/A</c:v>
                </c:pt>
                <c:pt idx="12">
                  <c:v>#N/A</c:v>
                </c:pt>
                <c:pt idx="13">
                  <c:v>1683</c:v>
                </c:pt>
                <c:pt idx="14">
                  <c:v>#N/A</c:v>
                </c:pt>
              </c:numCache>
            </c:numRef>
          </c:val>
          <c:smooth val="0"/>
          <c:extLst>
            <c:ext xmlns:c16="http://schemas.microsoft.com/office/drawing/2014/chart" uri="{C3380CC4-5D6E-409C-BE32-E72D297353CC}">
              <c16:uniqueId val="{00000008-072E-48E9-8A3D-3089A64022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44837</c:v>
                </c:pt>
                <c:pt idx="5">
                  <c:v>42810</c:v>
                </c:pt>
                <c:pt idx="8">
                  <c:v>41058</c:v>
                </c:pt>
                <c:pt idx="11">
                  <c:v>40416</c:v>
                </c:pt>
                <c:pt idx="14">
                  <c:v>39043</c:v>
                </c:pt>
              </c:numCache>
            </c:numRef>
          </c:val>
          <c:extLst>
            <c:ext xmlns:c16="http://schemas.microsoft.com/office/drawing/2014/chart" uri="{C3380CC4-5D6E-409C-BE32-E72D297353CC}">
              <c16:uniqueId val="{00000000-AA43-4D60-AF8E-06C0804EA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552</c:v>
                </c:pt>
                <c:pt idx="5">
                  <c:v>492</c:v>
                </c:pt>
                <c:pt idx="8">
                  <c:v>437</c:v>
                </c:pt>
                <c:pt idx="11">
                  <c:v>389</c:v>
                </c:pt>
                <c:pt idx="14">
                  <c:v>341</c:v>
                </c:pt>
              </c:numCache>
            </c:numRef>
          </c:val>
          <c:extLst>
            <c:ext xmlns:c16="http://schemas.microsoft.com/office/drawing/2014/chart" uri="{C3380CC4-5D6E-409C-BE32-E72D297353CC}">
              <c16:uniqueId val="{00000001-AA43-4D60-AF8E-06C0804EA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10437</c:v>
                </c:pt>
                <c:pt idx="5">
                  <c:v>10416</c:v>
                </c:pt>
                <c:pt idx="8">
                  <c:v>10349</c:v>
                </c:pt>
                <c:pt idx="11">
                  <c:v>8870</c:v>
                </c:pt>
                <c:pt idx="14">
                  <c:v>7796</c:v>
                </c:pt>
              </c:numCache>
            </c:numRef>
          </c:val>
          <c:extLst>
            <c:ext xmlns:c16="http://schemas.microsoft.com/office/drawing/2014/chart" uri="{C3380CC4-5D6E-409C-BE32-E72D297353CC}">
              <c16:uniqueId val="{00000002-AA43-4D60-AF8E-06C0804EA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43-4D60-AF8E-06C0804EA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43-4D60-AF8E-06C0804EA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43-4D60-AF8E-06C0804EA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983</c:v>
                </c:pt>
                <c:pt idx="3">
                  <c:v>855</c:v>
                </c:pt>
                <c:pt idx="6">
                  <c:v>863</c:v>
                </c:pt>
                <c:pt idx="9">
                  <c:v>944</c:v>
                </c:pt>
                <c:pt idx="12">
                  <c:v>919</c:v>
                </c:pt>
              </c:numCache>
            </c:numRef>
          </c:val>
          <c:extLst>
            <c:ext xmlns:c16="http://schemas.microsoft.com/office/drawing/2014/chart" uri="{C3380CC4-5D6E-409C-BE32-E72D297353CC}">
              <c16:uniqueId val="{00000006-AA43-4D60-AF8E-06C0804EA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A43-4D60-AF8E-06C0804EA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21866</c:v>
                </c:pt>
                <c:pt idx="3">
                  <c:v>22939</c:v>
                </c:pt>
                <c:pt idx="6">
                  <c:v>23657</c:v>
                </c:pt>
                <c:pt idx="9">
                  <c:v>23902</c:v>
                </c:pt>
                <c:pt idx="12">
                  <c:v>22313</c:v>
                </c:pt>
              </c:numCache>
            </c:numRef>
          </c:val>
          <c:extLst>
            <c:ext xmlns:c16="http://schemas.microsoft.com/office/drawing/2014/chart" uri="{C3380CC4-5D6E-409C-BE32-E72D297353CC}">
              <c16:uniqueId val="{00000008-AA43-4D60-AF8E-06C0804EA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c:v>
                </c:pt>
                <c:pt idx="3">
                  <c:v>22</c:v>
                </c:pt>
                <c:pt idx="6">
                  <c:v>18</c:v>
                </c:pt>
                <c:pt idx="9">
                  <c:v>16</c:v>
                </c:pt>
                <c:pt idx="12">
                  <c:v>14</c:v>
                </c:pt>
              </c:numCache>
            </c:numRef>
          </c:val>
          <c:extLst>
            <c:ext xmlns:c16="http://schemas.microsoft.com/office/drawing/2014/chart" uri="{C3380CC4-5D6E-409C-BE32-E72D297353CC}">
              <c16:uniqueId val="{00000009-AA43-4D60-AF8E-06C0804EA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38676</c:v>
                </c:pt>
                <c:pt idx="3">
                  <c:v>36294</c:v>
                </c:pt>
                <c:pt idx="6">
                  <c:v>33631</c:v>
                </c:pt>
                <c:pt idx="9">
                  <c:v>33942</c:v>
                </c:pt>
                <c:pt idx="12">
                  <c:v>33230</c:v>
                </c:pt>
              </c:numCache>
            </c:numRef>
          </c:val>
          <c:extLst>
            <c:ext xmlns:c16="http://schemas.microsoft.com/office/drawing/2014/chart" uri="{C3380CC4-5D6E-409C-BE32-E72D297353CC}">
              <c16:uniqueId val="{0000000A-AA43-4D60-AF8E-06C0804EA7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5724</c:v>
                </c:pt>
                <c:pt idx="2">
                  <c:v>#N/A</c:v>
                </c:pt>
                <c:pt idx="3">
                  <c:v>#N/A</c:v>
                </c:pt>
                <c:pt idx="4">
                  <c:v>6392</c:v>
                </c:pt>
                <c:pt idx="5">
                  <c:v>#N/A</c:v>
                </c:pt>
                <c:pt idx="6">
                  <c:v>#N/A</c:v>
                </c:pt>
                <c:pt idx="7">
                  <c:v>6326</c:v>
                </c:pt>
                <c:pt idx="8">
                  <c:v>#N/A</c:v>
                </c:pt>
                <c:pt idx="9">
                  <c:v>#N/A</c:v>
                </c:pt>
                <c:pt idx="10">
                  <c:v>9128</c:v>
                </c:pt>
                <c:pt idx="11">
                  <c:v>#N/A</c:v>
                </c:pt>
                <c:pt idx="12">
                  <c:v>#N/A</c:v>
                </c:pt>
                <c:pt idx="13">
                  <c:v>9296</c:v>
                </c:pt>
                <c:pt idx="14">
                  <c:v>#N/A</c:v>
                </c:pt>
              </c:numCache>
            </c:numRef>
          </c:val>
          <c:smooth val="0"/>
          <c:extLst>
            <c:ext xmlns:c16="http://schemas.microsoft.com/office/drawing/2014/chart" uri="{C3380CC4-5D6E-409C-BE32-E72D297353CC}">
              <c16:uniqueId val="{0000000B-AA43-4D60-AF8E-06C0804EA7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4246</c:v>
                </c:pt>
                <c:pt idx="1">
                  <c:v>3197</c:v>
                </c:pt>
                <c:pt idx="2">
                  <c:v>2293</c:v>
                </c:pt>
              </c:numCache>
            </c:numRef>
          </c:val>
          <c:extLst>
            <c:ext xmlns:c16="http://schemas.microsoft.com/office/drawing/2014/chart" uri="{C3380CC4-5D6E-409C-BE32-E72D297353CC}">
              <c16:uniqueId val="{00000000-1232-41D2-B57D-BCBE313B8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1232-41D2-B57D-BCBE313B8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5763</c:v>
                </c:pt>
                <c:pt idx="1">
                  <c:v>5268</c:v>
                </c:pt>
                <c:pt idx="2">
                  <c:v>4777</c:v>
                </c:pt>
              </c:numCache>
            </c:numRef>
          </c:val>
          <c:extLst>
            <c:ext xmlns:c16="http://schemas.microsoft.com/office/drawing/2014/chart" uri="{C3380CC4-5D6E-409C-BE32-E72D297353CC}">
              <c16:uniqueId val="{00000002-1232-41D2-B57D-BCBE313B8F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{79D193F3-C6B8-4646-B6DB-F87CFDE094CA}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FDF-4D54-974D-09175F833F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{BCE9ACEF-7218-482B-AA67-1414A8FD7FF9}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F-4D54-974D-09175F833F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{2157A39F-02B2-4164-8661-EC1469A5C2E8}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F-4D54-974D-09175F833F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{22B48BCF-F99D-430C-AB2D-34FA145DDD17}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F-4D54-974D-09175F833F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{1861408E-D148-4407-B908-6027ED146BF4}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F-4D54-974D-09175F833FE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{D37E8852-AFF3-41F8-9592-CF84D629E7AC}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FDF-4D54-974D-09175F833FE6}"/>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{1342413B-853F-49C3-90BA-928565939160}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FDF-4D54-974D-09175F833FE6}"/>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{30D8A469-7C57-4655-97C6-6C57BF64B89D}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FDF-4D54-974D-09175F833FE6}"/>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{35795322-B1DC-4E87-82DA-994E1F918E08}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FDF-4D54-974D-09175F833F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47.7</c:v>
                </c:pt>
                <c:pt idx="24">
                  <c:v>48.7</c:v>
                </c:pt>
                <c:pt idx="32">
                  <c:v>50.4</c:v>
                </c:pt>
              </c:numCache>
            </c:numRef>
          </c:xVal>
          <c:yVal>
            <c:numRef>
              <c:f>公会計指標分析・財政指標組合せ分析表!$BP$51:$DC$51</c:f>
              <c:numCache>
                <c:formatCode>#,##0.0;"▲ "#,##0.0</c:formatCode>
                <c:ptCount val="40"/>
                <c:pt idx="16">
                  <c:v>45</c:v>
                </c:pt>
                <c:pt idx="24">
                  <c:v>67.400000000000006</c:v>
                </c:pt>
                <c:pt idx="32">
                  <c:v>69.5</c:v>
                </c:pt>
              </c:numCache>
            </c:numRef>
          </c:yVal>
          <c:smooth val="0"/>
          <c:extLst>
            <c:ext xmlns:c16="http://schemas.microsoft.com/office/drawing/2014/chart" uri="{C3380CC4-5D6E-409C-BE32-E72D297353CC}">
              <c16:uniqueId val="{00000009-CFDF-4D54-974D-09175F833F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{8B3D7C95-970D-4951-B654-9DE93610BC98}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FDF-4D54-974D-09175F833F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{F7594ED7-F3B7-4230-ADEA-9BED4FFEEBAE}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F-4D54-974D-09175F833F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{E5F1F917-3340-4506-BC90-6BA29F9A6D88}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F-4D54-974D-09175F833F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{E784B00E-1228-43B2-B7C2-662C5C73B46C}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F-4D54-974D-09175F833F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{D5B1D29F-2665-486F-9369-661502774736}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F-4D54-974D-09175F833FE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{888638FE-9E41-4C73-8AA2-0B113C867C35}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FDF-4D54-974D-09175F833FE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{E9F3E2A5-B5E3-49FC-8865-EEAD7DB464AC}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FDF-4D54-974D-09175F833FE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{CE268E0D-F640-49F3-9862-93350060669F}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FDF-4D54-974D-09175F833FE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{2B437209-C031-468C-B59B-69B20646F173}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FDF-4D54-974D-09175F833F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CFDF-4D54-974D-09175F833FE6}"/>
            </c:ext>
          </c:extLst>
        </c:ser>
        <c:dLbls>
          <c:showLegendKey val="0"/>
          <c:showVal val="1"/>
          <c:showCatName val="0"/>
          <c:showSerName val="0"/>
          <c:showPercent val="0"/>
          <c:showBubbleSize val="0"/>
        </c:dLbls>
        <c:axId val="46179840"/>
        <c:axId val="46181760"/>
      </c:scatterChart>
      <c:valAx>
        <c:axId val="4617984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4"/>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{B00BF230-655E-4890-999D-356723E87415}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E80-43F4-A51A-9C9D780F7D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{7B609FA5-04BD-471A-B219-2610E0B9F13E}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80-43F4-A51A-9C9D780F7D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{B43C214F-DDB7-4165-93AB-4A47BFC5CE54}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80-43F4-A51A-9C9D780F7D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{D509D2FC-7F21-4AFD-B1DF-7E6C7B75451E}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80-43F4-A51A-9C9D780F7D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{B6F0F522-81B7-425B-A7CD-6ADDFDCD8885}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80-43F4-A51A-9C9D780F7DCD}"/>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{4FB9DDEC-CBC1-48D4-8962-A7BB96767AF4}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E80-43F4-A51A-9C9D780F7DCD}"/>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{95CF3177-1557-45AC-9848-FA41FCDA4BB6}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E80-43F4-A51A-9C9D780F7DCD}"/>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{2270906D-2550-4167-9AE1-00D66DB2F2EA}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E80-43F4-A51A-9C9D780F7DCD}"/>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{5558F922-C69D-449F-AA60-1C18410F34EE}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E80-43F4-A51A-9C9D780F7D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13.6</c:v>
                </c:pt>
                <c:pt idx="16">
                  <c:v>12.9</c:v>
                </c:pt>
                <c:pt idx="24">
                  <c:v>12.7</c:v>
                </c:pt>
                <c:pt idx="32">
                  <c:v>12.7</c:v>
                </c:pt>
              </c:numCache>
            </c:numRef>
          </c:xVal>
          <c:yVal>
            <c:numRef>
              <c:f>公会計指標分析・財政指標組合せ分析表!$BP$73:$DC$73</c:f>
              <c:numCache>
                <c:formatCode>#,##0.0;"▲ "#,##0.0</c:formatCode>
                <c:ptCount val="40"/>
                <c:pt idx="0">
                  <c:v>38.5</c:v>
                </c:pt>
                <c:pt idx="8">
                  <c:v>43.8</c:v>
                </c:pt>
                <c:pt idx="16">
                  <c:v>45</c:v>
                </c:pt>
                <c:pt idx="24">
                  <c:v>67.400000000000006</c:v>
                </c:pt>
                <c:pt idx="32">
                  <c:v>69.5</c:v>
                </c:pt>
              </c:numCache>
            </c:numRef>
          </c:yVal>
          <c:smooth val="0"/>
          <c:extLst>
            <c:ext xmlns:c16="http://schemas.microsoft.com/office/drawing/2014/chart" uri="{C3380CC4-5D6E-409C-BE32-E72D297353CC}">
              <c16:uniqueId val="{00000009-8E80-43F4-A51A-9C9D780F7D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{202570E1-94B7-4C2B-9076-F43631B0E5B2}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E80-43F4-A51A-9C9D780F7D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{96DDA20F-2553-4F17-8105-BC58A23FBB25}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80-43F4-A51A-9C9D780F7D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{EBA9D206-1C02-4127-B9B4-911EE2C378F2}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80-43F4-A51A-9C9D780F7D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{79DB2B87-B248-4B5E-822B-1DA11A943852}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80-43F4-A51A-9C9D780F7D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{51F4FEB4-9315-47CC-AFD0-134D18A70682}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80-43F4-A51A-9C9D780F7DC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{EDECADE6-32BE-41F8-9022-BD309A965B68}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E80-43F4-A51A-9C9D780F7DC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{BF23F8D9-1E23-47F8-8E8D-DC7650E070DC}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E80-43F4-A51A-9C9D780F7DC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{5CE7E3BC-1547-4EF0-8577-98FFBEF3E4C6}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E80-43F4-A51A-9C9D780F7DC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{C063B1D4-4021-40A7-B100-67E1AA3CFE2A}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E80-43F4-A51A-9C9D780F7D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8E80-43F4-A51A-9C9D780F7DCD}"/>
            </c:ext>
          </c:extLst>
        </c:ser>
        <c:dLbls>
          <c:showLegendKey val="0"/>
          <c:showVal val="1"/>
          <c:showCatName val="0"/>
          <c:showSerName val="0"/>
          <c:showPercent val="0"/>
          <c:showBubbleSize val="0"/>
        </c:dLbls>
        <c:axId val="84219776"/>
        <c:axId val="84234240"/>
      </c:scatterChart>
      <c:valAx>
        <c:axId val="84219776"/>
        <c:scaling>
          <c:orientation val="minMax"/>
          <c:max val="15.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計画的な地方債の発行や繰上償還により元利償還金は昨年度より</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千</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百万円減少している。　</a:t>
          </a:r>
          <a:endParaRPr lang="ja-JP" altLang="ja-JP" sz="1200">
            <a:effectLst/>
          </a:endParaRPr>
        </a:p>
        <a:p>
          <a:r>
            <a:rPr kumimoji="1" lang="ja-JP" altLang="ja-JP" sz="1200">
              <a:solidFill>
                <a:schemeClr val="dk1"/>
              </a:solidFill>
              <a:effectLst/>
              <a:latin typeface="+mn-lt"/>
              <a:ea typeface="+mn-ea"/>
              <a:cs typeface="+mn-cs"/>
            </a:rPr>
            <a:t>　一方、算入公債費については、新規発行する場合には基準財政需要額の算入率の高い地方債を優先していることなどにより元利償還金と公営企業債の元利償還金に対する繰入金の算入公債費等における比率は</a:t>
          </a:r>
          <a:r>
            <a:rPr kumimoji="1" lang="en-US" altLang="ja-JP" sz="1200">
              <a:solidFill>
                <a:schemeClr val="dk1"/>
              </a:solidFill>
              <a:effectLst/>
              <a:latin typeface="+mn-lt"/>
              <a:ea typeface="+mn-ea"/>
              <a:cs typeface="+mn-cs"/>
            </a:rPr>
            <a:t>72.9%</a:t>
          </a:r>
          <a:r>
            <a:rPr kumimoji="1" lang="ja-JP" altLang="ja-JP" sz="1200">
              <a:solidFill>
                <a:schemeClr val="dk1"/>
              </a:solidFill>
              <a:effectLst/>
              <a:latin typeface="+mn-lt"/>
              <a:ea typeface="+mn-ea"/>
              <a:cs typeface="+mn-cs"/>
            </a:rPr>
            <a:t>と高くなっている。このため、実質公債費比率の分子は減少傾向となっている。</a:t>
          </a:r>
          <a:endParaRPr lang="ja-JP" altLang="ja-JP" sz="1200">
            <a:effectLst/>
          </a:endParaRPr>
        </a:p>
        <a:p>
          <a:r>
            <a:rPr kumimoji="1" lang="ja-JP" altLang="ja-JP" sz="1200">
              <a:solidFill>
                <a:schemeClr val="dk1"/>
              </a:solidFill>
              <a:effectLst/>
              <a:latin typeface="+mn-lt"/>
              <a:ea typeface="+mn-ea"/>
              <a:cs typeface="+mn-cs"/>
            </a:rPr>
            <a:t>　今後も中期財政試算による地方債の発行などにより実質公債費比率の抑制を図る。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将来負担額については、地方債</a:t>
          </a:r>
          <a:r>
            <a:rPr kumimoji="1" lang="ja-JP" altLang="en-US" sz="1200">
              <a:solidFill>
                <a:schemeClr val="dk1"/>
              </a:solidFill>
              <a:effectLst/>
              <a:latin typeface="+mn-lt"/>
              <a:ea typeface="+mn-ea"/>
              <a:cs typeface="+mn-cs"/>
            </a:rPr>
            <a:t>新規発行額の減少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公営企業債等繰入見込</a:t>
          </a:r>
          <a:r>
            <a:rPr kumimoji="1" lang="ja-JP" altLang="ja-JP" sz="1200">
              <a:solidFill>
                <a:schemeClr val="dk1"/>
              </a:solidFill>
              <a:effectLst/>
              <a:latin typeface="+mn-lt"/>
              <a:ea typeface="+mn-ea"/>
              <a:cs typeface="+mn-cs"/>
            </a:rPr>
            <a:t>額の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などにより、昨年度より</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千</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しかしながら、</a:t>
          </a:r>
          <a:r>
            <a:rPr kumimoji="1" lang="ja-JP" altLang="ja-JP" sz="1200">
              <a:solidFill>
                <a:schemeClr val="dk1"/>
              </a:solidFill>
              <a:effectLst/>
              <a:latin typeface="+mn-lt"/>
              <a:ea typeface="+mn-ea"/>
              <a:cs typeface="+mn-cs"/>
            </a:rPr>
            <a:t>充当可能財源等については、基準財政需要額算入見込額が減少していること、財政調整基金や公共施設整備基金等の取り崩しにより減少していることなどから、昨年度より</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千</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百万円減少して</a:t>
          </a:r>
          <a:r>
            <a:rPr kumimoji="1" lang="ja-JP" altLang="en-US" sz="1200">
              <a:solidFill>
                <a:schemeClr val="dk1"/>
              </a:solidFill>
              <a:effectLst/>
              <a:latin typeface="+mn-lt"/>
              <a:ea typeface="+mn-ea"/>
              <a:cs typeface="+mn-cs"/>
            </a:rPr>
            <a:t>おり、将来負担額の減少額を上回ったため、</a:t>
          </a:r>
          <a:r>
            <a:rPr kumimoji="1" lang="ja-JP" altLang="ja-JP" sz="1200">
              <a:solidFill>
                <a:schemeClr val="dk1"/>
              </a:solidFill>
              <a:effectLst/>
              <a:latin typeface="+mn-lt"/>
              <a:ea typeface="+mn-ea"/>
              <a:cs typeface="+mn-cs"/>
            </a:rPr>
            <a:t>将来負担比率の分子は、昨年度より</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千</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百万円増加している。</a:t>
          </a:r>
          <a:endParaRPr lang="ja-JP" altLang="ja-JP" sz="1200">
            <a:effectLst/>
          </a:endParaRPr>
        </a:p>
        <a:p>
          <a:r>
            <a:rPr kumimoji="1" lang="ja-JP" altLang="ja-JP" sz="1200">
              <a:solidFill>
                <a:schemeClr val="dk1"/>
              </a:solidFill>
              <a:effectLst/>
              <a:latin typeface="+mn-lt"/>
              <a:ea typeface="+mn-ea"/>
              <a:cs typeface="+mn-cs"/>
            </a:rPr>
            <a:t>　今後も計画的な地方債発行や繰上償還などにより、将来負担額</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するとともに、充当可能財源の確保</a:t>
          </a:r>
          <a:r>
            <a:rPr kumimoji="1" lang="ja-JP" altLang="ja-JP" sz="1200">
              <a:solidFill>
                <a:schemeClr val="dk1"/>
              </a:solidFill>
              <a:effectLst/>
              <a:latin typeface="+mn-lt"/>
              <a:ea typeface="+mn-ea"/>
              <a:cs typeface="+mn-cs"/>
            </a:rPr>
            <a:t>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・財政調整基金へ、</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9</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積み立てた一方、財源不足を補てんするため、</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財政調整基金を平成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億円、</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16</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百万円、公共施設整備基金</a:t>
          </a:r>
          <a:r>
            <a:rPr kumimoji="1" lang="ja-JP" altLang="en-US" sz="1400">
              <a:solidFill>
                <a:schemeClr val="dk1"/>
              </a:solidFill>
              <a:effectLst/>
              <a:latin typeface="+mn-lt"/>
              <a:ea typeface="+mn-ea"/>
              <a:cs typeface="+mn-cs"/>
            </a:rPr>
            <a:t>を平成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千万円、</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a:t>
          </a:r>
          <a:r>
            <a:rPr kumimoji="1" lang="ja-JP" altLang="ja-JP" sz="1400">
              <a:solidFill>
                <a:schemeClr val="dk1"/>
              </a:solidFill>
              <a:effectLst/>
              <a:latin typeface="+mn-lt"/>
              <a:ea typeface="+mn-ea"/>
              <a:cs typeface="+mn-cs"/>
            </a:rPr>
            <a:t>万円を取り崩したこと</a:t>
          </a:r>
          <a:r>
            <a:rPr kumimoji="1" lang="ja-JP" altLang="en-US" sz="1400">
              <a:solidFill>
                <a:schemeClr val="dk1"/>
              </a:solidFill>
              <a:effectLst/>
              <a:latin typeface="+mn-lt"/>
              <a:ea typeface="+mn-ea"/>
              <a:cs typeface="+mn-cs"/>
            </a:rPr>
            <a:t>等により</a:t>
          </a:r>
          <a:r>
            <a:rPr kumimoji="1" lang="ja-JP" altLang="ja-JP" sz="1400">
              <a:solidFill>
                <a:schemeClr val="dk1"/>
              </a:solidFill>
              <a:effectLst/>
              <a:latin typeface="+mn-lt"/>
              <a:ea typeface="+mn-ea"/>
              <a:cs typeface="+mn-cs"/>
            </a:rPr>
            <a:t>、基金全体としては</a:t>
          </a:r>
          <a:r>
            <a:rPr kumimoji="1" lang="en-US" altLang="ja-JP" sz="1400">
              <a:solidFill>
                <a:schemeClr val="dk1"/>
              </a:solidFill>
              <a:effectLst/>
              <a:latin typeface="+mn-lt"/>
              <a:ea typeface="+mn-ea"/>
              <a:cs typeface="+mn-cs"/>
            </a:rPr>
            <a:t>13</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9</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百万円の減となった。</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・決算状況を踏まえ、可能な範囲で積立てを行う。</a:t>
          </a:r>
          <a:endParaRPr lang="ja-JP" altLang="ja-JP" sz="1400">
            <a:effectLst/>
          </a:endParaRPr>
        </a:p>
        <a:p>
          <a:r>
            <a:rPr kumimoji="1" lang="ja-JP" altLang="ja-JP" sz="1400">
              <a:solidFill>
                <a:schemeClr val="dk1"/>
              </a:solidFill>
              <a:effectLst/>
              <a:latin typeface="+mn-lt"/>
              <a:ea typeface="+mn-ea"/>
              <a:cs typeface="+mn-cs"/>
            </a:rPr>
            <a:t>　・普通交付税の合併算定替えによる特例措置の適用期間終了に伴う財源不足を補うため、</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財政調整基金等の取り崩しを計画的に行う。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・地域振興基金：市の一体的な振興整備を促進するための事業に充てる。</a:t>
          </a:r>
          <a:endParaRPr lang="ja-JP" altLang="ja-JP" sz="1400">
            <a:effectLst/>
          </a:endParaRPr>
        </a:p>
        <a:p>
          <a:r>
            <a:rPr kumimoji="1" lang="ja-JP" altLang="ja-JP" sz="1400">
              <a:solidFill>
                <a:schemeClr val="dk1"/>
              </a:solidFill>
              <a:effectLst/>
              <a:latin typeface="+mn-lt"/>
              <a:ea typeface="+mn-ea"/>
              <a:cs typeface="+mn-cs"/>
            </a:rPr>
            <a:t>　・ふるさと基金：地域の特性をいかした個性的で魅力あるまちづくりを推進するための事業に充てる。</a:t>
          </a:r>
          <a:endParaRPr kumimoji="1" lang="en-US" altLang="ja-JP" sz="1400">
            <a:solidFill>
              <a:schemeClr val="dk1"/>
            </a:solidFill>
            <a:effectLst/>
            <a:latin typeface="+mn-lt"/>
            <a:ea typeface="+mn-ea"/>
            <a:cs typeface="+mn-cs"/>
          </a:endParaRPr>
        </a:p>
        <a:p>
          <a:r>
            <a:rPr lang="ja-JP" altLang="en-US" sz="1400">
              <a:effectLst/>
            </a:rPr>
            <a:t>　・公共施設整備基金：公共施設の整備に要する経費の財源に充てる。</a:t>
          </a:r>
          <a:endParaRPr lang="ja-JP" altLang="ja-JP" sz="1400">
            <a:effectLst/>
          </a:endParaRPr>
        </a:p>
        <a:p>
          <a:r>
            <a:rPr kumimoji="1" lang="ja-JP" altLang="ja-JP" sz="1400">
              <a:solidFill>
                <a:schemeClr val="dk1"/>
              </a:solidFill>
              <a:effectLst/>
              <a:latin typeface="+mn-lt"/>
              <a:ea typeface="+mn-ea"/>
              <a:cs typeface="+mn-cs"/>
            </a:rPr>
            <a:t>　・鉄道経営対策事業基金：地方公共交通の維持確保を図る。</a:t>
          </a:r>
          <a:endParaRPr lang="ja-JP" altLang="ja-JP" sz="1400">
            <a:effectLst/>
          </a:endParaRPr>
        </a:p>
        <a:p>
          <a:r>
            <a:rPr kumimoji="1" lang="ja-JP" altLang="ja-JP" sz="1400">
              <a:solidFill>
                <a:schemeClr val="dk1"/>
              </a:solidFill>
              <a:effectLst/>
              <a:latin typeface="+mn-lt"/>
              <a:ea typeface="+mn-ea"/>
              <a:cs typeface="+mn-cs"/>
            </a:rPr>
            <a:t>　・ケーブルテレビ事業整備基金：ケーブルテレビ事業の設備整備に必要な財源に充てる。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公共施設整備基金を平成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千万円を取り崩したこと等により</a:t>
          </a:r>
          <a:r>
            <a:rPr kumimoji="1" lang="ja-JP" altLang="ja-JP" sz="1400">
              <a:solidFill>
                <a:schemeClr val="dk1"/>
              </a:solidFill>
              <a:effectLst/>
              <a:latin typeface="+mn-lt"/>
              <a:ea typeface="+mn-ea"/>
              <a:cs typeface="+mn-cs"/>
            </a:rPr>
            <a:t>、その他特定目的基金全体で</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9</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百万円の減</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・決算状況を踏まえ、可能な範囲での積立てを行う。</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・地方交付税額の減</a:t>
          </a:r>
          <a:endParaRPr lang="ja-JP" altLang="ja-JP" sz="1400">
            <a:effectLst/>
          </a:endParaRPr>
        </a:p>
        <a:p>
          <a:r>
            <a:rPr kumimoji="1" lang="ja-JP" altLang="ja-JP" sz="1400">
              <a:solidFill>
                <a:schemeClr val="dk1"/>
              </a:solidFill>
              <a:effectLst/>
              <a:latin typeface="+mn-lt"/>
              <a:ea typeface="+mn-ea"/>
              <a:cs typeface="+mn-cs"/>
            </a:rPr>
            <a:t>　・人口減少による税収減</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・決算状況を踏まえ、可能な範囲での積立てを行う。</a:t>
          </a:r>
          <a:endParaRPr lang="ja-JP" altLang="ja-JP" sz="1400">
            <a:effectLst/>
          </a:endParaRPr>
        </a:p>
        <a:p>
          <a:r>
            <a:rPr kumimoji="1" lang="ja-JP" altLang="ja-JP" sz="1400">
              <a:solidFill>
                <a:schemeClr val="dk1"/>
              </a:solidFill>
              <a:effectLst/>
              <a:latin typeface="+mn-lt"/>
              <a:ea typeface="+mn-ea"/>
              <a:cs typeface="+mn-cs"/>
            </a:rPr>
            <a:t>　・普通交付税の合併算定替えによる特例措置の適用期間終了に伴う財源不足を補うため、取り崩しを計画的に行う。</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億</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取り崩し</a:t>
          </a:r>
          <a:r>
            <a:rPr kumimoji="1" lang="ja-JP" altLang="en-US" sz="1400">
              <a:solidFill>
                <a:schemeClr val="dk1"/>
              </a:solidFill>
              <a:effectLst/>
              <a:latin typeface="+mn-lt"/>
              <a:ea typeface="+mn-ea"/>
              <a:cs typeface="+mn-cs"/>
            </a:rPr>
            <a:t>以降は増減なし。</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・決算状況を踏まえ、可能な範囲での積立てを行う。</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有形固定資産減価償却率は類似団体より低い水準となっている。</a:t>
          </a:r>
          <a:endParaRPr lang="ja-JP" altLang="ja-JP">
            <a:effectLst/>
          </a:endParaRPr>
        </a:p>
        <a:p>
          <a:r>
            <a:rPr kumimoji="1" lang="ja-JP" altLang="ja-JP" sz="1100">
              <a:solidFill>
                <a:schemeClr val="dk1"/>
              </a:solidFill>
              <a:effectLst/>
              <a:latin typeface="+mn-lt"/>
              <a:ea typeface="+mn-ea"/>
              <a:cs typeface="+mn-cs"/>
            </a:rPr>
            <a:t>　これは、地方債を活用した道路等インフラ資産及び比較的大きな公共施設の整備を推進してきたことによるものである。</a:t>
          </a:r>
          <a:endParaRPr lang="ja-JP" altLang="ja-JP">
            <a:effectLst/>
          </a:endParaRPr>
        </a:p>
        <a:p>
          <a:r>
            <a:rPr kumimoji="1" lang="ja-JP" altLang="ja-JP" sz="1100">
              <a:solidFill>
                <a:schemeClr val="dk1"/>
              </a:solidFill>
              <a:effectLst/>
              <a:latin typeface="+mn-lt"/>
              <a:ea typeface="+mn-ea"/>
              <a:cs typeface="+mn-cs"/>
            </a:rPr>
            <a:t>　今後も公共施設等総合管理計画に沿った施設の集約化・複合化に努める。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81" name="楕円 80"/>
        <xdr:cNvSpPr/>
      </xdr:nvSpPr>
      <xdr:spPr>
        <a:xfrm>
          <a:off x="47117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15529</xdr:rowOff>
    </xdr:from>
    <xdr:ext cx="405111" cy="259045"/>
    <xdr:sp macro="" textlink="">
      <xdr:nvSpPr>
        <xdr:cNvPr id="82" name="有形固定資産減価償却率該当値テキスト"/>
        <xdr:cNvSpPr txBox="1"/>
      </xdr:nvSpPr>
      <xdr:spPr>
        <a:xfrm>
          <a:off x="4813300" y="610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87902</xdr:rowOff>
    </xdr:from>
    <xdr:to>
      <xdr:col>23</xdr:col>
      <xdr:colOff>85725</xdr:colOff>
      <xdr:row>31</xdr:row>
      <xdr:rowOff>140335</xdr:rowOff>
    </xdr:to>
    <xdr:cxnSp macro="">
      <xdr:nvCxnSpPr>
        <xdr:cNvPr id="84" name="直線コネクタ 83"/>
        <xdr:cNvCxnSpPr/>
      </xdr:nvCxnSpPr>
      <xdr:spPr>
        <a:xfrm flipV="1">
          <a:off x="4051300" y="617437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85" name="楕円 84"/>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171178</xdr:rowOff>
    </xdr:to>
    <xdr:cxnSp macro="">
      <xdr:nvCxnSpPr>
        <xdr:cNvPr id="86" name="直線コネクタ 85"/>
        <xdr:cNvCxnSpPr/>
      </xdr:nvCxnSpPr>
      <xdr:spPr>
        <a:xfrm flipV="1">
          <a:off x="3289300" y="622681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8"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0"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91" name="n_2mainValue有形固定資産減価償却率"/>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債務償還比率は類似団体平均を下回っている。今後も計画的な地方債の発行による新規発行額の抑制に努めるとともに、充当可能基金残高に注視しながら、債務償還可能年数の平準化に努める必要がある。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70654</xdr:rowOff>
    </xdr:from>
    <xdr:to>
      <xdr:col>76</xdr:col>
      <xdr:colOff>73025</xdr:colOff>
      <xdr:row>33</xdr:row>
      <xdr:rowOff>804</xdr:rowOff>
    </xdr:to>
    <xdr:sp macro="" textlink="">
      <xdr:nvSpPr>
        <xdr:cNvPr id="134" name="楕円 133"/>
        <xdr:cNvSpPr/>
      </xdr:nvSpPr>
      <xdr:spPr>
        <a:xfrm>
          <a:off x="14744700" y="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49081</xdr:rowOff>
    </xdr:from>
    <xdr:ext cx="469744" cy="259045"/>
    <xdr:sp macro="" textlink="">
      <xdr:nvSpPr>
        <xdr:cNvPr id="135" name="債務償還比率該当値テキスト"/>
        <xdr:cNvSpPr txBox="1"/>
      </xdr:nvSpPr>
      <xdr:spPr>
        <a:xfrm>
          <a:off x="14846300" y="63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82529</xdr:rowOff>
    </xdr:from>
    <xdr:to>
      <xdr:col>72</xdr:col>
      <xdr:colOff>123825</xdr:colOff>
      <xdr:row>33</xdr:row>
      <xdr:rowOff>12679</xdr:rowOff>
    </xdr:to>
    <xdr:sp macro="" textlink="">
      <xdr:nvSpPr>
        <xdr:cNvPr id="136" name="楕円 135"/>
        <xdr:cNvSpPr/>
      </xdr:nvSpPr>
      <xdr:spPr>
        <a:xfrm>
          <a:off x="14033500" y="63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121454</xdr:rowOff>
    </xdr:from>
    <xdr:to>
      <xdr:col>76</xdr:col>
      <xdr:colOff>22225</xdr:colOff>
      <xdr:row>32</xdr:row>
      <xdr:rowOff>133329</xdr:rowOff>
    </xdr:to>
    <xdr:cxnSp macro="">
      <xdr:nvCxnSpPr>
        <xdr:cNvPr id="137" name="直線コネクタ 136"/>
        <xdr:cNvCxnSpPr/>
      </xdr:nvCxnSpPr>
      <xdr:spPr>
        <a:xfrm flipV="1">
          <a:off x="14084300" y="6379379"/>
          <a:ext cx="711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38"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3806</xdr:rowOff>
    </xdr:from>
    <xdr:ext cx="469744" cy="259045"/>
    <xdr:sp macro="" textlink="">
      <xdr:nvSpPr>
        <xdr:cNvPr id="139" name="n_1mainValue債務償還比率"/>
        <xdr:cNvSpPr txBox="1"/>
      </xdr:nvSpPr>
      <xdr:spPr>
        <a:xfrm>
          <a:off x="13836727" y="643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2" name="楕円 71"/>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3" name="【道路】&#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4" name="楕円 73"/>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50074</xdr:rowOff>
    </xdr:to>
    <xdr:cxnSp macro="">
      <xdr:nvCxnSpPr>
        <xdr:cNvPr id="75" name="直線コネクタ 74"/>
        <xdr:cNvCxnSpPr/>
      </xdr:nvCxnSpPr>
      <xdr:spPr>
        <a:xfrm flipV="1">
          <a:off x="3797300" y="65341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6" name="楕円 75"/>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77833</xdr:rowOff>
    </xdr:to>
    <xdr:cxnSp macro="">
      <xdr:nvCxnSpPr>
        <xdr:cNvPr id="77" name="直線コネクタ 76"/>
        <xdr:cNvCxnSpPr/>
      </xdr:nvCxnSpPr>
      <xdr:spPr>
        <a:xfrm flipV="1">
          <a:off x="2908300" y="65651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92001</xdr:rowOff>
    </xdr:from>
    <xdr:ext cx="405111" cy="259045"/>
    <xdr:sp macro="" textlink="">
      <xdr:nvSpPr>
        <xdr:cNvPr id="81" name="n_1mainValue【道路】&#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119760</xdr:rowOff>
    </xdr:from>
    <xdr:ext cx="405111" cy="259045"/>
    <xdr:sp macro="" textlink="">
      <xdr:nvSpPr>
        <xdr:cNvPr id="82" name="n_2mainValue【道路】&#10;有形固定資産減価償却率"/>
        <xdr:cNvSpPr txBox="1"/>
      </xdr:nvSpPr>
      <xdr:spPr>
        <a:xfrm>
          <a:off x="2705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150940</xdr:rowOff>
    </xdr:from>
    <xdr:to>
      <xdr:col>55</xdr:col>
      <xdr:colOff>50800</xdr:colOff>
      <xdr:row>36</xdr:row>
      <xdr:rowOff>81090</xdr:rowOff>
    </xdr:to>
    <xdr:sp macro="" textlink="">
      <xdr:nvSpPr>
        <xdr:cNvPr id="121" name="楕円 120"/>
        <xdr:cNvSpPr/>
      </xdr:nvSpPr>
      <xdr:spPr>
        <a:xfrm>
          <a:off x="10426700" y="61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2367</xdr:rowOff>
    </xdr:from>
    <xdr:ext cx="534377" cy="259045"/>
    <xdr:sp macro="" textlink="">
      <xdr:nvSpPr>
        <xdr:cNvPr id="122" name="【道路】&#10;一人当たり延長該当値テキスト"/>
        <xdr:cNvSpPr txBox="1"/>
      </xdr:nvSpPr>
      <xdr:spPr>
        <a:xfrm>
          <a:off x="10515600" y="60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168732</xdr:rowOff>
    </xdr:from>
    <xdr:to>
      <xdr:col>50</xdr:col>
      <xdr:colOff>165100</xdr:colOff>
      <xdr:row>36</xdr:row>
      <xdr:rowOff>98882</xdr:rowOff>
    </xdr:to>
    <xdr:sp macro="" textlink="">
      <xdr:nvSpPr>
        <xdr:cNvPr id="123" name="楕円 122"/>
        <xdr:cNvSpPr/>
      </xdr:nvSpPr>
      <xdr:spPr>
        <a:xfrm>
          <a:off x="9588500" y="61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30290</xdr:rowOff>
    </xdr:from>
    <xdr:to>
      <xdr:col>55</xdr:col>
      <xdr:colOff>0</xdr:colOff>
      <xdr:row>36</xdr:row>
      <xdr:rowOff>48082</xdr:rowOff>
    </xdr:to>
    <xdr:cxnSp macro="">
      <xdr:nvCxnSpPr>
        <xdr:cNvPr id="124" name="直線コネクタ 123"/>
        <xdr:cNvCxnSpPr/>
      </xdr:nvCxnSpPr>
      <xdr:spPr>
        <a:xfrm flipV="1">
          <a:off x="9639300" y="6202490"/>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12370</xdr:rowOff>
    </xdr:from>
    <xdr:to>
      <xdr:col>46</xdr:col>
      <xdr:colOff>38100</xdr:colOff>
      <xdr:row>36</xdr:row>
      <xdr:rowOff>113970</xdr:rowOff>
    </xdr:to>
    <xdr:sp macro="" textlink="">
      <xdr:nvSpPr>
        <xdr:cNvPr id="125" name="楕円 124"/>
        <xdr:cNvSpPr/>
      </xdr:nvSpPr>
      <xdr:spPr>
        <a:xfrm>
          <a:off x="8699500" y="61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48082</xdr:rowOff>
    </xdr:from>
    <xdr:to>
      <xdr:col>50</xdr:col>
      <xdr:colOff>114300</xdr:colOff>
      <xdr:row>36</xdr:row>
      <xdr:rowOff>63170</xdr:rowOff>
    </xdr:to>
    <xdr:cxnSp macro="">
      <xdr:nvCxnSpPr>
        <xdr:cNvPr id="126" name="直線コネクタ 125"/>
        <xdr:cNvCxnSpPr/>
      </xdr:nvCxnSpPr>
      <xdr:spPr>
        <a:xfrm flipV="1">
          <a:off x="8750300" y="62202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115409</xdr:rowOff>
    </xdr:from>
    <xdr:ext cx="534377" cy="259045"/>
    <xdr:sp macro="" textlink="">
      <xdr:nvSpPr>
        <xdr:cNvPr id="130" name="n_1mainValue【道路】&#10;一人当たり延長"/>
        <xdr:cNvSpPr txBox="1"/>
      </xdr:nvSpPr>
      <xdr:spPr>
        <a:xfrm>
          <a:off x="9359411" y="5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130497</xdr:rowOff>
    </xdr:from>
    <xdr:ext cx="534377" cy="259045"/>
    <xdr:sp macro="" textlink="">
      <xdr:nvSpPr>
        <xdr:cNvPr id="131" name="n_2mainValue【道路】&#10;一人当たり延長"/>
        <xdr:cNvSpPr txBox="1"/>
      </xdr:nvSpPr>
      <xdr:spPr>
        <a:xfrm>
          <a:off x="8483111" y="59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2" name="楕円 171"/>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73" name="【橋りょう・トンネル】&#10;有形固定資産減価償却率該当値テキスト"/>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74" name="楕円 173"/>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37556</xdr:rowOff>
    </xdr:to>
    <xdr:cxnSp macro="">
      <xdr:nvCxnSpPr>
        <xdr:cNvPr id="175" name="直線コネクタ 174"/>
        <xdr:cNvCxnSpPr/>
      </xdr:nvCxnSpPr>
      <xdr:spPr>
        <a:xfrm flipV="1">
          <a:off x="3797300" y="104731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76" name="楕円 175"/>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57150</xdr:rowOff>
    </xdr:to>
    <xdr:cxnSp macro="">
      <xdr:nvCxnSpPr>
        <xdr:cNvPr id="177" name="直線コネクタ 176"/>
        <xdr:cNvCxnSpPr/>
      </xdr:nvCxnSpPr>
      <xdr:spPr>
        <a:xfrm flipV="1">
          <a:off x="2908300" y="1049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81"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82" name="n_2mainValue【橋りょう・トンネ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45545</xdr:rowOff>
    </xdr:from>
    <xdr:to>
      <xdr:col>55</xdr:col>
      <xdr:colOff>50800</xdr:colOff>
      <xdr:row>59</xdr:row>
      <xdr:rowOff>147145</xdr:rowOff>
    </xdr:to>
    <xdr:sp macro="" textlink="">
      <xdr:nvSpPr>
        <xdr:cNvPr id="221" name="楕円 220"/>
        <xdr:cNvSpPr/>
      </xdr:nvSpPr>
      <xdr:spPr>
        <a:xfrm>
          <a:off x="10426700" y="101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68422</xdr:rowOff>
    </xdr:from>
    <xdr:ext cx="599010" cy="259045"/>
    <xdr:sp macro="" textlink="">
      <xdr:nvSpPr>
        <xdr:cNvPr id="222" name="【橋りょう・トンネル】&#10;一人当たり有形固定資産（償却資産）額該当値テキスト"/>
        <xdr:cNvSpPr txBox="1"/>
      </xdr:nvSpPr>
      <xdr:spPr>
        <a:xfrm>
          <a:off x="10515600" y="100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66234</xdr:rowOff>
    </xdr:from>
    <xdr:to>
      <xdr:col>50</xdr:col>
      <xdr:colOff>165100</xdr:colOff>
      <xdr:row>59</xdr:row>
      <xdr:rowOff>167834</xdr:rowOff>
    </xdr:to>
    <xdr:sp macro="" textlink="">
      <xdr:nvSpPr>
        <xdr:cNvPr id="223" name="楕円 222"/>
        <xdr:cNvSpPr/>
      </xdr:nvSpPr>
      <xdr:spPr>
        <a:xfrm>
          <a:off x="9588500" y="101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96345</xdr:rowOff>
    </xdr:from>
    <xdr:to>
      <xdr:col>55</xdr:col>
      <xdr:colOff>0</xdr:colOff>
      <xdr:row>59</xdr:row>
      <xdr:rowOff>117034</xdr:rowOff>
    </xdr:to>
    <xdr:cxnSp macro="">
      <xdr:nvCxnSpPr>
        <xdr:cNvPr id="224" name="直線コネクタ 223"/>
        <xdr:cNvCxnSpPr/>
      </xdr:nvCxnSpPr>
      <xdr:spPr>
        <a:xfrm flipV="1">
          <a:off x="9639300" y="10211895"/>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87284</xdr:rowOff>
    </xdr:from>
    <xdr:to>
      <xdr:col>46</xdr:col>
      <xdr:colOff>38100</xdr:colOff>
      <xdr:row>60</xdr:row>
      <xdr:rowOff>17434</xdr:rowOff>
    </xdr:to>
    <xdr:sp macro="" textlink="">
      <xdr:nvSpPr>
        <xdr:cNvPr id="225" name="楕円 224"/>
        <xdr:cNvSpPr/>
      </xdr:nvSpPr>
      <xdr:spPr>
        <a:xfrm>
          <a:off x="8699500" y="102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117034</xdr:rowOff>
    </xdr:from>
    <xdr:to>
      <xdr:col>50</xdr:col>
      <xdr:colOff>114300</xdr:colOff>
      <xdr:row>59</xdr:row>
      <xdr:rowOff>138084</xdr:rowOff>
    </xdr:to>
    <xdr:cxnSp macro="">
      <xdr:nvCxnSpPr>
        <xdr:cNvPr id="226" name="直線コネクタ 225"/>
        <xdr:cNvCxnSpPr/>
      </xdr:nvCxnSpPr>
      <xdr:spPr>
        <a:xfrm flipV="1">
          <a:off x="8750300" y="10232584"/>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12911</xdr:rowOff>
    </xdr:from>
    <xdr:ext cx="599010" cy="259045"/>
    <xdr:sp macro="" textlink="">
      <xdr:nvSpPr>
        <xdr:cNvPr id="230" name="n_1mainValue【橋りょう・トンネル】&#10;一人当たり有形固定資産（償却資産）額"/>
        <xdr:cNvSpPr txBox="1"/>
      </xdr:nvSpPr>
      <xdr:spPr>
        <a:xfrm>
          <a:off x="9327095" y="995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33961</xdr:rowOff>
    </xdr:from>
    <xdr:ext cx="599010" cy="259045"/>
    <xdr:sp macro="" textlink="">
      <xdr:nvSpPr>
        <xdr:cNvPr id="231" name="n_2mainValue【橋りょう・トンネル】&#10;一人当たり有形固定資産（償却資産）額"/>
        <xdr:cNvSpPr txBox="1"/>
      </xdr:nvSpPr>
      <xdr:spPr>
        <a:xfrm>
          <a:off x="8450795" y="997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127726</xdr:rowOff>
    </xdr:from>
    <xdr:to>
      <xdr:col>24</xdr:col>
      <xdr:colOff>114300</xdr:colOff>
      <xdr:row>80</xdr:row>
      <xdr:rowOff>57876</xdr:rowOff>
    </xdr:to>
    <xdr:sp macro="" textlink="">
      <xdr:nvSpPr>
        <xdr:cNvPr id="272" name="楕円 271"/>
        <xdr:cNvSpPr/>
      </xdr:nvSpPr>
      <xdr:spPr>
        <a:xfrm>
          <a:off x="4584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150603</xdr:rowOff>
    </xdr:from>
    <xdr:ext cx="405111" cy="259045"/>
    <xdr:sp macro="" textlink="">
      <xdr:nvSpPr>
        <xdr:cNvPr id="273" name="【公営住宅】&#10;有形固定資産減価償却率該当値テキスト"/>
        <xdr:cNvSpPr txBox="1"/>
      </xdr:nvSpPr>
      <xdr:spPr>
        <a:xfrm>
          <a:off x="4673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274" name="楕円 273"/>
        <xdr:cNvSpPr/>
      </xdr:nvSpPr>
      <xdr:spPr>
        <a:xfrm>
          <a:off x="3746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7076</xdr:rowOff>
    </xdr:from>
    <xdr:to>
      <xdr:col>24</xdr:col>
      <xdr:colOff>63500</xdr:colOff>
      <xdr:row>80</xdr:row>
      <xdr:rowOff>42999</xdr:rowOff>
    </xdr:to>
    <xdr:cxnSp macro="">
      <xdr:nvCxnSpPr>
        <xdr:cNvPr id="275" name="直線コネクタ 274"/>
        <xdr:cNvCxnSpPr/>
      </xdr:nvCxnSpPr>
      <xdr:spPr>
        <a:xfrm flipV="1">
          <a:off x="3797300" y="137230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28121</xdr:rowOff>
    </xdr:from>
    <xdr:to>
      <xdr:col>15</xdr:col>
      <xdr:colOff>101600</xdr:colOff>
      <xdr:row>80</xdr:row>
      <xdr:rowOff>129721</xdr:rowOff>
    </xdr:to>
    <xdr:sp macro="" textlink="">
      <xdr:nvSpPr>
        <xdr:cNvPr id="276" name="楕円 275"/>
        <xdr:cNvSpPr/>
      </xdr:nvSpPr>
      <xdr:spPr>
        <a:xfrm>
          <a:off x="2857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42999</xdr:rowOff>
    </xdr:from>
    <xdr:to>
      <xdr:col>19</xdr:col>
      <xdr:colOff>177800</xdr:colOff>
      <xdr:row>80</xdr:row>
      <xdr:rowOff>78921</xdr:rowOff>
    </xdr:to>
    <xdr:cxnSp macro="">
      <xdr:nvCxnSpPr>
        <xdr:cNvPr id="277" name="直線コネクタ 276"/>
        <xdr:cNvCxnSpPr/>
      </xdr:nvCxnSpPr>
      <xdr:spPr>
        <a:xfrm flipV="1">
          <a:off x="2908300" y="137589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110326</xdr:rowOff>
    </xdr:from>
    <xdr:ext cx="405111" cy="259045"/>
    <xdr:sp macro="" textlink="">
      <xdr:nvSpPr>
        <xdr:cNvPr id="281" name="n_1mainValue【公営住宅】&#10;有形固定資産減価償却率"/>
        <xdr:cNvSpPr txBox="1"/>
      </xdr:nvSpPr>
      <xdr:spPr>
        <a:xfrm>
          <a:off x="3582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146248</xdr:rowOff>
    </xdr:from>
    <xdr:ext cx="405111" cy="259045"/>
    <xdr:sp macro="" textlink="">
      <xdr:nvSpPr>
        <xdr:cNvPr id="282" name="n_2mainValue【公営住宅】&#10;有形固定資産減価償却率"/>
        <xdr:cNvSpPr txBox="1"/>
      </xdr:nvSpPr>
      <xdr:spPr>
        <a:xfrm>
          <a:off x="2705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24257</xdr:rowOff>
    </xdr:from>
    <xdr:to>
      <xdr:col>55</xdr:col>
      <xdr:colOff>50800</xdr:colOff>
      <xdr:row>84</xdr:row>
      <xdr:rowOff>125857</xdr:rowOff>
    </xdr:to>
    <xdr:sp macro="" textlink="">
      <xdr:nvSpPr>
        <xdr:cNvPr id="321" name="楕円 320"/>
        <xdr:cNvSpPr/>
      </xdr:nvSpPr>
      <xdr:spPr>
        <a:xfrm>
          <a:off x="104267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47134</xdr:rowOff>
    </xdr:from>
    <xdr:ext cx="469744" cy="259045"/>
    <xdr:sp macro="" textlink="">
      <xdr:nvSpPr>
        <xdr:cNvPr id="322" name="【公営住宅】&#10;一人当たり面積該当値テキスト"/>
        <xdr:cNvSpPr txBox="1"/>
      </xdr:nvSpPr>
      <xdr:spPr>
        <a:xfrm>
          <a:off x="10515600" y="142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31114</xdr:rowOff>
    </xdr:from>
    <xdr:to>
      <xdr:col>50</xdr:col>
      <xdr:colOff>165100</xdr:colOff>
      <xdr:row>84</xdr:row>
      <xdr:rowOff>132714</xdr:rowOff>
    </xdr:to>
    <xdr:sp macro="" textlink="">
      <xdr:nvSpPr>
        <xdr:cNvPr id="323" name="楕円 322"/>
        <xdr:cNvSpPr/>
      </xdr:nvSpPr>
      <xdr:spPr>
        <a:xfrm>
          <a:off x="958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75057</xdr:rowOff>
    </xdr:from>
    <xdr:to>
      <xdr:col>55</xdr:col>
      <xdr:colOff>0</xdr:colOff>
      <xdr:row>84</xdr:row>
      <xdr:rowOff>81914</xdr:rowOff>
    </xdr:to>
    <xdr:cxnSp macro="">
      <xdr:nvCxnSpPr>
        <xdr:cNvPr id="324" name="直線コネクタ 323"/>
        <xdr:cNvCxnSpPr/>
      </xdr:nvCxnSpPr>
      <xdr:spPr>
        <a:xfrm flipV="1">
          <a:off x="9639300" y="1447685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36449</xdr:rowOff>
    </xdr:from>
    <xdr:to>
      <xdr:col>46</xdr:col>
      <xdr:colOff>38100</xdr:colOff>
      <xdr:row>84</xdr:row>
      <xdr:rowOff>138049</xdr:rowOff>
    </xdr:to>
    <xdr:sp macro="" textlink="">
      <xdr:nvSpPr>
        <xdr:cNvPr id="325" name="楕円 324"/>
        <xdr:cNvSpPr/>
      </xdr:nvSpPr>
      <xdr:spPr>
        <a:xfrm>
          <a:off x="8699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81914</xdr:rowOff>
    </xdr:from>
    <xdr:to>
      <xdr:col>50</xdr:col>
      <xdr:colOff>114300</xdr:colOff>
      <xdr:row>84</xdr:row>
      <xdr:rowOff>87249</xdr:rowOff>
    </xdr:to>
    <xdr:cxnSp macro="">
      <xdr:nvCxnSpPr>
        <xdr:cNvPr id="326" name="直線コネクタ 325"/>
        <xdr:cNvCxnSpPr/>
      </xdr:nvCxnSpPr>
      <xdr:spPr>
        <a:xfrm flipV="1">
          <a:off x="8750300" y="1448371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149241</xdr:rowOff>
    </xdr:from>
    <xdr:ext cx="469744" cy="259045"/>
    <xdr:sp macro="" textlink="">
      <xdr:nvSpPr>
        <xdr:cNvPr id="330" name="n_1mainValue【公営住宅】&#10;一人当たり面積"/>
        <xdr:cNvSpPr txBox="1"/>
      </xdr:nvSpPr>
      <xdr:spPr>
        <a:xfrm>
          <a:off x="93917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154576</xdr:rowOff>
    </xdr:from>
    <xdr:ext cx="469744" cy="259045"/>
    <xdr:sp macro="" textlink="">
      <xdr:nvSpPr>
        <xdr:cNvPr id="331" name="n_2mainValue【公営住宅】&#10;一人当たり面積"/>
        <xdr:cNvSpPr txBox="1"/>
      </xdr:nvSpPr>
      <xdr:spPr>
        <a:xfrm>
          <a:off x="8515427" y="142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80917</xdr:rowOff>
    </xdr:from>
    <xdr:to>
      <xdr:col>85</xdr:col>
      <xdr:colOff>177800</xdr:colOff>
      <xdr:row>37</xdr:row>
      <xdr:rowOff>11067</xdr:rowOff>
    </xdr:to>
    <xdr:sp macro="" textlink="">
      <xdr:nvSpPr>
        <xdr:cNvPr id="388" name="楕円 387"/>
        <xdr:cNvSpPr/>
      </xdr:nvSpPr>
      <xdr:spPr>
        <a:xfrm>
          <a:off x="16268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103794</xdr:rowOff>
    </xdr:from>
    <xdr:ext cx="405111" cy="259045"/>
    <xdr:sp macro="" textlink="">
      <xdr:nvSpPr>
        <xdr:cNvPr id="389" name="【認定こども園・幼稚園・保育所】&#10;有形固定資産減価償却率該当値テキスト"/>
        <xdr:cNvSpPr txBox="1"/>
      </xdr:nvSpPr>
      <xdr:spPr>
        <a:xfrm>
          <a:off x="16357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118473</xdr:rowOff>
    </xdr:from>
    <xdr:to>
      <xdr:col>81</xdr:col>
      <xdr:colOff>101600</xdr:colOff>
      <xdr:row>37</xdr:row>
      <xdr:rowOff>48623</xdr:rowOff>
    </xdr:to>
    <xdr:sp macro="" textlink="">
      <xdr:nvSpPr>
        <xdr:cNvPr id="390" name="楕円 389"/>
        <xdr:cNvSpPr/>
      </xdr:nvSpPr>
      <xdr:spPr>
        <a:xfrm>
          <a:off x="15430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131717</xdr:rowOff>
    </xdr:from>
    <xdr:to>
      <xdr:col>85</xdr:col>
      <xdr:colOff>127000</xdr:colOff>
      <xdr:row>36</xdr:row>
      <xdr:rowOff>169273</xdr:rowOff>
    </xdr:to>
    <xdr:cxnSp macro="">
      <xdr:nvCxnSpPr>
        <xdr:cNvPr id="391" name="直線コネクタ 390"/>
        <xdr:cNvCxnSpPr/>
      </xdr:nvCxnSpPr>
      <xdr:spPr>
        <a:xfrm flipV="1">
          <a:off x="15481300" y="630391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156028</xdr:rowOff>
    </xdr:from>
    <xdr:to>
      <xdr:col>76</xdr:col>
      <xdr:colOff>165100</xdr:colOff>
      <xdr:row>37</xdr:row>
      <xdr:rowOff>86178</xdr:rowOff>
    </xdr:to>
    <xdr:sp macro="" textlink="">
      <xdr:nvSpPr>
        <xdr:cNvPr id="392" name="楕円 391"/>
        <xdr:cNvSpPr/>
      </xdr:nvSpPr>
      <xdr:spPr>
        <a:xfrm>
          <a:off x="14541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35378</xdr:rowOff>
    </xdr:to>
    <xdr:cxnSp macro="">
      <xdr:nvCxnSpPr>
        <xdr:cNvPr id="393" name="直線コネクタ 392"/>
        <xdr:cNvCxnSpPr/>
      </xdr:nvCxnSpPr>
      <xdr:spPr>
        <a:xfrm flipV="1">
          <a:off x="14592300" y="63414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65150</xdr:rowOff>
    </xdr:from>
    <xdr:ext cx="405111" cy="259045"/>
    <xdr:sp macro="" textlink="">
      <xdr:nvSpPr>
        <xdr:cNvPr id="397" name="n_1mainValue【認定こども園・幼稚園・保育所】&#10;有形固定資産減価償却率"/>
        <xdr:cNvSpPr txBox="1"/>
      </xdr:nvSpPr>
      <xdr:spPr>
        <a:xfrm>
          <a:off x="15266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102705</xdr:rowOff>
    </xdr:from>
    <xdr:ext cx="405111" cy="259045"/>
    <xdr:sp macro="" textlink="">
      <xdr:nvSpPr>
        <xdr:cNvPr id="398" name="n_2mainValue【認定こども園・幼稚園・保育所】&#10;有形固定資産減価償却率"/>
        <xdr:cNvSpPr txBox="1"/>
      </xdr:nvSpPr>
      <xdr:spPr>
        <a:xfrm>
          <a:off x="14389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39" name="楕円 438"/>
        <xdr:cNvSpPr/>
      </xdr:nvSpPr>
      <xdr:spPr>
        <a:xfrm>
          <a:off x="22110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64605</xdr:rowOff>
    </xdr:from>
    <xdr:ext cx="469744" cy="259045"/>
    <xdr:sp macro="" textlink="">
      <xdr:nvSpPr>
        <xdr:cNvPr id="440" name="【認定こども園・幼稚園・保育所】&#10;一人当たり面積該当値テキスト"/>
        <xdr:cNvSpPr txBox="1"/>
      </xdr:nvSpPr>
      <xdr:spPr>
        <a:xfrm>
          <a:off x="22199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54791</xdr:rowOff>
    </xdr:from>
    <xdr:to>
      <xdr:col>112</xdr:col>
      <xdr:colOff>38100</xdr:colOff>
      <xdr:row>38</xdr:row>
      <xdr:rowOff>156391</xdr:rowOff>
    </xdr:to>
    <xdr:sp macro="" textlink="">
      <xdr:nvSpPr>
        <xdr:cNvPr id="441" name="楕円 440"/>
        <xdr:cNvSpPr/>
      </xdr:nvSpPr>
      <xdr:spPr>
        <a:xfrm>
          <a:off x="2127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92528</xdr:rowOff>
    </xdr:from>
    <xdr:to>
      <xdr:col>116</xdr:col>
      <xdr:colOff>63500</xdr:colOff>
      <xdr:row>38</xdr:row>
      <xdr:rowOff>105591</xdr:rowOff>
    </xdr:to>
    <xdr:cxnSp macro="">
      <xdr:nvCxnSpPr>
        <xdr:cNvPr id="442" name="直線コネクタ 441"/>
        <xdr:cNvCxnSpPr/>
      </xdr:nvCxnSpPr>
      <xdr:spPr>
        <a:xfrm flipV="1">
          <a:off x="21323300" y="66076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64588</xdr:rowOff>
    </xdr:from>
    <xdr:to>
      <xdr:col>107</xdr:col>
      <xdr:colOff>101600</xdr:colOff>
      <xdr:row>38</xdr:row>
      <xdr:rowOff>166188</xdr:rowOff>
    </xdr:to>
    <xdr:sp macro="" textlink="">
      <xdr:nvSpPr>
        <xdr:cNvPr id="443" name="楕円 442"/>
        <xdr:cNvSpPr/>
      </xdr:nvSpPr>
      <xdr:spPr>
        <a:xfrm>
          <a:off x="2038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105591</xdr:rowOff>
    </xdr:from>
    <xdr:to>
      <xdr:col>111</xdr:col>
      <xdr:colOff>177800</xdr:colOff>
      <xdr:row>38</xdr:row>
      <xdr:rowOff>115388</xdr:rowOff>
    </xdr:to>
    <xdr:cxnSp macro="">
      <xdr:nvCxnSpPr>
        <xdr:cNvPr id="444" name="直線コネクタ 443"/>
        <xdr:cNvCxnSpPr/>
      </xdr:nvCxnSpPr>
      <xdr:spPr>
        <a:xfrm flipV="1">
          <a:off x="20434300" y="66206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1469</xdr:rowOff>
    </xdr:from>
    <xdr:ext cx="469744" cy="259045"/>
    <xdr:sp macro="" textlink="">
      <xdr:nvSpPr>
        <xdr:cNvPr id="448" name="n_1mainValue【認定こども園・幼稚園・保育所】&#10;一人当たり面積"/>
        <xdr:cNvSpPr txBox="1"/>
      </xdr:nvSpPr>
      <xdr:spPr>
        <a:xfrm>
          <a:off x="210757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11266</xdr:rowOff>
    </xdr:from>
    <xdr:ext cx="469744" cy="259045"/>
    <xdr:sp macro="" textlink="">
      <xdr:nvSpPr>
        <xdr:cNvPr id="449" name="n_2mainValue【認定こども園・幼稚園・保育所】&#10;一人当たり面積"/>
        <xdr:cNvSpPr txBox="1"/>
      </xdr:nvSpPr>
      <xdr:spPr>
        <a:xfrm>
          <a:off x="20199427"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61595</xdr:rowOff>
    </xdr:from>
    <xdr:to>
      <xdr:col>85</xdr:col>
      <xdr:colOff>177800</xdr:colOff>
      <xdr:row>58</xdr:row>
      <xdr:rowOff>163195</xdr:rowOff>
    </xdr:to>
    <xdr:sp macro="" textlink="">
      <xdr:nvSpPr>
        <xdr:cNvPr id="489" name="楕円 488"/>
        <xdr:cNvSpPr/>
      </xdr:nvSpPr>
      <xdr:spPr>
        <a:xfrm>
          <a:off x="16268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84472</xdr:rowOff>
    </xdr:from>
    <xdr:ext cx="405111" cy="259045"/>
    <xdr:sp macro="" textlink="">
      <xdr:nvSpPr>
        <xdr:cNvPr id="490" name="【学校施設】&#10;有形固定資産減価償却率該当値テキスト"/>
        <xdr:cNvSpPr txBox="1"/>
      </xdr:nvSpPr>
      <xdr:spPr>
        <a:xfrm>
          <a:off x="16357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95885</xdr:rowOff>
    </xdr:from>
    <xdr:to>
      <xdr:col>81</xdr:col>
      <xdr:colOff>101600</xdr:colOff>
      <xdr:row>59</xdr:row>
      <xdr:rowOff>26035</xdr:rowOff>
    </xdr:to>
    <xdr:sp macro="" textlink="">
      <xdr:nvSpPr>
        <xdr:cNvPr id="491" name="楕円 490"/>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112395</xdr:rowOff>
    </xdr:from>
    <xdr:to>
      <xdr:col>85</xdr:col>
      <xdr:colOff>127000</xdr:colOff>
      <xdr:row>58</xdr:row>
      <xdr:rowOff>146685</xdr:rowOff>
    </xdr:to>
    <xdr:cxnSp macro="">
      <xdr:nvCxnSpPr>
        <xdr:cNvPr id="492" name="直線コネクタ 491"/>
        <xdr:cNvCxnSpPr/>
      </xdr:nvCxnSpPr>
      <xdr:spPr>
        <a:xfrm flipV="1">
          <a:off x="15481300" y="100564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133985</xdr:rowOff>
    </xdr:from>
    <xdr:to>
      <xdr:col>76</xdr:col>
      <xdr:colOff>165100</xdr:colOff>
      <xdr:row>59</xdr:row>
      <xdr:rowOff>64135</xdr:rowOff>
    </xdr:to>
    <xdr:sp macro="" textlink="">
      <xdr:nvSpPr>
        <xdr:cNvPr id="493" name="楕円 492"/>
        <xdr:cNvSpPr/>
      </xdr:nvSpPr>
      <xdr:spPr>
        <a:xfrm>
          <a:off x="14541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146685</xdr:rowOff>
    </xdr:from>
    <xdr:to>
      <xdr:col>81</xdr:col>
      <xdr:colOff>50800</xdr:colOff>
      <xdr:row>59</xdr:row>
      <xdr:rowOff>13335</xdr:rowOff>
    </xdr:to>
    <xdr:cxnSp macro="">
      <xdr:nvCxnSpPr>
        <xdr:cNvPr id="494" name="直線コネクタ 493"/>
        <xdr:cNvCxnSpPr/>
      </xdr:nvCxnSpPr>
      <xdr:spPr>
        <a:xfrm flipV="1">
          <a:off x="14592300" y="10090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42562</xdr:rowOff>
    </xdr:from>
    <xdr:ext cx="405111" cy="259045"/>
    <xdr:sp macro="" textlink="">
      <xdr:nvSpPr>
        <xdr:cNvPr id="498" name="n_1mainValue【学校施設】&#10;有形固定資産減価償却率"/>
        <xdr:cNvSpPr txBox="1"/>
      </xdr:nvSpPr>
      <xdr:spPr>
        <a:xfrm>
          <a:off x="15266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499" name="n_2mainValue【学校施設】&#10;有形固定資産減価償却率"/>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20980</xdr:rowOff>
    </xdr:from>
    <xdr:to>
      <xdr:col>116</xdr:col>
      <xdr:colOff>114300</xdr:colOff>
      <xdr:row>59</xdr:row>
      <xdr:rowOff>122580</xdr:rowOff>
    </xdr:to>
    <xdr:sp macro="" textlink="">
      <xdr:nvSpPr>
        <xdr:cNvPr id="537" name="楕円 536"/>
        <xdr:cNvSpPr/>
      </xdr:nvSpPr>
      <xdr:spPr>
        <a:xfrm>
          <a:off x="22110700" y="101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43857</xdr:rowOff>
    </xdr:from>
    <xdr:ext cx="469744" cy="259045"/>
    <xdr:sp macro="" textlink="">
      <xdr:nvSpPr>
        <xdr:cNvPr id="538" name="【学校施設】&#10;一人当たり面積該当値テキスト"/>
        <xdr:cNvSpPr txBox="1"/>
      </xdr:nvSpPr>
      <xdr:spPr>
        <a:xfrm>
          <a:off x="22199600" y="99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42011</xdr:rowOff>
    </xdr:from>
    <xdr:to>
      <xdr:col>112</xdr:col>
      <xdr:colOff>38100</xdr:colOff>
      <xdr:row>59</xdr:row>
      <xdr:rowOff>143611</xdr:rowOff>
    </xdr:to>
    <xdr:sp macro="" textlink="">
      <xdr:nvSpPr>
        <xdr:cNvPr id="539" name="楕円 538"/>
        <xdr:cNvSpPr/>
      </xdr:nvSpPr>
      <xdr:spPr>
        <a:xfrm>
          <a:off x="21272500" y="10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71780</xdr:rowOff>
    </xdr:from>
    <xdr:to>
      <xdr:col>116</xdr:col>
      <xdr:colOff>63500</xdr:colOff>
      <xdr:row>59</xdr:row>
      <xdr:rowOff>92811</xdr:rowOff>
    </xdr:to>
    <xdr:cxnSp macro="">
      <xdr:nvCxnSpPr>
        <xdr:cNvPr id="540" name="直線コネクタ 539"/>
        <xdr:cNvCxnSpPr/>
      </xdr:nvCxnSpPr>
      <xdr:spPr>
        <a:xfrm flipV="1">
          <a:off x="21323300" y="10187330"/>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60299</xdr:rowOff>
    </xdr:from>
    <xdr:to>
      <xdr:col>107</xdr:col>
      <xdr:colOff>101600</xdr:colOff>
      <xdr:row>59</xdr:row>
      <xdr:rowOff>161899</xdr:rowOff>
    </xdr:to>
    <xdr:sp macro="" textlink="">
      <xdr:nvSpPr>
        <xdr:cNvPr id="541" name="楕円 540"/>
        <xdr:cNvSpPr/>
      </xdr:nvSpPr>
      <xdr:spPr>
        <a:xfrm>
          <a:off x="20383500" y="101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92811</xdr:rowOff>
    </xdr:from>
    <xdr:to>
      <xdr:col>111</xdr:col>
      <xdr:colOff>177800</xdr:colOff>
      <xdr:row>59</xdr:row>
      <xdr:rowOff>111099</xdr:rowOff>
    </xdr:to>
    <xdr:cxnSp macro="">
      <xdr:nvCxnSpPr>
        <xdr:cNvPr id="542" name="直線コネクタ 541"/>
        <xdr:cNvCxnSpPr/>
      </xdr:nvCxnSpPr>
      <xdr:spPr>
        <a:xfrm flipV="1">
          <a:off x="20434300" y="1020836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160138</xdr:rowOff>
    </xdr:from>
    <xdr:ext cx="469744" cy="259045"/>
    <xdr:sp macro="" textlink="">
      <xdr:nvSpPr>
        <xdr:cNvPr id="546" name="n_1mainValue【学校施設】&#10;一人当たり面積"/>
        <xdr:cNvSpPr txBox="1"/>
      </xdr:nvSpPr>
      <xdr:spPr>
        <a:xfrm>
          <a:off x="21075727" y="99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6976</xdr:rowOff>
    </xdr:from>
    <xdr:ext cx="469744" cy="259045"/>
    <xdr:sp macro="" textlink="">
      <xdr:nvSpPr>
        <xdr:cNvPr id="547" name="n_2mainValue【学校施設】&#10;一人当たり面積"/>
        <xdr:cNvSpPr txBox="1"/>
      </xdr:nvSpPr>
      <xdr:spPr>
        <a:xfrm>
          <a:off x="20199427" y="99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578" name="【児童館】&#10;有形固定資産減価償却率平均値テキスト"/>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88" name="楕円 587"/>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89" name="【児童館】&#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5262</xdr:rowOff>
    </xdr:from>
    <xdr:to>
      <xdr:col>81</xdr:col>
      <xdr:colOff>101600</xdr:colOff>
      <xdr:row>83</xdr:row>
      <xdr:rowOff>106862</xdr:rowOff>
    </xdr:to>
    <xdr:sp macro="" textlink="">
      <xdr:nvSpPr>
        <xdr:cNvPr id="590" name="楕円 589"/>
        <xdr:cNvSpPr/>
      </xdr:nvSpPr>
      <xdr:spPr>
        <a:xfrm>
          <a:off x="15430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56062</xdr:rowOff>
    </xdr:to>
    <xdr:cxnSp macro="">
      <xdr:nvCxnSpPr>
        <xdr:cNvPr id="591" name="直線コネクタ 590"/>
        <xdr:cNvCxnSpPr/>
      </xdr:nvCxnSpPr>
      <xdr:spPr>
        <a:xfrm flipV="1">
          <a:off x="15481300" y="142798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592" name="楕円 591"/>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56062</xdr:rowOff>
    </xdr:from>
    <xdr:to>
      <xdr:col>81</xdr:col>
      <xdr:colOff>50800</xdr:colOff>
      <xdr:row>83</xdr:row>
      <xdr:rowOff>62593</xdr:rowOff>
    </xdr:to>
    <xdr:cxnSp macro="">
      <xdr:nvCxnSpPr>
        <xdr:cNvPr id="593" name="直線コネクタ 592"/>
        <xdr:cNvCxnSpPr/>
      </xdr:nvCxnSpPr>
      <xdr:spPr>
        <a:xfrm flipV="1">
          <a:off x="14592300" y="1428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97989</xdr:rowOff>
    </xdr:from>
    <xdr:ext cx="405111" cy="259045"/>
    <xdr:sp macro="" textlink="">
      <xdr:nvSpPr>
        <xdr:cNvPr id="597" name="n_1mainValue【児童館】&#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598" name="n_2mainValue【児童館】&#10;有形固定資産減価償却率"/>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635" name="楕円 634"/>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636" name="【児童館】&#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637" name="楕円 636"/>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104394</xdr:rowOff>
    </xdr:to>
    <xdr:cxnSp macro="">
      <xdr:nvCxnSpPr>
        <xdr:cNvPr id="638" name="直線コネクタ 637"/>
        <xdr:cNvCxnSpPr/>
      </xdr:nvCxnSpPr>
      <xdr:spPr>
        <a:xfrm>
          <a:off x="21323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39" name="楕円 638"/>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108965</xdr:rowOff>
    </xdr:to>
    <xdr:cxnSp macro="">
      <xdr:nvCxnSpPr>
        <xdr:cNvPr id="640" name="直線コネクタ 639"/>
        <xdr:cNvCxnSpPr/>
      </xdr:nvCxnSpPr>
      <xdr:spPr>
        <a:xfrm flipV="1">
          <a:off x="20434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644" name="n_1mainValue【児童館】&#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45"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73"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32258</xdr:rowOff>
    </xdr:from>
    <xdr:to>
      <xdr:col>85</xdr:col>
      <xdr:colOff>177800</xdr:colOff>
      <xdr:row>106</xdr:row>
      <xdr:rowOff>133858</xdr:rowOff>
    </xdr:to>
    <xdr:sp macro="" textlink="">
      <xdr:nvSpPr>
        <xdr:cNvPr id="683" name="楕円 682"/>
        <xdr:cNvSpPr/>
      </xdr:nvSpPr>
      <xdr:spPr>
        <a:xfrm>
          <a:off x="16268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10685</xdr:rowOff>
    </xdr:from>
    <xdr:ext cx="405111" cy="259045"/>
    <xdr:sp macro="" textlink="">
      <xdr:nvSpPr>
        <xdr:cNvPr id="684" name="【公民館】&#10;有形固定資産減価償却率該当値テキスト"/>
        <xdr:cNvSpPr txBox="1"/>
      </xdr:nvSpPr>
      <xdr:spPr>
        <a:xfrm>
          <a:off x="16357600" y="181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84837</xdr:rowOff>
    </xdr:from>
    <xdr:to>
      <xdr:col>81</xdr:col>
      <xdr:colOff>101600</xdr:colOff>
      <xdr:row>107</xdr:row>
      <xdr:rowOff>14987</xdr:rowOff>
    </xdr:to>
    <xdr:sp macro="" textlink="">
      <xdr:nvSpPr>
        <xdr:cNvPr id="685" name="楕円 684"/>
        <xdr:cNvSpPr/>
      </xdr:nvSpPr>
      <xdr:spPr>
        <a:xfrm>
          <a:off x="15430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83058</xdr:rowOff>
    </xdr:from>
    <xdr:to>
      <xdr:col>85</xdr:col>
      <xdr:colOff>127000</xdr:colOff>
      <xdr:row>106</xdr:row>
      <xdr:rowOff>135637</xdr:rowOff>
    </xdr:to>
    <xdr:cxnSp macro="">
      <xdr:nvCxnSpPr>
        <xdr:cNvPr id="686" name="直線コネクタ 685"/>
        <xdr:cNvCxnSpPr/>
      </xdr:nvCxnSpPr>
      <xdr:spPr>
        <a:xfrm flipV="1">
          <a:off x="15481300" y="18256758"/>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135128</xdr:rowOff>
    </xdr:from>
    <xdr:to>
      <xdr:col>76</xdr:col>
      <xdr:colOff>165100</xdr:colOff>
      <xdr:row>107</xdr:row>
      <xdr:rowOff>65278</xdr:rowOff>
    </xdr:to>
    <xdr:sp macro="" textlink="">
      <xdr:nvSpPr>
        <xdr:cNvPr id="687" name="楕円 686"/>
        <xdr:cNvSpPr/>
      </xdr:nvSpPr>
      <xdr:spPr>
        <a:xfrm>
          <a:off x="1454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135637</xdr:rowOff>
    </xdr:from>
    <xdr:to>
      <xdr:col>81</xdr:col>
      <xdr:colOff>50800</xdr:colOff>
      <xdr:row>107</xdr:row>
      <xdr:rowOff>14478</xdr:rowOff>
    </xdr:to>
    <xdr:cxnSp macro="">
      <xdr:nvCxnSpPr>
        <xdr:cNvPr id="688" name="直線コネクタ 687"/>
        <xdr:cNvCxnSpPr/>
      </xdr:nvCxnSpPr>
      <xdr:spPr>
        <a:xfrm flipV="1">
          <a:off x="14592300" y="18309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89"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90"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6114</xdr:rowOff>
    </xdr:from>
    <xdr:ext cx="405111" cy="259045"/>
    <xdr:sp macro="" textlink="">
      <xdr:nvSpPr>
        <xdr:cNvPr id="692" name="n_1mainValue【公民館】&#10;有形固定資産減価償却率"/>
        <xdr:cNvSpPr txBox="1"/>
      </xdr:nvSpPr>
      <xdr:spPr>
        <a:xfrm>
          <a:off x="15266044"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56405</xdr:rowOff>
    </xdr:from>
    <xdr:ext cx="405111" cy="259045"/>
    <xdr:sp macro="" textlink="">
      <xdr:nvSpPr>
        <xdr:cNvPr id="693" name="n_2mainValue【公民館】&#10;有形固定資産減価償却率"/>
        <xdr:cNvSpPr txBox="1"/>
      </xdr:nvSpPr>
      <xdr:spPr>
        <a:xfrm>
          <a:off x="143897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20"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61976</xdr:rowOff>
    </xdr:from>
    <xdr:to>
      <xdr:col>116</xdr:col>
      <xdr:colOff>114300</xdr:colOff>
      <xdr:row>101</xdr:row>
      <xdr:rowOff>163576</xdr:rowOff>
    </xdr:to>
    <xdr:sp macro="" textlink="">
      <xdr:nvSpPr>
        <xdr:cNvPr id="730" name="楕円 729"/>
        <xdr:cNvSpPr/>
      </xdr:nvSpPr>
      <xdr:spPr>
        <a:xfrm>
          <a:off x="221107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84853</xdr:rowOff>
    </xdr:from>
    <xdr:ext cx="469744" cy="259045"/>
    <xdr:sp macro="" textlink="">
      <xdr:nvSpPr>
        <xdr:cNvPr id="731" name="【公民館】&#10;一人当たり面積該当値テキスト"/>
        <xdr:cNvSpPr txBox="1"/>
      </xdr:nvSpPr>
      <xdr:spPr>
        <a:xfrm>
          <a:off x="22199600" y="1722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732" name="楕円 731"/>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112776</xdr:rowOff>
    </xdr:from>
    <xdr:to>
      <xdr:col>116</xdr:col>
      <xdr:colOff>63500</xdr:colOff>
      <xdr:row>101</xdr:row>
      <xdr:rowOff>133350</xdr:rowOff>
    </xdr:to>
    <xdr:cxnSp macro="">
      <xdr:nvCxnSpPr>
        <xdr:cNvPr id="733" name="直線コネクタ 732"/>
        <xdr:cNvCxnSpPr/>
      </xdr:nvCxnSpPr>
      <xdr:spPr>
        <a:xfrm flipV="1">
          <a:off x="21323300" y="174292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100837</xdr:rowOff>
    </xdr:from>
    <xdr:to>
      <xdr:col>107</xdr:col>
      <xdr:colOff>101600</xdr:colOff>
      <xdr:row>102</xdr:row>
      <xdr:rowOff>30987</xdr:rowOff>
    </xdr:to>
    <xdr:sp macro="" textlink="">
      <xdr:nvSpPr>
        <xdr:cNvPr id="734" name="楕円 733"/>
        <xdr:cNvSpPr/>
      </xdr:nvSpPr>
      <xdr:spPr>
        <a:xfrm>
          <a:off x="20383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151637</xdr:rowOff>
    </xdr:to>
    <xdr:cxnSp macro="">
      <xdr:nvCxnSpPr>
        <xdr:cNvPr id="735" name="直線コネクタ 734"/>
        <xdr:cNvCxnSpPr/>
      </xdr:nvCxnSpPr>
      <xdr:spPr>
        <a:xfrm flipV="1">
          <a:off x="20434300" y="17449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36"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37"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739" name="n_1mainValue【公民館】&#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47514</xdr:rowOff>
    </xdr:from>
    <xdr:ext cx="469744" cy="259045"/>
    <xdr:sp macro="" textlink="">
      <xdr:nvSpPr>
        <xdr:cNvPr id="740" name="n_2mainValue【公民館】&#10;一人当たり面積"/>
        <xdr:cNvSpPr txBox="1"/>
      </xdr:nvSpPr>
      <xdr:spPr>
        <a:xfrm>
          <a:off x="20199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類似団体と比較して特に有形固定資産減価償却率が特に高くなっている施設は、学校施設であり、特に低くなっている施設は、道路、橋梁・トンネル、公民館である。</a:t>
          </a:r>
          <a:endParaRPr lang="ja-JP" altLang="ja-JP" sz="1400">
            <a:effectLst/>
          </a:endParaRPr>
        </a:p>
        <a:p>
          <a:r>
            <a:rPr kumimoji="1" lang="ja-JP" altLang="ja-JP" sz="1100">
              <a:solidFill>
                <a:schemeClr val="dk1"/>
              </a:solidFill>
              <a:effectLst/>
              <a:latin typeface="+mn-lt"/>
              <a:ea typeface="+mn-ea"/>
              <a:cs typeface="+mn-cs"/>
            </a:rPr>
            <a:t>　学校施設については、小中学校の半数以上が築年数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おり、有形固定資産減価償却率が高くなっている。地域コミュニティの核となる施設であることや、耐震性が十分であることから、長寿命化を図るとともに、児童生徒数の推移を予測しながら、将来的には統廃合を検討する必要がある。</a:t>
          </a:r>
          <a:endParaRPr lang="ja-JP" altLang="ja-JP" sz="1400">
            <a:effectLst/>
          </a:endParaRPr>
        </a:p>
        <a:p>
          <a:r>
            <a:rPr kumimoji="1" lang="ja-JP" altLang="ja-JP" sz="1100">
              <a:solidFill>
                <a:schemeClr val="dk1"/>
              </a:solidFill>
              <a:effectLst/>
              <a:latin typeface="+mn-lt"/>
              <a:ea typeface="+mn-ea"/>
              <a:cs typeface="+mn-cs"/>
            </a:rPr>
            <a:t>　道路、橋梁・トンネルについては、広大な面積に多くの集落が点在しており、機能性の高い地域構造が求められているため、一人当たり延長及び有形固定資産額が類似団体と比べて高くなっているが、地方債を活用した改良を推進しており、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公民館については、小学校区単位での設置等独自の公民館制度の推進により、一人当たりの面積が類似団体を大きく上回っているが、比較的大きい施設の減価償却率が低くなっているため、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2" name="楕円 71"/>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96900</xdr:rowOff>
    </xdr:from>
    <xdr:ext cx="405111" cy="259045"/>
    <xdr:sp macro="" textlink="">
      <xdr:nvSpPr>
        <xdr:cNvPr id="73" name="【図書館】&#10;有形固定資産減価償却率該当値テキスト"/>
        <xdr:cNvSpPr txBox="1"/>
      </xdr:nvSpPr>
      <xdr:spPr>
        <a:xfrm>
          <a:off x="4673600"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4" name="楕円 73"/>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37</xdr:row>
      <xdr:rowOff>169273</xdr:rowOff>
    </xdr:to>
    <xdr:cxnSp macro="">
      <xdr:nvCxnSpPr>
        <xdr:cNvPr id="75" name="直線コネクタ 74"/>
        <xdr:cNvCxnSpPr/>
      </xdr:nvCxnSpPr>
      <xdr:spPr>
        <a:xfrm>
          <a:off x="3797300" y="6512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6" name="楕円 75"/>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37</xdr:row>
      <xdr:rowOff>169273</xdr:rowOff>
    </xdr:to>
    <xdr:cxnSp macro="">
      <xdr:nvCxnSpPr>
        <xdr:cNvPr id="77" name="直線コネクタ 76"/>
        <xdr:cNvCxnSpPr/>
      </xdr:nvCxnSpPr>
      <xdr:spPr>
        <a:xfrm>
          <a:off x="2908300" y="651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65150</xdr:rowOff>
    </xdr:from>
    <xdr:ext cx="405111" cy="259045"/>
    <xdr:sp macro="" textlink="">
      <xdr:nvSpPr>
        <xdr:cNvPr id="81" name="n_1mainValue【図書館】&#10;有形固定資産減価償却率"/>
        <xdr:cNvSpPr txBox="1"/>
      </xdr:nvSpPr>
      <xdr:spPr>
        <a:xfrm>
          <a:off x="3582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65150</xdr:rowOff>
    </xdr:from>
    <xdr:ext cx="405111" cy="259045"/>
    <xdr:sp macro="" textlink="">
      <xdr:nvSpPr>
        <xdr:cNvPr id="82" name="n_2mainValue【図書館】&#10;有形固定資産減価償却率"/>
        <xdr:cNvSpPr txBox="1"/>
      </xdr:nvSpPr>
      <xdr:spPr>
        <a:xfrm>
          <a:off x="2705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23" name="楕円 122"/>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120849</xdr:rowOff>
    </xdr:from>
    <xdr:ext cx="469744" cy="259045"/>
    <xdr:sp macro="" textlink="">
      <xdr:nvSpPr>
        <xdr:cNvPr id="124" name="【図書館】&#10;一人当たり面積該当値テキスト"/>
        <xdr:cNvSpPr txBox="1"/>
      </xdr:nvSpPr>
      <xdr:spPr>
        <a:xfrm>
          <a:off x="10515600"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25" name="楕円 124"/>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32657</xdr:rowOff>
    </xdr:to>
    <xdr:cxnSp macro="">
      <xdr:nvCxnSpPr>
        <xdr:cNvPr id="126" name="直線コネクタ 125"/>
        <xdr:cNvCxnSpPr/>
      </xdr:nvCxnSpPr>
      <xdr:spPr>
        <a:xfrm flipV="1">
          <a:off x="9639300" y="68797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7" name="楕円 126"/>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32657</xdr:rowOff>
    </xdr:to>
    <xdr:cxnSp macro="">
      <xdr:nvCxnSpPr>
        <xdr:cNvPr id="128" name="直線コネクタ 127"/>
        <xdr:cNvCxnSpPr/>
      </xdr:nvCxnSpPr>
      <xdr:spPr>
        <a:xfrm>
          <a:off x="8750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32"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33" name="n_2main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71" name="楕円 170"/>
        <xdr:cNvSpPr/>
      </xdr:nvSpPr>
      <xdr:spPr>
        <a:xfrm>
          <a:off x="4584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36085</xdr:rowOff>
    </xdr:from>
    <xdr:ext cx="405111" cy="259045"/>
    <xdr:sp macro="" textlink="">
      <xdr:nvSpPr>
        <xdr:cNvPr id="172" name="【体育館・プール】&#10;有形固定資産減価償却率該当値テキスト"/>
        <xdr:cNvSpPr txBox="1"/>
      </xdr:nvSpPr>
      <xdr:spPr>
        <a:xfrm>
          <a:off x="4673600" y="1015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26924</xdr:rowOff>
    </xdr:from>
    <xdr:to>
      <xdr:col>20</xdr:col>
      <xdr:colOff>38100</xdr:colOff>
      <xdr:row>60</xdr:row>
      <xdr:rowOff>128524</xdr:rowOff>
    </xdr:to>
    <xdr:sp macro="" textlink="">
      <xdr:nvSpPr>
        <xdr:cNvPr id="173" name="楕円 172"/>
        <xdr:cNvSpPr/>
      </xdr:nvSpPr>
      <xdr:spPr>
        <a:xfrm>
          <a:off x="3746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64008</xdr:rowOff>
    </xdr:from>
    <xdr:to>
      <xdr:col>24</xdr:col>
      <xdr:colOff>63500</xdr:colOff>
      <xdr:row>60</xdr:row>
      <xdr:rowOff>77724</xdr:rowOff>
    </xdr:to>
    <xdr:cxnSp macro="">
      <xdr:nvCxnSpPr>
        <xdr:cNvPr id="174" name="直線コネクタ 173"/>
        <xdr:cNvCxnSpPr/>
      </xdr:nvCxnSpPr>
      <xdr:spPr>
        <a:xfrm flipV="1">
          <a:off x="3797300" y="103510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75" name="楕円 174"/>
        <xdr:cNvSpPr/>
      </xdr:nvSpPr>
      <xdr:spPr>
        <a:xfrm>
          <a:off x="2857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77724</xdr:rowOff>
    </xdr:from>
    <xdr:to>
      <xdr:col>19</xdr:col>
      <xdr:colOff>177800</xdr:colOff>
      <xdr:row>60</xdr:row>
      <xdr:rowOff>146304</xdr:rowOff>
    </xdr:to>
    <xdr:cxnSp macro="">
      <xdr:nvCxnSpPr>
        <xdr:cNvPr id="176" name="直線コネクタ 175"/>
        <xdr:cNvCxnSpPr/>
      </xdr:nvCxnSpPr>
      <xdr:spPr>
        <a:xfrm flipV="1">
          <a:off x="2908300" y="103647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145051</xdr:rowOff>
    </xdr:from>
    <xdr:ext cx="405111" cy="259045"/>
    <xdr:sp macro="" textlink="">
      <xdr:nvSpPr>
        <xdr:cNvPr id="180" name="n_1mainValue【体育館・プール】&#10;有形固定資産減価償却率"/>
        <xdr:cNvSpPr txBox="1"/>
      </xdr:nvSpPr>
      <xdr:spPr>
        <a:xfrm>
          <a:off x="3582044"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42181</xdr:rowOff>
    </xdr:from>
    <xdr:ext cx="405111" cy="259045"/>
    <xdr:sp macro="" textlink="">
      <xdr:nvSpPr>
        <xdr:cNvPr id="181" name="n_2mainValue【体育館・プール】&#10;有形固定資産減価償却率"/>
        <xdr:cNvSpPr txBox="1"/>
      </xdr:nvSpPr>
      <xdr:spPr>
        <a:xfrm>
          <a:off x="2705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167640</xdr:rowOff>
    </xdr:from>
    <xdr:to>
      <xdr:col>55</xdr:col>
      <xdr:colOff>50800</xdr:colOff>
      <xdr:row>61</xdr:row>
      <xdr:rowOff>97790</xdr:rowOff>
    </xdr:to>
    <xdr:sp macro="" textlink="">
      <xdr:nvSpPr>
        <xdr:cNvPr id="220" name="楕円 219"/>
        <xdr:cNvSpPr/>
      </xdr:nvSpPr>
      <xdr:spPr>
        <a:xfrm>
          <a:off x="104267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19067</xdr:rowOff>
    </xdr:from>
    <xdr:ext cx="469744" cy="259045"/>
    <xdr:sp macro="" textlink="">
      <xdr:nvSpPr>
        <xdr:cNvPr id="221" name="【体育館・プール】&#10;一人当たり面積該当値テキスト"/>
        <xdr:cNvSpPr txBox="1"/>
      </xdr:nvSpPr>
      <xdr:spPr>
        <a:xfrm>
          <a:off x="1051560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12700</xdr:rowOff>
    </xdr:from>
    <xdr:to>
      <xdr:col>50</xdr:col>
      <xdr:colOff>165100</xdr:colOff>
      <xdr:row>61</xdr:row>
      <xdr:rowOff>114300</xdr:rowOff>
    </xdr:to>
    <xdr:sp macro="" textlink="">
      <xdr:nvSpPr>
        <xdr:cNvPr id="222" name="楕円 221"/>
        <xdr:cNvSpPr/>
      </xdr:nvSpPr>
      <xdr:spPr>
        <a:xfrm>
          <a:off x="9588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46990</xdr:rowOff>
    </xdr:from>
    <xdr:to>
      <xdr:col>55</xdr:col>
      <xdr:colOff>0</xdr:colOff>
      <xdr:row>61</xdr:row>
      <xdr:rowOff>63500</xdr:rowOff>
    </xdr:to>
    <xdr:cxnSp macro="">
      <xdr:nvCxnSpPr>
        <xdr:cNvPr id="223" name="直線コネクタ 222"/>
        <xdr:cNvCxnSpPr/>
      </xdr:nvCxnSpPr>
      <xdr:spPr>
        <a:xfrm flipV="1">
          <a:off x="9639300" y="105054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20320</xdr:rowOff>
    </xdr:from>
    <xdr:to>
      <xdr:col>46</xdr:col>
      <xdr:colOff>38100</xdr:colOff>
      <xdr:row>61</xdr:row>
      <xdr:rowOff>121920</xdr:rowOff>
    </xdr:to>
    <xdr:sp macro="" textlink="">
      <xdr:nvSpPr>
        <xdr:cNvPr id="224" name="楕円 223"/>
        <xdr:cNvSpPr/>
      </xdr:nvSpPr>
      <xdr:spPr>
        <a:xfrm>
          <a:off x="8699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63500</xdr:rowOff>
    </xdr:from>
    <xdr:to>
      <xdr:col>50</xdr:col>
      <xdr:colOff>114300</xdr:colOff>
      <xdr:row>61</xdr:row>
      <xdr:rowOff>71120</xdr:rowOff>
    </xdr:to>
    <xdr:cxnSp macro="">
      <xdr:nvCxnSpPr>
        <xdr:cNvPr id="225" name="直線コネクタ 224"/>
        <xdr:cNvCxnSpPr/>
      </xdr:nvCxnSpPr>
      <xdr:spPr>
        <a:xfrm flipV="1">
          <a:off x="8750300" y="1052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27"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130827</xdr:rowOff>
    </xdr:from>
    <xdr:ext cx="469744" cy="259045"/>
    <xdr:sp macro="" textlink="">
      <xdr:nvSpPr>
        <xdr:cNvPr id="229" name="n_1mainValue【体育館・プール】&#10;一人当たり面積"/>
        <xdr:cNvSpPr txBox="1"/>
      </xdr:nvSpPr>
      <xdr:spPr>
        <a:xfrm>
          <a:off x="93917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138447</xdr:rowOff>
    </xdr:from>
    <xdr:ext cx="469744" cy="259045"/>
    <xdr:sp macro="" textlink="">
      <xdr:nvSpPr>
        <xdr:cNvPr id="230" name="n_2mainValue【体育館・プール】&#10;一人当たり面積"/>
        <xdr:cNvSpPr txBox="1"/>
      </xdr:nvSpPr>
      <xdr:spPr>
        <a:xfrm>
          <a:off x="85154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70" name="楕円 269"/>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71" name="【福祉施設】&#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72" name="楕円 271"/>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73" name="直線コネクタ 272"/>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74" name="楕円 273"/>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275" name="直線コネクタ 274"/>
        <xdr:cNvCxnSpPr/>
      </xdr:nvCxnSpPr>
      <xdr:spPr>
        <a:xfrm flipV="1">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79" name="n_1mainValue【福祉施設】&#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80"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15" name="楕円 314"/>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16"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19875</xdr:rowOff>
    </xdr:from>
    <xdr:to>
      <xdr:col>50</xdr:col>
      <xdr:colOff>165100</xdr:colOff>
      <xdr:row>85</xdr:row>
      <xdr:rowOff>121475</xdr:rowOff>
    </xdr:to>
    <xdr:sp macro="" textlink="">
      <xdr:nvSpPr>
        <xdr:cNvPr id="317" name="楕円 316"/>
        <xdr:cNvSpPr/>
      </xdr:nvSpPr>
      <xdr:spPr>
        <a:xfrm>
          <a:off x="9588500" y="145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70675</xdr:rowOff>
    </xdr:to>
    <xdr:cxnSp macro="">
      <xdr:nvCxnSpPr>
        <xdr:cNvPr id="318" name="直線コネクタ 317"/>
        <xdr:cNvCxnSpPr/>
      </xdr:nvCxnSpPr>
      <xdr:spPr>
        <a:xfrm flipV="1">
          <a:off x="9639300" y="1464335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19" name="楕円 318"/>
        <xdr:cNvSpPr/>
      </xdr:nvSpPr>
      <xdr:spPr>
        <a:xfrm>
          <a:off x="8699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70675</xdr:rowOff>
    </xdr:from>
    <xdr:to>
      <xdr:col>50</xdr:col>
      <xdr:colOff>114300</xdr:colOff>
      <xdr:row>85</xdr:row>
      <xdr:rowOff>71247</xdr:rowOff>
    </xdr:to>
    <xdr:cxnSp macro="">
      <xdr:nvCxnSpPr>
        <xdr:cNvPr id="320" name="直線コネクタ 319"/>
        <xdr:cNvCxnSpPr/>
      </xdr:nvCxnSpPr>
      <xdr:spPr>
        <a:xfrm flipV="1">
          <a:off x="8750300" y="1464392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112602</xdr:rowOff>
    </xdr:from>
    <xdr:ext cx="469744" cy="259045"/>
    <xdr:sp macro="" textlink="">
      <xdr:nvSpPr>
        <xdr:cNvPr id="324" name="n_1mainValue【福祉施設】&#10;一人当たり面積"/>
        <xdr:cNvSpPr txBox="1"/>
      </xdr:nvSpPr>
      <xdr:spPr>
        <a:xfrm>
          <a:off x="9391727" y="1468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25" name="n_2mainValue【福祉施設】&#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56"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366" name="楕円 365"/>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367" name="【市民会館】&#10;有形固定資産減価償却率該当値テキスト"/>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68" name="楕円 367"/>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152944</xdr:rowOff>
    </xdr:from>
    <xdr:to>
      <xdr:col>24</xdr:col>
      <xdr:colOff>63500</xdr:colOff>
      <xdr:row>105</xdr:row>
      <xdr:rowOff>10886</xdr:rowOff>
    </xdr:to>
    <xdr:cxnSp macro="">
      <xdr:nvCxnSpPr>
        <xdr:cNvPr id="369" name="直線コネクタ 368"/>
        <xdr:cNvCxnSpPr/>
      </xdr:nvCxnSpPr>
      <xdr:spPr>
        <a:xfrm flipV="1">
          <a:off x="3797300" y="179837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370" name="楕円 369"/>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45176</xdr:rowOff>
    </xdr:to>
    <xdr:cxnSp macro="">
      <xdr:nvCxnSpPr>
        <xdr:cNvPr id="371" name="直線コネクタ 370"/>
        <xdr:cNvCxnSpPr/>
      </xdr:nvCxnSpPr>
      <xdr:spPr>
        <a:xfrm flipV="1">
          <a:off x="2908300" y="180131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7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52813</xdr:rowOff>
    </xdr:from>
    <xdr:ext cx="405111" cy="259045"/>
    <xdr:sp macro="" textlink="">
      <xdr:nvSpPr>
        <xdr:cNvPr id="375" name="n_1mainValue【市民会館】&#10;有形固定資産減価償却率"/>
        <xdr:cNvSpPr txBox="1"/>
      </xdr:nvSpPr>
      <xdr:spPr>
        <a:xfrm>
          <a:off x="3582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376" name="n_2mainValue【市民会館】&#10;有形固定資産減価償却率"/>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15" name="楕円 414"/>
        <xdr:cNvSpPr/>
      </xdr:nvSpPr>
      <xdr:spPr>
        <a:xfrm>
          <a:off x="10426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16" name="【市民会館】&#10;一人当たり面積該当値テキスト"/>
        <xdr:cNvSpPr txBox="1"/>
      </xdr:nvSpPr>
      <xdr:spPr>
        <a:xfrm>
          <a:off x="10515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86361</xdr:rowOff>
    </xdr:from>
    <xdr:to>
      <xdr:col>50</xdr:col>
      <xdr:colOff>165100</xdr:colOff>
      <xdr:row>103</xdr:row>
      <xdr:rowOff>16511</xdr:rowOff>
    </xdr:to>
    <xdr:sp macro="" textlink="">
      <xdr:nvSpPr>
        <xdr:cNvPr id="417" name="楕円 416"/>
        <xdr:cNvSpPr/>
      </xdr:nvSpPr>
      <xdr:spPr>
        <a:xfrm>
          <a:off x="958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121920</xdr:rowOff>
    </xdr:from>
    <xdr:to>
      <xdr:col>55</xdr:col>
      <xdr:colOff>0</xdr:colOff>
      <xdr:row>102</xdr:row>
      <xdr:rowOff>137161</xdr:rowOff>
    </xdr:to>
    <xdr:cxnSp macro="">
      <xdr:nvCxnSpPr>
        <xdr:cNvPr id="418" name="直線コネクタ 417"/>
        <xdr:cNvCxnSpPr/>
      </xdr:nvCxnSpPr>
      <xdr:spPr>
        <a:xfrm flipV="1">
          <a:off x="9639300" y="17609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105411</xdr:rowOff>
    </xdr:from>
    <xdr:to>
      <xdr:col>46</xdr:col>
      <xdr:colOff>38100</xdr:colOff>
      <xdr:row>103</xdr:row>
      <xdr:rowOff>35561</xdr:rowOff>
    </xdr:to>
    <xdr:sp macro="" textlink="">
      <xdr:nvSpPr>
        <xdr:cNvPr id="419" name="楕円 418"/>
        <xdr:cNvSpPr/>
      </xdr:nvSpPr>
      <xdr:spPr>
        <a:xfrm>
          <a:off x="8699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137161</xdr:rowOff>
    </xdr:from>
    <xdr:to>
      <xdr:col>50</xdr:col>
      <xdr:colOff>114300</xdr:colOff>
      <xdr:row>102</xdr:row>
      <xdr:rowOff>156211</xdr:rowOff>
    </xdr:to>
    <xdr:cxnSp macro="">
      <xdr:nvCxnSpPr>
        <xdr:cNvPr id="420" name="直線コネクタ 419"/>
        <xdr:cNvCxnSpPr/>
      </xdr:nvCxnSpPr>
      <xdr:spPr>
        <a:xfrm flipV="1">
          <a:off x="8750300" y="17625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33038</xdr:rowOff>
    </xdr:from>
    <xdr:ext cx="469744" cy="259045"/>
    <xdr:sp macro="" textlink="">
      <xdr:nvSpPr>
        <xdr:cNvPr id="424" name="n_1mainValue【市民会館】&#10;一人当たり面積"/>
        <xdr:cNvSpPr txBox="1"/>
      </xdr:nvSpPr>
      <xdr:spPr>
        <a:xfrm>
          <a:off x="9391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52088</xdr:rowOff>
    </xdr:from>
    <xdr:ext cx="469744" cy="259045"/>
    <xdr:sp macro="" textlink="">
      <xdr:nvSpPr>
        <xdr:cNvPr id="425" name="n_2mainValue【市民会館】&#10;一人当たり面積"/>
        <xdr:cNvSpPr txBox="1"/>
      </xdr:nvSpPr>
      <xdr:spPr>
        <a:xfrm>
          <a:off x="8515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56"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66" name="楕円 465"/>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103431</xdr:rowOff>
    </xdr:from>
    <xdr:ext cx="405111" cy="259045"/>
    <xdr:sp macro="" textlink="">
      <xdr:nvSpPr>
        <xdr:cNvPr id="467" name="【一般廃棄物処理施設】&#10;有形固定資産減価償却率該当値テキスト"/>
        <xdr:cNvSpPr txBox="1"/>
      </xdr:nvSpPr>
      <xdr:spPr>
        <a:xfrm>
          <a:off x="16357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xdr:rowOff>
    </xdr:from>
    <xdr:to>
      <xdr:col>81</xdr:col>
      <xdr:colOff>101600</xdr:colOff>
      <xdr:row>38</xdr:row>
      <xdr:rowOff>112304</xdr:rowOff>
    </xdr:to>
    <xdr:sp macro="" textlink="">
      <xdr:nvSpPr>
        <xdr:cNvPr id="468" name="楕円 467"/>
        <xdr:cNvSpPr/>
      </xdr:nvSpPr>
      <xdr:spPr>
        <a:xfrm>
          <a:off x="15430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61504</xdr:rowOff>
    </xdr:to>
    <xdr:cxnSp macro="">
      <xdr:nvCxnSpPr>
        <xdr:cNvPr id="469" name="直線コネクタ 468"/>
        <xdr:cNvCxnSpPr/>
      </xdr:nvCxnSpPr>
      <xdr:spPr>
        <a:xfrm flipV="1">
          <a:off x="15481300" y="651945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470" name="楕円 469"/>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123553</xdr:rowOff>
    </xdr:from>
    <xdr:to>
      <xdr:col>81</xdr:col>
      <xdr:colOff>50800</xdr:colOff>
      <xdr:row>38</xdr:row>
      <xdr:rowOff>61504</xdr:rowOff>
    </xdr:to>
    <xdr:cxnSp macro="">
      <xdr:nvCxnSpPr>
        <xdr:cNvPr id="471" name="直線コネクタ 470"/>
        <xdr:cNvCxnSpPr/>
      </xdr:nvCxnSpPr>
      <xdr:spPr>
        <a:xfrm>
          <a:off x="14592300" y="646720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72"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103431</xdr:rowOff>
    </xdr:from>
    <xdr:ext cx="405111" cy="259045"/>
    <xdr:sp macro="" textlink="">
      <xdr:nvSpPr>
        <xdr:cNvPr id="475" name="n_1mainValue【一般廃棄物処理施設】&#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19430</xdr:rowOff>
    </xdr:from>
    <xdr:ext cx="405111" cy="259045"/>
    <xdr:sp macro="" textlink="">
      <xdr:nvSpPr>
        <xdr:cNvPr id="476" name="n_2mainValue【一般廃棄物処理施設】&#10;有形固定資産減価償却率"/>
        <xdr:cNvSpPr txBox="1"/>
      </xdr:nvSpPr>
      <xdr:spPr>
        <a:xfrm>
          <a:off x="14389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49678</xdr:rowOff>
    </xdr:from>
    <xdr:to>
      <xdr:col>116</xdr:col>
      <xdr:colOff>114300</xdr:colOff>
      <xdr:row>41</xdr:row>
      <xdr:rowOff>151278</xdr:rowOff>
    </xdr:to>
    <xdr:sp macro="" textlink="">
      <xdr:nvSpPr>
        <xdr:cNvPr id="517" name="楕円 516"/>
        <xdr:cNvSpPr/>
      </xdr:nvSpPr>
      <xdr:spPr>
        <a:xfrm>
          <a:off x="22110700" y="70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28105</xdr:rowOff>
    </xdr:from>
    <xdr:ext cx="534377" cy="259045"/>
    <xdr:sp macro="" textlink="">
      <xdr:nvSpPr>
        <xdr:cNvPr id="518" name="【一般廃棄物処理施設】&#10;一人当たり有形固定資産（償却資産）額該当値テキスト"/>
        <xdr:cNvSpPr txBox="1"/>
      </xdr:nvSpPr>
      <xdr:spPr>
        <a:xfrm>
          <a:off x="22199600" y="705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54112</xdr:rowOff>
    </xdr:from>
    <xdr:to>
      <xdr:col>112</xdr:col>
      <xdr:colOff>38100</xdr:colOff>
      <xdr:row>41</xdr:row>
      <xdr:rowOff>155712</xdr:rowOff>
    </xdr:to>
    <xdr:sp macro="" textlink="">
      <xdr:nvSpPr>
        <xdr:cNvPr id="519" name="楕円 518"/>
        <xdr:cNvSpPr/>
      </xdr:nvSpPr>
      <xdr:spPr>
        <a:xfrm>
          <a:off x="21272500" y="70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100478</xdr:rowOff>
    </xdr:from>
    <xdr:to>
      <xdr:col>116</xdr:col>
      <xdr:colOff>63500</xdr:colOff>
      <xdr:row>41</xdr:row>
      <xdr:rowOff>104912</xdr:rowOff>
    </xdr:to>
    <xdr:cxnSp macro="">
      <xdr:nvCxnSpPr>
        <xdr:cNvPr id="520" name="直線コネクタ 519"/>
        <xdr:cNvCxnSpPr/>
      </xdr:nvCxnSpPr>
      <xdr:spPr>
        <a:xfrm flipV="1">
          <a:off x="21323300" y="7129928"/>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86273</xdr:rowOff>
    </xdr:from>
    <xdr:to>
      <xdr:col>107</xdr:col>
      <xdr:colOff>101600</xdr:colOff>
      <xdr:row>42</xdr:row>
      <xdr:rowOff>16423</xdr:rowOff>
    </xdr:to>
    <xdr:sp macro="" textlink="">
      <xdr:nvSpPr>
        <xdr:cNvPr id="521" name="楕円 520"/>
        <xdr:cNvSpPr/>
      </xdr:nvSpPr>
      <xdr:spPr>
        <a:xfrm>
          <a:off x="20383500" y="71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104912</xdr:rowOff>
    </xdr:from>
    <xdr:to>
      <xdr:col>111</xdr:col>
      <xdr:colOff>177800</xdr:colOff>
      <xdr:row>41</xdr:row>
      <xdr:rowOff>137073</xdr:rowOff>
    </xdr:to>
    <xdr:cxnSp macro="">
      <xdr:nvCxnSpPr>
        <xdr:cNvPr id="522" name="直線コネクタ 521"/>
        <xdr:cNvCxnSpPr/>
      </xdr:nvCxnSpPr>
      <xdr:spPr>
        <a:xfrm flipV="1">
          <a:off x="20434300" y="7134362"/>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146839</xdr:rowOff>
    </xdr:from>
    <xdr:ext cx="534377" cy="259045"/>
    <xdr:sp macro="" textlink="">
      <xdr:nvSpPr>
        <xdr:cNvPr id="526" name="n_1mainValue【一般廃棄物処理施設】&#10;一人当たり有形固定資産（償却資産）額"/>
        <xdr:cNvSpPr txBox="1"/>
      </xdr:nvSpPr>
      <xdr:spPr>
        <a:xfrm>
          <a:off x="21043411" y="71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7550</xdr:rowOff>
    </xdr:from>
    <xdr:ext cx="534377" cy="259045"/>
    <xdr:sp macro="" textlink="">
      <xdr:nvSpPr>
        <xdr:cNvPr id="527" name="n_2mainValue【一般廃棄物処理施設】&#10;一人当たり有形固定資産（償却資産）額"/>
        <xdr:cNvSpPr txBox="1"/>
      </xdr:nvSpPr>
      <xdr:spPr>
        <a:xfrm>
          <a:off x="20167111" y="7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68" name="楕円 567"/>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69"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70" name="楕円 569"/>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4899</xdr:rowOff>
    </xdr:to>
    <xdr:cxnSp macro="">
      <xdr:nvCxnSpPr>
        <xdr:cNvPr id="571" name="直線コネクタ 570"/>
        <xdr:cNvCxnSpPr/>
      </xdr:nvCxnSpPr>
      <xdr:spPr>
        <a:xfrm flipV="1">
          <a:off x="15481300" y="104241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72" name="楕円 571"/>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44087</xdr:rowOff>
    </xdr:to>
    <xdr:cxnSp macro="">
      <xdr:nvCxnSpPr>
        <xdr:cNvPr id="573" name="直線コネクタ 572"/>
        <xdr:cNvCxnSpPr/>
      </xdr:nvCxnSpPr>
      <xdr:spPr>
        <a:xfrm flipV="1">
          <a:off x="14592300" y="104633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77"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78" name="n_2main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07"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617" name="楕円 616"/>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63517</xdr:rowOff>
    </xdr:from>
    <xdr:ext cx="469744" cy="259045"/>
    <xdr:sp macro="" textlink="">
      <xdr:nvSpPr>
        <xdr:cNvPr id="618" name="【保健センター・保健所】&#10;一人当たり面積該当値テキスト"/>
        <xdr:cNvSpPr txBox="1"/>
      </xdr:nvSpPr>
      <xdr:spPr>
        <a:xfrm>
          <a:off x="22199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52070</xdr:rowOff>
    </xdr:from>
    <xdr:to>
      <xdr:col>112</xdr:col>
      <xdr:colOff>38100</xdr:colOff>
      <xdr:row>60</xdr:row>
      <xdr:rowOff>153670</xdr:rowOff>
    </xdr:to>
    <xdr:sp macro="" textlink="">
      <xdr:nvSpPr>
        <xdr:cNvPr id="619" name="楕円 618"/>
        <xdr:cNvSpPr/>
      </xdr:nvSpPr>
      <xdr:spPr>
        <a:xfrm>
          <a:off x="2127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102870</xdr:rowOff>
    </xdr:to>
    <xdr:cxnSp macro="">
      <xdr:nvCxnSpPr>
        <xdr:cNvPr id="620" name="直線コネクタ 619"/>
        <xdr:cNvCxnSpPr/>
      </xdr:nvCxnSpPr>
      <xdr:spPr>
        <a:xfrm flipV="1">
          <a:off x="21323300" y="10378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59690</xdr:rowOff>
    </xdr:from>
    <xdr:to>
      <xdr:col>107</xdr:col>
      <xdr:colOff>101600</xdr:colOff>
      <xdr:row>60</xdr:row>
      <xdr:rowOff>161290</xdr:rowOff>
    </xdr:to>
    <xdr:sp macro="" textlink="">
      <xdr:nvSpPr>
        <xdr:cNvPr id="621" name="楕円 620"/>
        <xdr:cNvSpPr/>
      </xdr:nvSpPr>
      <xdr:spPr>
        <a:xfrm>
          <a:off x="2038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102870</xdr:rowOff>
    </xdr:from>
    <xdr:to>
      <xdr:col>111</xdr:col>
      <xdr:colOff>177800</xdr:colOff>
      <xdr:row>60</xdr:row>
      <xdr:rowOff>110490</xdr:rowOff>
    </xdr:to>
    <xdr:cxnSp macro="">
      <xdr:nvCxnSpPr>
        <xdr:cNvPr id="622" name="直線コネクタ 621"/>
        <xdr:cNvCxnSpPr/>
      </xdr:nvCxnSpPr>
      <xdr:spPr>
        <a:xfrm flipV="1">
          <a:off x="20434300" y="10389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23"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4"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170197</xdr:rowOff>
    </xdr:from>
    <xdr:ext cx="469744" cy="259045"/>
    <xdr:sp macro="" textlink="">
      <xdr:nvSpPr>
        <xdr:cNvPr id="626" name="n_1mainValue【保健センター・保健所】&#10;一人当たり面積"/>
        <xdr:cNvSpPr txBox="1"/>
      </xdr:nvSpPr>
      <xdr:spPr>
        <a:xfrm>
          <a:off x="21075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6367</xdr:rowOff>
    </xdr:from>
    <xdr:ext cx="469744" cy="259045"/>
    <xdr:sp macro="" textlink="">
      <xdr:nvSpPr>
        <xdr:cNvPr id="627" name="n_2mainValue【保健センター・保健所】&#10;一人当たり面積"/>
        <xdr:cNvSpPr txBox="1"/>
      </xdr:nvSpPr>
      <xdr:spPr>
        <a:xfrm>
          <a:off x="20199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5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153036</xdr:rowOff>
    </xdr:from>
    <xdr:to>
      <xdr:col>85</xdr:col>
      <xdr:colOff>177800</xdr:colOff>
      <xdr:row>84</xdr:row>
      <xdr:rowOff>83186</xdr:rowOff>
    </xdr:to>
    <xdr:sp macro="" textlink="">
      <xdr:nvSpPr>
        <xdr:cNvPr id="667" name="楕円 666"/>
        <xdr:cNvSpPr/>
      </xdr:nvSpPr>
      <xdr:spPr>
        <a:xfrm>
          <a:off x="16268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131463</xdr:rowOff>
    </xdr:from>
    <xdr:ext cx="405111" cy="259045"/>
    <xdr:sp macro="" textlink="">
      <xdr:nvSpPr>
        <xdr:cNvPr id="668" name="【消防施設】&#10;有形固定資産減価償却率該当値テキスト"/>
        <xdr:cNvSpPr txBox="1"/>
      </xdr:nvSpPr>
      <xdr:spPr>
        <a:xfrm>
          <a:off x="16357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669" name="楕円 668"/>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32386</xdr:rowOff>
    </xdr:from>
    <xdr:to>
      <xdr:col>85</xdr:col>
      <xdr:colOff>127000</xdr:colOff>
      <xdr:row>84</xdr:row>
      <xdr:rowOff>68580</xdr:rowOff>
    </xdr:to>
    <xdr:cxnSp macro="">
      <xdr:nvCxnSpPr>
        <xdr:cNvPr id="670" name="直線コネクタ 669"/>
        <xdr:cNvCxnSpPr/>
      </xdr:nvCxnSpPr>
      <xdr:spPr>
        <a:xfrm flipV="1">
          <a:off x="15481300" y="144341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40639</xdr:rowOff>
    </xdr:from>
    <xdr:to>
      <xdr:col>76</xdr:col>
      <xdr:colOff>165100</xdr:colOff>
      <xdr:row>84</xdr:row>
      <xdr:rowOff>142239</xdr:rowOff>
    </xdr:to>
    <xdr:sp macro="" textlink="">
      <xdr:nvSpPr>
        <xdr:cNvPr id="671" name="楕円 670"/>
        <xdr:cNvSpPr/>
      </xdr:nvSpPr>
      <xdr:spPr>
        <a:xfrm>
          <a:off x="1454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68580</xdr:rowOff>
    </xdr:from>
    <xdr:to>
      <xdr:col>81</xdr:col>
      <xdr:colOff>50800</xdr:colOff>
      <xdr:row>84</xdr:row>
      <xdr:rowOff>91439</xdr:rowOff>
    </xdr:to>
    <xdr:cxnSp macro="">
      <xdr:nvCxnSpPr>
        <xdr:cNvPr id="672" name="直線コネクタ 671"/>
        <xdr:cNvCxnSpPr/>
      </xdr:nvCxnSpPr>
      <xdr:spPr>
        <a:xfrm flipV="1">
          <a:off x="14592300" y="14470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3"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74"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110507</xdr:rowOff>
    </xdr:from>
    <xdr:ext cx="405111" cy="259045"/>
    <xdr:sp macro="" textlink="">
      <xdr:nvSpPr>
        <xdr:cNvPr id="676" name="n_1mainValue【消防施設】&#10;有形固定資産減価償却率"/>
        <xdr:cNvSpPr txBox="1"/>
      </xdr:nvSpPr>
      <xdr:spPr>
        <a:xfrm>
          <a:off x="15266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133366</xdr:rowOff>
    </xdr:from>
    <xdr:ext cx="405111" cy="259045"/>
    <xdr:sp macro="" textlink="">
      <xdr:nvSpPr>
        <xdr:cNvPr id="677" name="n_2mainValue【消防施設】&#10;有形固定資産減価償却率"/>
        <xdr:cNvSpPr txBox="1"/>
      </xdr:nvSpPr>
      <xdr:spPr>
        <a:xfrm>
          <a:off x="14389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06"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46989</xdr:rowOff>
    </xdr:from>
    <xdr:to>
      <xdr:col>116</xdr:col>
      <xdr:colOff>114300</xdr:colOff>
      <xdr:row>85</xdr:row>
      <xdr:rowOff>148589</xdr:rowOff>
    </xdr:to>
    <xdr:sp macro="" textlink="">
      <xdr:nvSpPr>
        <xdr:cNvPr id="716" name="楕円 715"/>
        <xdr:cNvSpPr/>
      </xdr:nvSpPr>
      <xdr:spPr>
        <a:xfrm>
          <a:off x="221107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717" name="【消防施設】&#10;一人当たり面積該当値テキスト"/>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49530</xdr:rowOff>
    </xdr:from>
    <xdr:to>
      <xdr:col>112</xdr:col>
      <xdr:colOff>38100</xdr:colOff>
      <xdr:row>85</xdr:row>
      <xdr:rowOff>151130</xdr:rowOff>
    </xdr:to>
    <xdr:sp macro="" textlink="">
      <xdr:nvSpPr>
        <xdr:cNvPr id="718" name="楕円 717"/>
        <xdr:cNvSpPr/>
      </xdr:nvSpPr>
      <xdr:spPr>
        <a:xfrm>
          <a:off x="21272500" y="146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97789</xdr:rowOff>
    </xdr:from>
    <xdr:to>
      <xdr:col>116</xdr:col>
      <xdr:colOff>63500</xdr:colOff>
      <xdr:row>85</xdr:row>
      <xdr:rowOff>100330</xdr:rowOff>
    </xdr:to>
    <xdr:cxnSp macro="">
      <xdr:nvCxnSpPr>
        <xdr:cNvPr id="719" name="直線コネクタ 718"/>
        <xdr:cNvCxnSpPr/>
      </xdr:nvCxnSpPr>
      <xdr:spPr>
        <a:xfrm flipV="1">
          <a:off x="21323300" y="146710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720" name="楕円 719"/>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100330</xdr:rowOff>
    </xdr:from>
    <xdr:to>
      <xdr:col>111</xdr:col>
      <xdr:colOff>177800</xdr:colOff>
      <xdr:row>85</xdr:row>
      <xdr:rowOff>102870</xdr:rowOff>
    </xdr:to>
    <xdr:cxnSp macro="">
      <xdr:nvCxnSpPr>
        <xdr:cNvPr id="721" name="直線コネクタ 720"/>
        <xdr:cNvCxnSpPr/>
      </xdr:nvCxnSpPr>
      <xdr:spPr>
        <a:xfrm flipV="1">
          <a:off x="20434300" y="1467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22"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23"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725" name="n_1main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726" name="n_2mainValue【消防施設】&#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767" name="楕円 766"/>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768" name="【庁舎】&#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769" name="楕円 768"/>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97427</xdr:rowOff>
    </xdr:to>
    <xdr:cxnSp macro="">
      <xdr:nvCxnSpPr>
        <xdr:cNvPr id="770" name="直線コネクタ 769"/>
        <xdr:cNvCxnSpPr/>
      </xdr:nvCxnSpPr>
      <xdr:spPr>
        <a:xfrm>
          <a:off x="15481300" y="175836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1" name="楕円 770"/>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128451</xdr:rowOff>
    </xdr:to>
    <xdr:cxnSp macro="">
      <xdr:nvCxnSpPr>
        <xdr:cNvPr id="772" name="直線コネクタ 771"/>
        <xdr:cNvCxnSpPr/>
      </xdr:nvCxnSpPr>
      <xdr:spPr>
        <a:xfrm flipV="1">
          <a:off x="14592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776" name="n_1mainValue【庁舎】&#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7" name="n_2mainValue【庁舎】&#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04"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25400</xdr:rowOff>
    </xdr:from>
    <xdr:to>
      <xdr:col>116</xdr:col>
      <xdr:colOff>114300</xdr:colOff>
      <xdr:row>102</xdr:row>
      <xdr:rowOff>127000</xdr:rowOff>
    </xdr:to>
    <xdr:sp macro="" textlink="">
      <xdr:nvSpPr>
        <xdr:cNvPr id="814" name="楕円 813"/>
        <xdr:cNvSpPr/>
      </xdr:nvSpPr>
      <xdr:spPr>
        <a:xfrm>
          <a:off x="22110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48277</xdr:rowOff>
    </xdr:from>
    <xdr:ext cx="469744" cy="259045"/>
    <xdr:sp macro="" textlink="">
      <xdr:nvSpPr>
        <xdr:cNvPr id="815" name="【庁舎】&#10;一人当たり面積該当値テキスト"/>
        <xdr:cNvSpPr txBox="1"/>
      </xdr:nvSpPr>
      <xdr:spPr>
        <a:xfrm>
          <a:off x="221996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157987</xdr:rowOff>
    </xdr:from>
    <xdr:to>
      <xdr:col>112</xdr:col>
      <xdr:colOff>38100</xdr:colOff>
      <xdr:row>102</xdr:row>
      <xdr:rowOff>88137</xdr:rowOff>
    </xdr:to>
    <xdr:sp macro="" textlink="">
      <xdr:nvSpPr>
        <xdr:cNvPr id="816" name="楕円 815"/>
        <xdr:cNvSpPr/>
      </xdr:nvSpPr>
      <xdr:spPr>
        <a:xfrm>
          <a:off x="21272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37337</xdr:rowOff>
    </xdr:from>
    <xdr:to>
      <xdr:col>116</xdr:col>
      <xdr:colOff>63500</xdr:colOff>
      <xdr:row>102</xdr:row>
      <xdr:rowOff>76200</xdr:rowOff>
    </xdr:to>
    <xdr:cxnSp macro="">
      <xdr:nvCxnSpPr>
        <xdr:cNvPr id="817" name="直線コネクタ 816"/>
        <xdr:cNvCxnSpPr/>
      </xdr:nvCxnSpPr>
      <xdr:spPr>
        <a:xfrm>
          <a:off x="21323300" y="1752523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2539</xdr:rowOff>
    </xdr:from>
    <xdr:to>
      <xdr:col>107</xdr:col>
      <xdr:colOff>101600</xdr:colOff>
      <xdr:row>102</xdr:row>
      <xdr:rowOff>104139</xdr:rowOff>
    </xdr:to>
    <xdr:sp macro="" textlink="">
      <xdr:nvSpPr>
        <xdr:cNvPr id="818" name="楕円 817"/>
        <xdr:cNvSpPr/>
      </xdr:nvSpPr>
      <xdr:spPr>
        <a:xfrm>
          <a:off x="2038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37337</xdr:rowOff>
    </xdr:from>
    <xdr:to>
      <xdr:col>111</xdr:col>
      <xdr:colOff>177800</xdr:colOff>
      <xdr:row>102</xdr:row>
      <xdr:rowOff>53339</xdr:rowOff>
    </xdr:to>
    <xdr:cxnSp macro="">
      <xdr:nvCxnSpPr>
        <xdr:cNvPr id="819" name="直線コネクタ 818"/>
        <xdr:cNvCxnSpPr/>
      </xdr:nvCxnSpPr>
      <xdr:spPr>
        <a:xfrm flipV="1">
          <a:off x="20434300" y="175252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20"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21"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104664</xdr:rowOff>
    </xdr:from>
    <xdr:ext cx="469744" cy="259045"/>
    <xdr:sp macro="" textlink="">
      <xdr:nvSpPr>
        <xdr:cNvPr id="823" name="n_1mainValue【庁舎】&#10;一人当たり面積"/>
        <xdr:cNvSpPr txBox="1"/>
      </xdr:nvSpPr>
      <xdr:spPr>
        <a:xfrm>
          <a:off x="21075727" y="17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120666</xdr:rowOff>
    </xdr:from>
    <xdr:ext cx="469744" cy="259045"/>
    <xdr:sp macro="" textlink="">
      <xdr:nvSpPr>
        <xdr:cNvPr id="824" name="n_2mainValue【庁舎】&#10;一人当たり面積"/>
        <xdr:cNvSpPr txBox="1"/>
      </xdr:nvSpPr>
      <xdr:spPr>
        <a:xfrm>
          <a:off x="20199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類似団体と比較して特に有形固定資産減価償却率が高くなっている施設は、福祉施設であり、特に低くなっている施設は、消防施設である。</a:t>
          </a:r>
          <a:endParaRPr lang="ja-JP" altLang="ja-JP" sz="1400">
            <a:effectLst/>
          </a:endParaRPr>
        </a:p>
        <a:p>
          <a:r>
            <a:rPr kumimoji="1" lang="ja-JP" altLang="ja-JP" sz="1100">
              <a:solidFill>
                <a:schemeClr val="dk1"/>
              </a:solidFill>
              <a:effectLst/>
              <a:latin typeface="+mn-lt"/>
              <a:ea typeface="+mn-ea"/>
              <a:cs typeface="+mn-cs"/>
            </a:rPr>
            <a:t>　福祉施設については、昭和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年に建設した郡上偕楽園の老朽化が進んでおり、有形固定資産減価償却率が高くなっているため、施設の移転等を含めた検討を開始している。</a:t>
          </a:r>
          <a:endParaRPr lang="ja-JP" altLang="ja-JP" sz="1400">
            <a:effectLst/>
          </a:endParaRPr>
        </a:p>
        <a:p>
          <a:r>
            <a:rPr kumimoji="1" lang="ja-JP" altLang="ja-JP" sz="1100">
              <a:solidFill>
                <a:schemeClr val="dk1"/>
              </a:solidFill>
              <a:effectLst/>
              <a:latin typeface="+mn-lt"/>
              <a:ea typeface="+mn-ea"/>
              <a:cs typeface="+mn-cs"/>
            </a:rPr>
            <a:t>　消防施設については、防災対策の推進による防火水槽の新設・更新がされてきており、有形固定資産減価償却率も低くなっている。単独で存在する消防詰所及び消防ポンプ庫が多くあり、公共施設等総合管理計画に沿って、消防団を取り巻く環境の変化を考慮し適正配置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35.76</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24342</xdr:rowOff>
    </xdr:to>
    <xdr:cxnSp macro="">
      <xdr:nvCxnSpPr>
        <xdr:cNvPr id="75" name="直線コネクタ 74"/>
        <xdr:cNvCxnSpPr/>
      </xdr:nvCxnSpPr>
      <xdr:spPr>
        <a:xfrm>
          <a:off x="2336800" y="75279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近くを占める普通交付税が段階的縮減</a:t>
          </a:r>
          <a:r>
            <a:rPr kumimoji="1" lang="ja-JP" altLang="en-US" sz="1100">
              <a:solidFill>
                <a:schemeClr val="dk1"/>
              </a:solidFill>
              <a:effectLst/>
              <a:latin typeface="+mn-lt"/>
              <a:ea typeface="+mn-ea"/>
              <a:cs typeface="+mn-cs"/>
            </a:rPr>
            <a:t>の影響等</a:t>
          </a:r>
          <a:r>
            <a:rPr kumimoji="1" lang="ja-JP" altLang="ja-JP" sz="1100">
              <a:solidFill>
                <a:schemeClr val="dk1"/>
              </a:solidFill>
              <a:effectLst/>
              <a:latin typeface="+mn-lt"/>
              <a:ea typeface="+mn-ea"/>
              <a:cs typeface="+mn-cs"/>
            </a:rPr>
            <a:t>により、昨年度より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万円減少した。経常経費については、公債費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中期財政計画に基づく償還により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百万円減少したが、経常収支比率は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合併算定替が終了し</a:t>
          </a:r>
          <a:r>
            <a:rPr kumimoji="1" lang="ja-JP" altLang="ja-JP" sz="1100">
              <a:solidFill>
                <a:schemeClr val="dk1"/>
              </a:solidFill>
              <a:effectLst/>
              <a:latin typeface="+mn-lt"/>
              <a:ea typeface="+mn-ea"/>
              <a:cs typeface="+mn-cs"/>
            </a:rPr>
            <a:t>、今後はさらに経常一般財源が減少することが想定されており、引き続き定員管理の適正化や公の施設の見直しなど行財政改革の取組により、財政の健全化を図る。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61</xdr:row>
      <xdr:rowOff>46990</xdr:rowOff>
    </xdr:to>
    <xdr:cxnSp macro="">
      <xdr:nvCxnSpPr>
        <xdr:cNvPr id="130" name="直線コネクタ 129"/>
        <xdr:cNvCxnSpPr/>
      </xdr:nvCxnSpPr>
      <xdr:spPr>
        <a:xfrm>
          <a:off x="4114800" y="1044270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60</xdr:row>
      <xdr:rowOff>155702</xdr:rowOff>
    </xdr:to>
    <xdr:cxnSp macro="">
      <xdr:nvCxnSpPr>
        <xdr:cNvPr id="133" name="直線コネクタ 132"/>
        <xdr:cNvCxnSpPr/>
      </xdr:nvCxnSpPr>
      <xdr:spPr>
        <a:xfrm>
          <a:off x="3225800" y="103317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44704</xdr:rowOff>
    </xdr:to>
    <xdr:cxnSp macro="">
      <xdr:nvCxnSpPr>
        <xdr:cNvPr id="136" name="直線コネクタ 135"/>
        <xdr:cNvCxnSpPr/>
      </xdr:nvCxnSpPr>
      <xdr:spPr>
        <a:xfrm>
          <a:off x="2336800" y="1029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60</xdr:row>
      <xdr:rowOff>6096</xdr:rowOff>
    </xdr:to>
    <xdr:cxnSp macro="">
      <xdr:nvCxnSpPr>
        <xdr:cNvPr id="139" name="直線コネクタ 138"/>
        <xdr:cNvCxnSpPr/>
      </xdr:nvCxnSpPr>
      <xdr:spPr>
        <a:xfrm>
          <a:off x="1447800" y="102110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1" name="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3" name="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5" name="楕円 154"/>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6" name="テキスト ボックス 155"/>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44704</xdr:rowOff>
    </xdr:from>
    <xdr:to>
      <xdr:col>7</xdr:col>
      <xdr:colOff>31750</xdr:colOff>
      <xdr:row>59</xdr:row>
      <xdr:rowOff>146304</xdr:rowOff>
    </xdr:to>
    <xdr:sp macro="" textlink="">
      <xdr:nvSpPr>
        <xdr:cNvPr id="157" name="楕円 156"/>
        <xdr:cNvSpPr/>
      </xdr:nvSpPr>
      <xdr:spPr>
        <a:xfrm>
          <a:off x="1397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156481</xdr:rowOff>
    </xdr:from>
    <xdr:ext cx="762000" cy="259045"/>
    <xdr:sp macro="" textlink="">
      <xdr:nvSpPr>
        <xdr:cNvPr id="158" name="テキスト ボックス 157"/>
        <xdr:cNvSpPr txBox="1"/>
      </xdr:nvSpPr>
      <xdr:spPr>
        <a:xfrm>
          <a:off x="1066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類似団体平均より人件費・物件費等が上回っている要因は、職員数と類似施設の経費など合併による要因と広大な面積による行政運営が主な要因である。</a:t>
          </a:r>
          <a:endParaRPr lang="ja-JP" altLang="ja-JP" sz="1400">
            <a:effectLst/>
          </a:endParaRPr>
        </a:p>
        <a:p>
          <a:r>
            <a:rPr kumimoji="1" lang="ja-JP" altLang="ja-JP" sz="1100">
              <a:solidFill>
                <a:schemeClr val="dk1"/>
              </a:solidFill>
              <a:effectLst/>
              <a:latin typeface="+mn-lt"/>
              <a:ea typeface="+mn-ea"/>
              <a:cs typeface="+mn-cs"/>
            </a:rPr>
            <a:t>　今後も引き続き、定員管理適正化計画に基づく職員数の抑制や、経常的な事務経費の削減、施設管理経費などの削減を進める必要がある。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138717</xdr:rowOff>
    </xdr:from>
    <xdr:to>
      <xdr:col>23</xdr:col>
      <xdr:colOff>133350</xdr:colOff>
      <xdr:row>85</xdr:row>
      <xdr:rowOff>63529</xdr:rowOff>
    </xdr:to>
    <xdr:cxnSp macro="">
      <xdr:nvCxnSpPr>
        <xdr:cNvPr id="193" name="直線コネクタ 192"/>
        <xdr:cNvCxnSpPr/>
      </xdr:nvCxnSpPr>
      <xdr:spPr>
        <a:xfrm flipV="1">
          <a:off x="4114800" y="14540517"/>
          <a:ext cx="8382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111731</xdr:rowOff>
    </xdr:from>
    <xdr:to>
      <xdr:col>19</xdr:col>
      <xdr:colOff>133350</xdr:colOff>
      <xdr:row>85</xdr:row>
      <xdr:rowOff>63529</xdr:rowOff>
    </xdr:to>
    <xdr:cxnSp macro="">
      <xdr:nvCxnSpPr>
        <xdr:cNvPr id="196" name="直線コネクタ 195"/>
        <xdr:cNvCxnSpPr/>
      </xdr:nvCxnSpPr>
      <xdr:spPr>
        <a:xfrm>
          <a:off x="3225800" y="14513531"/>
          <a:ext cx="8890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27574</xdr:rowOff>
    </xdr:from>
    <xdr:to>
      <xdr:col>15</xdr:col>
      <xdr:colOff>82550</xdr:colOff>
      <xdr:row>84</xdr:row>
      <xdr:rowOff>111731</xdr:rowOff>
    </xdr:to>
    <xdr:cxnSp macro="">
      <xdr:nvCxnSpPr>
        <xdr:cNvPr id="199" name="直線コネクタ 198"/>
        <xdr:cNvCxnSpPr/>
      </xdr:nvCxnSpPr>
      <xdr:spPr>
        <a:xfrm>
          <a:off x="2336800" y="14429374"/>
          <a:ext cx="8890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27574</xdr:rowOff>
    </xdr:from>
    <xdr:to>
      <xdr:col>11</xdr:col>
      <xdr:colOff>31750</xdr:colOff>
      <xdr:row>84</xdr:row>
      <xdr:rowOff>116565</xdr:rowOff>
    </xdr:to>
    <xdr:cxnSp macro="">
      <xdr:nvCxnSpPr>
        <xdr:cNvPr id="202" name="直線コネクタ 201"/>
        <xdr:cNvCxnSpPr/>
      </xdr:nvCxnSpPr>
      <xdr:spPr>
        <a:xfrm flipV="1">
          <a:off x="1447800" y="14429374"/>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87917</xdr:rowOff>
    </xdr:from>
    <xdr:to>
      <xdr:col>23</xdr:col>
      <xdr:colOff>184150</xdr:colOff>
      <xdr:row>85</xdr:row>
      <xdr:rowOff>18067</xdr:rowOff>
    </xdr:to>
    <xdr:sp macro="" textlink="">
      <xdr:nvSpPr>
        <xdr:cNvPr id="212" name="楕円 211"/>
        <xdr:cNvSpPr/>
      </xdr:nvSpPr>
      <xdr:spPr>
        <a:xfrm>
          <a:off x="4902200" y="14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59994</xdr:rowOff>
    </xdr:from>
    <xdr:ext cx="762000" cy="259045"/>
    <xdr:sp macro="" textlink="">
      <xdr:nvSpPr>
        <xdr:cNvPr id="213" name="人件費・物件費等の状況該当値テキスト"/>
        <xdr:cNvSpPr txBox="1"/>
      </xdr:nvSpPr>
      <xdr:spPr>
        <a:xfrm>
          <a:off x="5041900" y="1446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12729</xdr:rowOff>
    </xdr:from>
    <xdr:to>
      <xdr:col>19</xdr:col>
      <xdr:colOff>184150</xdr:colOff>
      <xdr:row>85</xdr:row>
      <xdr:rowOff>114329</xdr:rowOff>
    </xdr:to>
    <xdr:sp macro="" textlink="">
      <xdr:nvSpPr>
        <xdr:cNvPr id="214" name="楕円 213"/>
        <xdr:cNvSpPr/>
      </xdr:nvSpPr>
      <xdr:spPr>
        <a:xfrm>
          <a:off x="4064000" y="145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99106</xdr:rowOff>
    </xdr:from>
    <xdr:ext cx="736600" cy="259045"/>
    <xdr:sp macro="" textlink="">
      <xdr:nvSpPr>
        <xdr:cNvPr id="215" name="テキスト ボックス 214"/>
        <xdr:cNvSpPr txBox="1"/>
      </xdr:nvSpPr>
      <xdr:spPr>
        <a:xfrm>
          <a:off x="3733800" y="1467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60931</xdr:rowOff>
    </xdr:from>
    <xdr:to>
      <xdr:col>15</xdr:col>
      <xdr:colOff>133350</xdr:colOff>
      <xdr:row>84</xdr:row>
      <xdr:rowOff>162531</xdr:rowOff>
    </xdr:to>
    <xdr:sp macro="" textlink="">
      <xdr:nvSpPr>
        <xdr:cNvPr id="216" name="楕円 215"/>
        <xdr:cNvSpPr/>
      </xdr:nvSpPr>
      <xdr:spPr>
        <a:xfrm>
          <a:off x="3175000" y="144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147308</xdr:rowOff>
    </xdr:from>
    <xdr:ext cx="762000" cy="259045"/>
    <xdr:sp macro="" textlink="">
      <xdr:nvSpPr>
        <xdr:cNvPr id="217" name="テキスト ボックス 216"/>
        <xdr:cNvSpPr txBox="1"/>
      </xdr:nvSpPr>
      <xdr:spPr>
        <a:xfrm>
          <a:off x="2844800" y="145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148224</xdr:rowOff>
    </xdr:from>
    <xdr:to>
      <xdr:col>11</xdr:col>
      <xdr:colOff>82550</xdr:colOff>
      <xdr:row>84</xdr:row>
      <xdr:rowOff>78374</xdr:rowOff>
    </xdr:to>
    <xdr:sp macro="" textlink="">
      <xdr:nvSpPr>
        <xdr:cNvPr id="218" name="楕円 217"/>
        <xdr:cNvSpPr/>
      </xdr:nvSpPr>
      <xdr:spPr>
        <a:xfrm>
          <a:off x="2286000" y="14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63151</xdr:rowOff>
    </xdr:from>
    <xdr:ext cx="762000" cy="259045"/>
    <xdr:sp macro="" textlink="">
      <xdr:nvSpPr>
        <xdr:cNvPr id="219" name="テキスト ボックス 218"/>
        <xdr:cNvSpPr txBox="1"/>
      </xdr:nvSpPr>
      <xdr:spPr>
        <a:xfrm>
          <a:off x="1955800" y="1446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65765</xdr:rowOff>
    </xdr:from>
    <xdr:to>
      <xdr:col>7</xdr:col>
      <xdr:colOff>31750</xdr:colOff>
      <xdr:row>84</xdr:row>
      <xdr:rowOff>167365</xdr:rowOff>
    </xdr:to>
    <xdr:sp macro="" textlink="">
      <xdr:nvSpPr>
        <xdr:cNvPr id="220" name="楕円 219"/>
        <xdr:cNvSpPr/>
      </xdr:nvSpPr>
      <xdr:spPr>
        <a:xfrm>
          <a:off x="1397000" y="144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152142</xdr:rowOff>
    </xdr:from>
    <xdr:ext cx="762000" cy="259045"/>
    <xdr:sp macro="" textlink="">
      <xdr:nvSpPr>
        <xdr:cNvPr id="221" name="テキスト ボックス 220"/>
        <xdr:cNvSpPr txBox="1"/>
      </xdr:nvSpPr>
      <xdr:spPr>
        <a:xfrm>
          <a:off x="1066800" y="1455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ポイント下回っており、県内市平均を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ポイント下回っている状況であり、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　人事評価制度を平成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年度から導入し、試行期間を経て平成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年度から本格施行している。これにより、給与水準の適正化に努めている。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46264</xdr:rowOff>
    </xdr:to>
    <xdr:cxnSp macro="">
      <xdr:nvCxnSpPr>
        <xdr:cNvPr id="257" name="直線コネクタ 256"/>
        <xdr:cNvCxnSpPr/>
      </xdr:nvCxnSpPr>
      <xdr:spPr>
        <a:xfrm flipV="1">
          <a:off x="16179800" y="139672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60" name="直線コネクタ 259"/>
        <xdr:cNvCxnSpPr/>
      </xdr:nvCxnSpPr>
      <xdr:spPr>
        <a:xfrm>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79829</xdr:rowOff>
    </xdr:to>
    <xdr:cxnSp macro="">
      <xdr:nvCxnSpPr>
        <xdr:cNvPr id="263" name="直線コネクタ 262"/>
        <xdr:cNvCxnSpPr/>
      </xdr:nvCxnSpPr>
      <xdr:spPr>
        <a:xfrm>
          <a:off x="14401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81</xdr:row>
      <xdr:rowOff>45357</xdr:rowOff>
    </xdr:to>
    <xdr:cxnSp macro="">
      <xdr:nvCxnSpPr>
        <xdr:cNvPr id="266" name="直線コネクタ 265"/>
        <xdr:cNvCxnSpPr/>
      </xdr:nvCxnSpPr>
      <xdr:spPr>
        <a:xfrm>
          <a:off x="13512800" y="138121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6" name="楕円 275"/>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7" name="給与水準   （国との比較）該当値テキスト"/>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8" name="楕円 277"/>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9" name="テキスト ボックス 278"/>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0" name="楕円 279"/>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1" name="テキスト ボックス 280"/>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4" name="楕円 283"/>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5" name="テキスト ボックス 284"/>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129903</xdr:rowOff>
    </xdr:from>
    <xdr:to>
      <xdr:col>81</xdr:col>
      <xdr:colOff>44450</xdr:colOff>
      <xdr:row>65</xdr:row>
      <xdr:rowOff>140244</xdr:rowOff>
    </xdr:to>
    <xdr:cxnSp macro="">
      <xdr:nvCxnSpPr>
        <xdr:cNvPr id="322" name="直線コネクタ 321"/>
        <xdr:cNvCxnSpPr/>
      </xdr:nvCxnSpPr>
      <xdr:spPr>
        <a:xfrm flipV="1">
          <a:off x="16179800" y="1127415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109220</xdr:rowOff>
    </xdr:from>
    <xdr:to>
      <xdr:col>77</xdr:col>
      <xdr:colOff>44450</xdr:colOff>
      <xdr:row>65</xdr:row>
      <xdr:rowOff>140244</xdr:rowOff>
    </xdr:to>
    <xdr:cxnSp macro="">
      <xdr:nvCxnSpPr>
        <xdr:cNvPr id="325" name="直線コネクタ 324"/>
        <xdr:cNvCxnSpPr/>
      </xdr:nvCxnSpPr>
      <xdr:spPr>
        <a:xfrm>
          <a:off x="15290800" y="11253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100602</xdr:rowOff>
    </xdr:from>
    <xdr:to>
      <xdr:col>72</xdr:col>
      <xdr:colOff>203200</xdr:colOff>
      <xdr:row>65</xdr:row>
      <xdr:rowOff>109220</xdr:rowOff>
    </xdr:to>
    <xdr:cxnSp macro="">
      <xdr:nvCxnSpPr>
        <xdr:cNvPr id="328" name="直線コネクタ 327"/>
        <xdr:cNvCxnSpPr/>
      </xdr:nvCxnSpPr>
      <xdr:spPr>
        <a:xfrm>
          <a:off x="14401800" y="112448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100602</xdr:rowOff>
    </xdr:from>
    <xdr:to>
      <xdr:col>68</xdr:col>
      <xdr:colOff>152400</xdr:colOff>
      <xdr:row>65</xdr:row>
      <xdr:rowOff>102326</xdr:rowOff>
    </xdr:to>
    <xdr:cxnSp macro="">
      <xdr:nvCxnSpPr>
        <xdr:cNvPr id="331" name="直線コネクタ 330"/>
        <xdr:cNvCxnSpPr/>
      </xdr:nvCxnSpPr>
      <xdr:spPr>
        <a:xfrm flipV="1">
          <a:off x="13512800" y="1124485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79103</xdr:rowOff>
    </xdr:from>
    <xdr:to>
      <xdr:col>81</xdr:col>
      <xdr:colOff>95250</xdr:colOff>
      <xdr:row>66</xdr:row>
      <xdr:rowOff>9253</xdr:rowOff>
    </xdr:to>
    <xdr:sp macro="" textlink="">
      <xdr:nvSpPr>
        <xdr:cNvPr id="341" name="楕円 340"/>
        <xdr:cNvSpPr/>
      </xdr:nvSpPr>
      <xdr:spPr>
        <a:xfrm>
          <a:off x="169672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51180</xdr:rowOff>
    </xdr:from>
    <xdr:ext cx="762000" cy="259045"/>
    <xdr:sp macro="" textlink="">
      <xdr:nvSpPr>
        <xdr:cNvPr id="342" name="定員管理の状況該当値テキスト"/>
        <xdr:cNvSpPr txBox="1"/>
      </xdr:nvSpPr>
      <xdr:spPr>
        <a:xfrm>
          <a:off x="17106900" y="1119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89444</xdr:rowOff>
    </xdr:from>
    <xdr:to>
      <xdr:col>77</xdr:col>
      <xdr:colOff>95250</xdr:colOff>
      <xdr:row>66</xdr:row>
      <xdr:rowOff>19594</xdr:rowOff>
    </xdr:to>
    <xdr:sp macro="" textlink="">
      <xdr:nvSpPr>
        <xdr:cNvPr id="343" name="楕円 342"/>
        <xdr:cNvSpPr/>
      </xdr:nvSpPr>
      <xdr:spPr>
        <a:xfrm>
          <a:off x="16129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4371</xdr:rowOff>
    </xdr:from>
    <xdr:ext cx="736600" cy="259045"/>
    <xdr:sp macro="" textlink="">
      <xdr:nvSpPr>
        <xdr:cNvPr id="344" name="テキスト ボックス 343"/>
        <xdr:cNvSpPr txBox="1"/>
      </xdr:nvSpPr>
      <xdr:spPr>
        <a:xfrm>
          <a:off x="15798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5" name="楕円 344"/>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46" name="テキスト ボックス 345"/>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49802</xdr:rowOff>
    </xdr:from>
    <xdr:to>
      <xdr:col>68</xdr:col>
      <xdr:colOff>203200</xdr:colOff>
      <xdr:row>65</xdr:row>
      <xdr:rowOff>151402</xdr:rowOff>
    </xdr:to>
    <xdr:sp macro="" textlink="">
      <xdr:nvSpPr>
        <xdr:cNvPr id="347" name="楕円 346"/>
        <xdr:cNvSpPr/>
      </xdr:nvSpPr>
      <xdr:spPr>
        <a:xfrm>
          <a:off x="14351000" y="11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136179</xdr:rowOff>
    </xdr:from>
    <xdr:ext cx="762000" cy="259045"/>
    <xdr:sp macro="" textlink="">
      <xdr:nvSpPr>
        <xdr:cNvPr id="348" name="テキスト ボックス 347"/>
        <xdr:cNvSpPr txBox="1"/>
      </xdr:nvSpPr>
      <xdr:spPr>
        <a:xfrm>
          <a:off x="14020800" y="11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51526</xdr:rowOff>
    </xdr:from>
    <xdr:to>
      <xdr:col>64</xdr:col>
      <xdr:colOff>152400</xdr:colOff>
      <xdr:row>65</xdr:row>
      <xdr:rowOff>153126</xdr:rowOff>
    </xdr:to>
    <xdr:sp macro="" textlink="">
      <xdr:nvSpPr>
        <xdr:cNvPr id="349" name="楕円 348"/>
        <xdr:cNvSpPr/>
      </xdr:nvSpPr>
      <xdr:spPr>
        <a:xfrm>
          <a:off x="13462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137903</xdr:rowOff>
    </xdr:from>
    <xdr:ext cx="762000" cy="259045"/>
    <xdr:sp macro="" textlink="">
      <xdr:nvSpPr>
        <xdr:cNvPr id="350" name="テキスト ボックス 349"/>
        <xdr:cNvSpPr txBox="1"/>
      </xdr:nvSpPr>
      <xdr:spPr>
        <a:xfrm>
          <a:off x="13131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年度決算から実質公債費比率は起債許可団体となる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を下回り、その後も比率は低下してきているが、類似団体や岐阜県平均よりも高い水準であるため、中期財政計画に基づいた地方債発行額などによる財政運営により適正な指標維持に努める。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1270</xdr:rowOff>
    </xdr:to>
    <xdr:cxnSp macro="">
      <xdr:nvCxnSpPr>
        <xdr:cNvPr id="384" name="直線コネクタ 383"/>
        <xdr:cNvCxnSpPr/>
      </xdr:nvCxnSpPr>
      <xdr:spPr>
        <a:xfrm>
          <a:off x="16179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17356</xdr:rowOff>
    </xdr:to>
    <xdr:cxnSp macro="">
      <xdr:nvCxnSpPr>
        <xdr:cNvPr id="387" name="直線コネクタ 386"/>
        <xdr:cNvCxnSpPr/>
      </xdr:nvCxnSpPr>
      <xdr:spPr>
        <a:xfrm flipV="1">
          <a:off x="15290800"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73660</xdr:rowOff>
    </xdr:to>
    <xdr:cxnSp macro="">
      <xdr:nvCxnSpPr>
        <xdr:cNvPr id="390" name="直線コネクタ 389"/>
        <xdr:cNvCxnSpPr/>
      </xdr:nvCxnSpPr>
      <xdr:spPr>
        <a:xfrm flipV="1">
          <a:off x="14401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14817</xdr:rowOff>
    </xdr:to>
    <xdr:cxnSp macro="">
      <xdr:nvCxnSpPr>
        <xdr:cNvPr id="393" name="直線コネクタ 392"/>
        <xdr:cNvCxnSpPr/>
      </xdr:nvCxnSpPr>
      <xdr:spPr>
        <a:xfrm flipV="1">
          <a:off x="13512800" y="727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3" name="楕円 402"/>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4"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5" name="楕円 404"/>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6" name="テキスト ボックス 40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7" name="楕円 406"/>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8" name="テキスト ボックス 407"/>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9" name="楕円 408"/>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0" name="テキスト ボックス 40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1" name="楕円 410"/>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2" name="テキスト ボックス 411"/>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年度まで類似団体を下回っていたが、平成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地方債発行</a:t>
          </a:r>
          <a:r>
            <a:rPr kumimoji="1" lang="ja-JP" altLang="en-US" sz="1100">
              <a:solidFill>
                <a:schemeClr val="dk1"/>
              </a:solidFill>
              <a:effectLst/>
              <a:latin typeface="+mn-lt"/>
              <a:ea typeface="+mn-ea"/>
              <a:cs typeface="+mn-cs"/>
            </a:rPr>
            <a:t>額の増加より</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年度は基金繰入金の増加及び基準財政需要額の減少等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16.8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上回った。</a:t>
          </a:r>
          <a:endParaRPr lang="ja-JP" altLang="ja-JP" sz="1400">
            <a:effectLst/>
          </a:endParaRPr>
        </a:p>
        <a:p>
          <a:r>
            <a:rPr kumimoji="1" lang="ja-JP" altLang="ja-JP" sz="1100">
              <a:solidFill>
                <a:schemeClr val="dk1"/>
              </a:solidFill>
              <a:effectLst/>
              <a:latin typeface="+mn-lt"/>
              <a:ea typeface="+mn-ea"/>
              <a:cs typeface="+mn-cs"/>
            </a:rPr>
            <a:t>　今後も引き続き、繰上償還による地方債現在高の削減や基準財政需要額に有利に算入される地方債を選択しながら健全な財政運営に努める。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169587</xdr:rowOff>
    </xdr:from>
    <xdr:to>
      <xdr:col>81</xdr:col>
      <xdr:colOff>44450</xdr:colOff>
      <xdr:row>17</xdr:row>
      <xdr:rowOff>15028</xdr:rowOff>
    </xdr:to>
    <xdr:cxnSp macro="">
      <xdr:nvCxnSpPr>
        <xdr:cNvPr id="446" name="直線コネクタ 445"/>
        <xdr:cNvCxnSpPr/>
      </xdr:nvCxnSpPr>
      <xdr:spPr>
        <a:xfrm>
          <a:off x="16179800" y="291278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160867</xdr:rowOff>
    </xdr:from>
    <xdr:to>
      <xdr:col>77</xdr:col>
      <xdr:colOff>44450</xdr:colOff>
      <xdr:row>16</xdr:row>
      <xdr:rowOff>169587</xdr:rowOff>
    </xdr:to>
    <xdr:cxnSp macro="">
      <xdr:nvCxnSpPr>
        <xdr:cNvPr id="449" name="直線コネクタ 448"/>
        <xdr:cNvCxnSpPr/>
      </xdr:nvCxnSpPr>
      <xdr:spPr>
        <a:xfrm>
          <a:off x="15290800" y="2732617"/>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151215</xdr:rowOff>
    </xdr:from>
    <xdr:to>
      <xdr:col>72</xdr:col>
      <xdr:colOff>203200</xdr:colOff>
      <xdr:row>15</xdr:row>
      <xdr:rowOff>160867</xdr:rowOff>
    </xdr:to>
    <xdr:cxnSp macro="">
      <xdr:nvCxnSpPr>
        <xdr:cNvPr id="452" name="直線コネクタ 451"/>
        <xdr:cNvCxnSpPr/>
      </xdr:nvCxnSpPr>
      <xdr:spPr>
        <a:xfrm>
          <a:off x="14401800" y="27229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108585</xdr:rowOff>
    </xdr:from>
    <xdr:to>
      <xdr:col>68</xdr:col>
      <xdr:colOff>152400</xdr:colOff>
      <xdr:row>15</xdr:row>
      <xdr:rowOff>151215</xdr:rowOff>
    </xdr:to>
    <xdr:cxnSp macro="">
      <xdr:nvCxnSpPr>
        <xdr:cNvPr id="455" name="直線コネクタ 454"/>
        <xdr:cNvCxnSpPr/>
      </xdr:nvCxnSpPr>
      <xdr:spPr>
        <a:xfrm>
          <a:off x="13512800" y="268033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135678</xdr:rowOff>
    </xdr:from>
    <xdr:to>
      <xdr:col>81</xdr:col>
      <xdr:colOff>95250</xdr:colOff>
      <xdr:row>17</xdr:row>
      <xdr:rowOff>65828</xdr:rowOff>
    </xdr:to>
    <xdr:sp macro="" textlink="">
      <xdr:nvSpPr>
        <xdr:cNvPr id="465" name="楕円 464"/>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107755</xdr:rowOff>
    </xdr:from>
    <xdr:ext cx="762000" cy="259045"/>
    <xdr:sp macro="" textlink="">
      <xdr:nvSpPr>
        <xdr:cNvPr id="466" name="将来負担の状況該当値テキスト"/>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118787</xdr:rowOff>
    </xdr:from>
    <xdr:to>
      <xdr:col>77</xdr:col>
      <xdr:colOff>95250</xdr:colOff>
      <xdr:row>17</xdr:row>
      <xdr:rowOff>48937</xdr:rowOff>
    </xdr:to>
    <xdr:sp macro="" textlink="">
      <xdr:nvSpPr>
        <xdr:cNvPr id="467" name="楕円 466"/>
        <xdr:cNvSpPr/>
      </xdr:nvSpPr>
      <xdr:spPr>
        <a:xfrm>
          <a:off x="16129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33714</xdr:rowOff>
    </xdr:from>
    <xdr:ext cx="736600" cy="259045"/>
    <xdr:sp macro="" textlink="">
      <xdr:nvSpPr>
        <xdr:cNvPr id="468" name="テキスト ボックス 467"/>
        <xdr:cNvSpPr txBox="1"/>
      </xdr:nvSpPr>
      <xdr:spPr>
        <a:xfrm>
          <a:off x="15798800" y="294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69" name="楕円 468"/>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70" name="テキスト ボックス 469"/>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100415</xdr:rowOff>
    </xdr:from>
    <xdr:to>
      <xdr:col>68</xdr:col>
      <xdr:colOff>203200</xdr:colOff>
      <xdr:row>16</xdr:row>
      <xdr:rowOff>30565</xdr:rowOff>
    </xdr:to>
    <xdr:sp macro="" textlink="">
      <xdr:nvSpPr>
        <xdr:cNvPr id="471" name="楕円 470"/>
        <xdr:cNvSpPr/>
      </xdr:nvSpPr>
      <xdr:spPr>
        <a:xfrm>
          <a:off x="14351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40742</xdr:rowOff>
    </xdr:from>
    <xdr:ext cx="762000" cy="259045"/>
    <xdr:sp macro="" textlink="">
      <xdr:nvSpPr>
        <xdr:cNvPr id="472" name="テキスト ボックス 471"/>
        <xdr:cNvSpPr txBox="1"/>
      </xdr:nvSpPr>
      <xdr:spPr>
        <a:xfrm>
          <a:off x="14020800" y="24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73" name="楕円 472"/>
        <xdr:cNvSpPr/>
      </xdr:nvSpPr>
      <xdr:spPr>
        <a:xfrm>
          <a:off x="13462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169562</xdr:rowOff>
    </xdr:from>
    <xdr:ext cx="762000" cy="259045"/>
    <xdr:sp macro="" textlink="">
      <xdr:nvSpPr>
        <xdr:cNvPr id="474" name="テキスト ボックス 473"/>
        <xdr:cNvSpPr txBox="1"/>
      </xdr:nvSpPr>
      <xdr:spPr>
        <a:xfrm>
          <a:off x="13131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ポイント増加しているものの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％前後を推移しており類似団体平均を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地理的な要因等により大幅な削減は困難な状況であるが、平成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年度から進めている定員管理適正化計画に沿った職員数管理により適正な指標維持に努める。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122428</xdr:rowOff>
    </xdr:to>
    <xdr:cxnSp macro="">
      <xdr:nvCxnSpPr>
        <xdr:cNvPr id="67" name="直線コネクタ 66"/>
        <xdr:cNvCxnSpPr/>
      </xdr:nvCxnSpPr>
      <xdr:spPr>
        <a:xfrm>
          <a:off x="3098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85852</xdr:rowOff>
    </xdr:to>
    <xdr:cxnSp macro="">
      <xdr:nvCxnSpPr>
        <xdr:cNvPr id="70" name="直線コネクタ 69"/>
        <xdr:cNvCxnSpPr/>
      </xdr:nvCxnSpPr>
      <xdr:spPr>
        <a:xfrm>
          <a:off x="2209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58420</xdr:rowOff>
    </xdr:to>
    <xdr:cxnSp macro="">
      <xdr:nvCxnSpPr>
        <xdr:cNvPr id="73" name="直線コネクタ 72"/>
        <xdr:cNvCxnSpPr/>
      </xdr:nvCxnSpPr>
      <xdr:spPr>
        <a:xfrm>
          <a:off x="1320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前後で推移してきており類似団体を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19050</xdr:rowOff>
    </xdr:to>
    <xdr:cxnSp macro="">
      <xdr:nvCxnSpPr>
        <xdr:cNvPr id="125" name="直線コネクタ 124"/>
        <xdr:cNvCxnSpPr/>
      </xdr:nvCxnSpPr>
      <xdr:spPr>
        <a:xfrm>
          <a:off x="15671800" y="2832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88900</xdr:rowOff>
    </xdr:to>
    <xdr:cxnSp macro="">
      <xdr:nvCxnSpPr>
        <xdr:cNvPr id="128" name="直線コネクタ 127"/>
        <xdr:cNvCxnSpPr/>
      </xdr:nvCxnSpPr>
      <xdr:spPr>
        <a:xfrm>
          <a:off x="14782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15</xdr:row>
      <xdr:rowOff>146050</xdr:rowOff>
    </xdr:to>
    <xdr:cxnSp macro="">
      <xdr:nvCxnSpPr>
        <xdr:cNvPr id="131" name="直線コネクタ 130"/>
        <xdr:cNvCxnSpPr/>
      </xdr:nvCxnSpPr>
      <xdr:spPr>
        <a:xfrm>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120650</xdr:rowOff>
    </xdr:to>
    <xdr:cxnSp macro="">
      <xdr:nvCxnSpPr>
        <xdr:cNvPr id="134" name="直線コネクタ 133"/>
        <xdr:cNvCxnSpPr/>
      </xdr:nvCxnSpPr>
      <xdr:spPr>
        <a:xfrm>
          <a:off x="13004800" y="267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4" name="楕円 143"/>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5"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0" name="楕円 149"/>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51" name="テキスト ボックス 150"/>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単独事業の見直しや事業精査を扶助費についても行っているため、類似団体内平均値を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8" name="直線コネクタ 187"/>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91" name="直線コネクタ 190"/>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4" name="直線コネクタ 193"/>
        <xdr:cNvCxnSpPr/>
      </xdr:nvCxnSpPr>
      <xdr:spPr>
        <a:xfrm>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45357</xdr:rowOff>
    </xdr:to>
    <xdr:cxnSp macro="">
      <xdr:nvCxnSpPr>
        <xdr:cNvPr id="197" name="直線コネクタ 196"/>
        <xdr:cNvCxnSpPr/>
      </xdr:nvCxnSpPr>
      <xdr:spPr>
        <a:xfrm>
          <a:off x="1320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1" name="楕円 210"/>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2" name="テキスト ボックス 211"/>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特別会計への繰出金が減少したが、他の義務的経費等の減少がそれを上回ったため</a:t>
          </a:r>
          <a:r>
            <a:rPr kumimoji="1" lang="ja-JP" altLang="ja-JP" sz="1100">
              <a:solidFill>
                <a:schemeClr val="dk1"/>
              </a:solidFill>
              <a:effectLst/>
              <a:latin typeface="+mn-lt"/>
              <a:ea typeface="+mn-ea"/>
              <a:cs typeface="+mn-cs"/>
            </a:rPr>
            <a:t>、当該比率も前年度より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繰出金の経常収支率は</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となっており経常収支比率の中でも割合が高いことから、施設経費や事務事業の効率化など収支の改善により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43180</xdr:rowOff>
    </xdr:to>
    <xdr:cxnSp macro="">
      <xdr:nvCxnSpPr>
        <xdr:cNvPr id="249" name="直線コネクタ 248"/>
        <xdr:cNvCxnSpPr/>
      </xdr:nvCxnSpPr>
      <xdr:spPr>
        <a:xfrm>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161290</xdr:rowOff>
    </xdr:to>
    <xdr:cxnSp macro="">
      <xdr:nvCxnSpPr>
        <xdr:cNvPr id="252" name="直線コネクタ 251"/>
        <xdr:cNvCxnSpPr/>
      </xdr:nvCxnSpPr>
      <xdr:spPr>
        <a:xfrm>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123190</xdr:rowOff>
    </xdr:to>
    <xdr:cxnSp macro="">
      <xdr:nvCxnSpPr>
        <xdr:cNvPr id="255" name="直線コネクタ 254"/>
        <xdr:cNvCxnSpPr/>
      </xdr:nvCxnSpPr>
      <xdr:spPr>
        <a:xfrm>
          <a:off x="13893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85090</xdr:rowOff>
    </xdr:to>
    <xdr:cxnSp macro="">
      <xdr:nvCxnSpPr>
        <xdr:cNvPr id="258" name="直線コネクタ 257"/>
        <xdr:cNvCxnSpPr/>
      </xdr:nvCxnSpPr>
      <xdr:spPr>
        <a:xfrm>
          <a:off x="13004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8" name="楕円 267"/>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9"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12717</xdr:rowOff>
    </xdr:from>
    <xdr:ext cx="762000" cy="259045"/>
    <xdr:sp macro="" textlink="">
      <xdr:nvSpPr>
        <xdr:cNvPr id="273" name="テキスト ボックス 272"/>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市単独事業の補助事業の見直しや廃止により、当該比率は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％前後で推移しており類似団体平均を大きく下回っている。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今後も、各事業における負担金及び補助金の必要性を検証しながら経費削減に努める。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10414</xdr:rowOff>
    </xdr:to>
    <xdr:cxnSp macro="">
      <xdr:nvCxnSpPr>
        <xdr:cNvPr id="307" name="直線コネクタ 306"/>
        <xdr:cNvCxnSpPr/>
      </xdr:nvCxnSpPr>
      <xdr:spPr>
        <a:xfrm>
          <a:off x="15671800" y="59974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168148</xdr:rowOff>
    </xdr:to>
    <xdr:cxnSp macro="">
      <xdr:nvCxnSpPr>
        <xdr:cNvPr id="310" name="直線コネクタ 309"/>
        <xdr:cNvCxnSpPr/>
      </xdr:nvCxnSpPr>
      <xdr:spPr>
        <a:xfrm>
          <a:off x="14782800" y="5965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136144</xdr:rowOff>
    </xdr:to>
    <xdr:cxnSp macro="">
      <xdr:nvCxnSpPr>
        <xdr:cNvPr id="313" name="直線コネクタ 312"/>
        <xdr:cNvCxnSpPr/>
      </xdr:nvCxnSpPr>
      <xdr:spPr>
        <a:xfrm>
          <a:off x="13893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127000</xdr:rowOff>
    </xdr:to>
    <xdr:cxnSp macro="">
      <xdr:nvCxnSpPr>
        <xdr:cNvPr id="316" name="直線コネクタ 315"/>
        <xdr:cNvCxnSpPr/>
      </xdr:nvCxnSpPr>
      <xdr:spPr>
        <a:xfrm>
          <a:off x="13004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26" name="楕円 32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27"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8" name="楕円 327"/>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9" name="テキスト ボックス 328"/>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2" name="楕円 331"/>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3" name="テキスト ボックス 33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4" name="楕円 333"/>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5" name="テキスト ボックス 334"/>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年度までは「公債費負担適正化計画」により計画的な削減を図ってきた。平成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年度以降は中期財政計画により公債費の適正化を進めており指標は減少傾向であるが、合併時の投資財源として発行した合併特例債の償還などにより類似団体平均値を大きく上回っている。</a:t>
          </a:r>
          <a:endParaRPr lang="ja-JP" altLang="ja-JP" sz="1400">
            <a:effectLst/>
          </a:endParaRPr>
        </a:p>
        <a:p>
          <a:r>
            <a:rPr kumimoji="1" lang="ja-JP" altLang="ja-JP" sz="1100">
              <a:solidFill>
                <a:schemeClr val="dk1"/>
              </a:solidFill>
              <a:effectLst/>
              <a:latin typeface="+mn-lt"/>
              <a:ea typeface="+mn-ea"/>
              <a:cs typeface="+mn-cs"/>
            </a:rPr>
            <a:t>　今後も財政状況を見極めながら、繰上償還等により指標の改善に努める。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112305</xdr:rowOff>
    </xdr:from>
    <xdr:to>
      <xdr:col>24</xdr:col>
      <xdr:colOff>25400</xdr:colOff>
      <xdr:row>79</xdr:row>
      <xdr:rowOff>171087</xdr:rowOff>
    </xdr:to>
    <xdr:cxnSp macro="">
      <xdr:nvCxnSpPr>
        <xdr:cNvPr id="370" name="直線コネクタ 369"/>
        <xdr:cNvCxnSpPr/>
      </xdr:nvCxnSpPr>
      <xdr:spPr>
        <a:xfrm flipV="1">
          <a:off x="3987800" y="136568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171087</xdr:rowOff>
    </xdr:from>
    <xdr:to>
      <xdr:col>19</xdr:col>
      <xdr:colOff>187325</xdr:colOff>
      <xdr:row>80</xdr:row>
      <xdr:rowOff>38826</xdr:rowOff>
    </xdr:to>
    <xdr:cxnSp macro="">
      <xdr:nvCxnSpPr>
        <xdr:cNvPr id="373" name="直線コネクタ 372"/>
        <xdr:cNvCxnSpPr/>
      </xdr:nvCxnSpPr>
      <xdr:spPr>
        <a:xfrm flipV="1">
          <a:off x="3098800" y="137156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38826</xdr:rowOff>
    </xdr:from>
    <xdr:to>
      <xdr:col>15</xdr:col>
      <xdr:colOff>98425</xdr:colOff>
      <xdr:row>80</xdr:row>
      <xdr:rowOff>78014</xdr:rowOff>
    </xdr:to>
    <xdr:cxnSp macro="">
      <xdr:nvCxnSpPr>
        <xdr:cNvPr id="376" name="直線コネクタ 375"/>
        <xdr:cNvCxnSpPr/>
      </xdr:nvCxnSpPr>
      <xdr:spPr>
        <a:xfrm flipV="1">
          <a:off x="2209800" y="13754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123734</xdr:rowOff>
    </xdr:to>
    <xdr:cxnSp macro="">
      <xdr:nvCxnSpPr>
        <xdr:cNvPr id="379" name="直線コネクタ 378"/>
        <xdr:cNvCxnSpPr/>
      </xdr:nvCxnSpPr>
      <xdr:spPr>
        <a:xfrm flipV="1">
          <a:off x="1320800" y="137940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61505</xdr:rowOff>
    </xdr:from>
    <xdr:to>
      <xdr:col>24</xdr:col>
      <xdr:colOff>76200</xdr:colOff>
      <xdr:row>79</xdr:row>
      <xdr:rowOff>163105</xdr:rowOff>
    </xdr:to>
    <xdr:sp macro="" textlink="">
      <xdr:nvSpPr>
        <xdr:cNvPr id="389" name="楕円 388"/>
        <xdr:cNvSpPr/>
      </xdr:nvSpPr>
      <xdr:spPr>
        <a:xfrm>
          <a:off x="4775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33582</xdr:rowOff>
    </xdr:from>
    <xdr:ext cx="762000" cy="259045"/>
    <xdr:sp macro="" textlink="">
      <xdr:nvSpPr>
        <xdr:cNvPr id="390" name="公債費該当値テキスト"/>
        <xdr:cNvSpPr txBox="1"/>
      </xdr:nvSpPr>
      <xdr:spPr>
        <a:xfrm>
          <a:off x="4914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120287</xdr:rowOff>
    </xdr:from>
    <xdr:to>
      <xdr:col>20</xdr:col>
      <xdr:colOff>38100</xdr:colOff>
      <xdr:row>80</xdr:row>
      <xdr:rowOff>50437</xdr:rowOff>
    </xdr:to>
    <xdr:sp macro="" textlink="">
      <xdr:nvSpPr>
        <xdr:cNvPr id="391" name="楕円 390"/>
        <xdr:cNvSpPr/>
      </xdr:nvSpPr>
      <xdr:spPr>
        <a:xfrm>
          <a:off x="3937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35214</xdr:rowOff>
    </xdr:from>
    <xdr:ext cx="736600" cy="259045"/>
    <xdr:sp macro="" textlink="">
      <xdr:nvSpPr>
        <xdr:cNvPr id="392" name="テキスト ボックス 391"/>
        <xdr:cNvSpPr txBox="1"/>
      </xdr:nvSpPr>
      <xdr:spPr>
        <a:xfrm>
          <a:off x="3606800" y="1375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159476</xdr:rowOff>
    </xdr:from>
    <xdr:to>
      <xdr:col>15</xdr:col>
      <xdr:colOff>149225</xdr:colOff>
      <xdr:row>80</xdr:row>
      <xdr:rowOff>89626</xdr:rowOff>
    </xdr:to>
    <xdr:sp macro="" textlink="">
      <xdr:nvSpPr>
        <xdr:cNvPr id="393" name="楕円 392"/>
        <xdr:cNvSpPr/>
      </xdr:nvSpPr>
      <xdr:spPr>
        <a:xfrm>
          <a:off x="3048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74403</xdr:rowOff>
    </xdr:from>
    <xdr:ext cx="762000" cy="259045"/>
    <xdr:sp macro="" textlink="">
      <xdr:nvSpPr>
        <xdr:cNvPr id="394" name="テキスト ボックス 393"/>
        <xdr:cNvSpPr txBox="1"/>
      </xdr:nvSpPr>
      <xdr:spPr>
        <a:xfrm>
          <a:off x="2717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395" name="楕円 394"/>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396" name="テキスト ボックス 395"/>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72934</xdr:rowOff>
    </xdr:from>
    <xdr:to>
      <xdr:col>6</xdr:col>
      <xdr:colOff>171450</xdr:colOff>
      <xdr:row>81</xdr:row>
      <xdr:rowOff>3084</xdr:rowOff>
    </xdr:to>
    <xdr:sp macro="" textlink="">
      <xdr:nvSpPr>
        <xdr:cNvPr id="397" name="楕円 396"/>
        <xdr:cNvSpPr/>
      </xdr:nvSpPr>
      <xdr:spPr>
        <a:xfrm>
          <a:off x="1270000" y="137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159311</xdr:rowOff>
    </xdr:from>
    <xdr:ext cx="762000" cy="259045"/>
    <xdr:sp macro="" textlink="">
      <xdr:nvSpPr>
        <xdr:cNvPr id="398" name="テキスト ボックス 397"/>
        <xdr:cNvSpPr txBox="1"/>
      </xdr:nvSpPr>
      <xdr:spPr>
        <a:xfrm>
          <a:off x="939800" y="138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31750</xdr:rowOff>
    </xdr:from>
    <xdr:to>
      <xdr:col>82</xdr:col>
      <xdr:colOff>107950</xdr:colOff>
      <xdr:row>81</xdr:row>
      <xdr:rowOff>111761</xdr:rowOff>
    </xdr:to>
    <xdr:cxnSp macro="">
      <xdr:nvCxnSpPr>
        <xdr:cNvPr id="426" name="直線コネクタ 425"/>
        <xdr:cNvCxnSpPr/>
      </xdr:nvCxnSpPr>
      <xdr:spPr>
        <a:xfrm flipV="1">
          <a:off x="16510000" y="13061950"/>
          <a:ext cx="0" cy="93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83838</xdr:rowOff>
    </xdr:from>
    <xdr:ext cx="762000" cy="259045"/>
    <xdr:sp macro="" textlink="">
      <xdr:nvSpPr>
        <xdr:cNvPr id="427"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111761</xdr:rowOff>
    </xdr:from>
    <xdr:to>
      <xdr:col>82</xdr:col>
      <xdr:colOff>196850</xdr:colOff>
      <xdr:row>81</xdr:row>
      <xdr:rowOff>111761</xdr:rowOff>
    </xdr:to>
    <xdr:cxnSp macro="">
      <xdr:nvCxnSpPr>
        <xdr:cNvPr id="428" name="直線コネクタ 427"/>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118127</xdr:rowOff>
    </xdr:from>
    <xdr:ext cx="762000" cy="259045"/>
    <xdr:sp macro="" textlink="">
      <xdr:nvSpPr>
        <xdr:cNvPr id="429" name="公債費以外最大値テキスト"/>
        <xdr:cNvSpPr txBox="1"/>
      </xdr:nvSpPr>
      <xdr:spPr>
        <a:xfrm>
          <a:off x="16598900" y="1280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31750</xdr:rowOff>
    </xdr:from>
    <xdr:to>
      <xdr:col>82</xdr:col>
      <xdr:colOff>196850</xdr:colOff>
      <xdr:row>76</xdr:row>
      <xdr:rowOff>31750</xdr:rowOff>
    </xdr:to>
    <xdr:cxnSp macro="">
      <xdr:nvCxnSpPr>
        <xdr:cNvPr id="430" name="直線コネクタ 429"/>
        <xdr:cNvCxnSpPr/>
      </xdr:nvCxnSpPr>
      <xdr:spPr>
        <a:xfrm>
          <a:off x="16421100" y="130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73661</xdr:rowOff>
    </xdr:to>
    <xdr:cxnSp macro="">
      <xdr:nvCxnSpPr>
        <xdr:cNvPr id="431" name="直線コネクタ 430"/>
        <xdr:cNvCxnSpPr/>
      </xdr:nvCxnSpPr>
      <xdr:spPr>
        <a:xfrm>
          <a:off x="15671800" y="130200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170197</xdr:rowOff>
    </xdr:from>
    <xdr:ext cx="762000" cy="259045"/>
    <xdr:sp macro="" textlink="">
      <xdr:nvSpPr>
        <xdr:cNvPr id="432" name="公債費以外平均値テキスト"/>
        <xdr:cNvSpPr txBox="1"/>
      </xdr:nvSpPr>
      <xdr:spPr>
        <a:xfrm>
          <a:off x="16598900" y="13371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33" name="フローチャート: 判断 432"/>
        <xdr:cNvSpPr/>
      </xdr:nvSpPr>
      <xdr:spPr>
        <a:xfrm>
          <a:off x="164592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75</xdr:row>
      <xdr:rowOff>161289</xdr:rowOff>
    </xdr:to>
    <xdr:cxnSp macro="">
      <xdr:nvCxnSpPr>
        <xdr:cNvPr id="434" name="直線コネクタ 433"/>
        <xdr:cNvCxnSpPr/>
      </xdr:nvCxnSpPr>
      <xdr:spPr>
        <a:xfrm>
          <a:off x="14782800" y="129095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19050</xdr:rowOff>
    </xdr:from>
    <xdr:to>
      <xdr:col>78</xdr:col>
      <xdr:colOff>120650</xdr:colOff>
      <xdr:row>78</xdr:row>
      <xdr:rowOff>120650</xdr:rowOff>
    </xdr:to>
    <xdr:sp macro="" textlink="">
      <xdr:nvSpPr>
        <xdr:cNvPr id="435" name="フローチャート: 判断 434"/>
        <xdr:cNvSpPr/>
      </xdr:nvSpPr>
      <xdr:spPr>
        <a:xfrm>
          <a:off x="15621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36" name="テキスト ボックス 435"/>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168910</xdr:rowOff>
    </xdr:from>
    <xdr:to>
      <xdr:col>73</xdr:col>
      <xdr:colOff>180975</xdr:colOff>
      <xdr:row>75</xdr:row>
      <xdr:rowOff>50800</xdr:rowOff>
    </xdr:to>
    <xdr:cxnSp macro="">
      <xdr:nvCxnSpPr>
        <xdr:cNvPr id="437" name="直線コネクタ 436"/>
        <xdr:cNvCxnSpPr/>
      </xdr:nvCxnSpPr>
      <xdr:spPr>
        <a:xfrm>
          <a:off x="13893800" y="12856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152400</xdr:rowOff>
    </xdr:from>
    <xdr:to>
      <xdr:col>74</xdr:col>
      <xdr:colOff>31750</xdr:colOff>
      <xdr:row>78</xdr:row>
      <xdr:rowOff>82550</xdr:rowOff>
    </xdr:to>
    <xdr:sp macro="" textlink="">
      <xdr:nvSpPr>
        <xdr:cNvPr id="438" name="フローチャート: 判断 437"/>
        <xdr:cNvSpPr/>
      </xdr:nvSpPr>
      <xdr:spPr>
        <a:xfrm>
          <a:off x="14732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39" name="テキスト ボックス 438"/>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168910</xdr:rowOff>
    </xdr:to>
    <xdr:cxnSp macro="">
      <xdr:nvCxnSpPr>
        <xdr:cNvPr id="440" name="直線コネクタ 439"/>
        <xdr:cNvCxnSpPr/>
      </xdr:nvCxnSpPr>
      <xdr:spPr>
        <a:xfrm>
          <a:off x="13004800" y="127647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1" name="フローチャート: 判断 440"/>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2" name="テキスト ボックス 441"/>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3" name="フローチャート: 判断 442"/>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4" name="テキスト ボックス 443"/>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0" name="楕円 449"/>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102888</xdr:rowOff>
    </xdr:from>
    <xdr:ext cx="762000" cy="259045"/>
    <xdr:sp macro="" textlink="">
      <xdr:nvSpPr>
        <xdr:cNvPr id="451" name="公債費以外該当値テキスト"/>
        <xdr:cNvSpPr txBox="1"/>
      </xdr:nvSpPr>
      <xdr:spPr>
        <a:xfrm>
          <a:off x="16598900" y="1296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2" name="楕円 451"/>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3" name="テキスト ボックス 452"/>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54" name="楕円 453"/>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55" name="テキスト ボックス 454"/>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118110</xdr:rowOff>
    </xdr:from>
    <xdr:to>
      <xdr:col>69</xdr:col>
      <xdr:colOff>142875</xdr:colOff>
      <xdr:row>75</xdr:row>
      <xdr:rowOff>48260</xdr:rowOff>
    </xdr:to>
    <xdr:sp macro="" textlink="">
      <xdr:nvSpPr>
        <xdr:cNvPr id="456" name="楕円 455"/>
        <xdr:cNvSpPr/>
      </xdr:nvSpPr>
      <xdr:spPr>
        <a:xfrm>
          <a:off x="13843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58437</xdr:rowOff>
    </xdr:from>
    <xdr:ext cx="762000" cy="259045"/>
    <xdr:sp macro="" textlink="">
      <xdr:nvSpPr>
        <xdr:cNvPr id="457" name="テキスト ボックス 456"/>
        <xdr:cNvSpPr txBox="1"/>
      </xdr:nvSpPr>
      <xdr:spPr>
        <a:xfrm>
          <a:off x="13512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26670</xdr:rowOff>
    </xdr:from>
    <xdr:to>
      <xdr:col>65</xdr:col>
      <xdr:colOff>53975</xdr:colOff>
      <xdr:row>74</xdr:row>
      <xdr:rowOff>128270</xdr:rowOff>
    </xdr:to>
    <xdr:sp macro="" textlink="">
      <xdr:nvSpPr>
        <xdr:cNvPr id="458" name="楕円 457"/>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138447</xdr:rowOff>
    </xdr:from>
    <xdr:ext cx="762000" cy="259045"/>
    <xdr:sp macro="" textlink="">
      <xdr:nvSpPr>
        <xdr:cNvPr id="459" name="テキスト ボックス 458"/>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161203</xdr:rowOff>
    </xdr:from>
    <xdr:to>
      <xdr:col>29</xdr:col>
      <xdr:colOff>127000</xdr:colOff>
      <xdr:row>14</xdr:row>
      <xdr:rowOff>53418</xdr:rowOff>
    </xdr:to>
    <xdr:cxnSp macro="">
      <xdr:nvCxnSpPr>
        <xdr:cNvPr id="52" name="直線コネクタ 51"/>
        <xdr:cNvCxnSpPr/>
      </xdr:nvCxnSpPr>
      <xdr:spPr bwMode="auto">
        <a:xfrm flipV="1">
          <a:off x="5003800" y="2437678"/>
          <a:ext cx="6477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53418</xdr:rowOff>
    </xdr:from>
    <xdr:to>
      <xdr:col>26</xdr:col>
      <xdr:colOff>50800</xdr:colOff>
      <xdr:row>14</xdr:row>
      <xdr:rowOff>72963</xdr:rowOff>
    </xdr:to>
    <xdr:cxnSp macro="">
      <xdr:nvCxnSpPr>
        <xdr:cNvPr id="55" name="直線コネクタ 54"/>
        <xdr:cNvCxnSpPr/>
      </xdr:nvCxnSpPr>
      <xdr:spPr bwMode="auto">
        <a:xfrm flipV="1">
          <a:off x="4305300" y="2501343"/>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72963</xdr:rowOff>
    </xdr:from>
    <xdr:to>
      <xdr:col>22</xdr:col>
      <xdr:colOff>114300</xdr:colOff>
      <xdr:row>14</xdr:row>
      <xdr:rowOff>89210</xdr:rowOff>
    </xdr:to>
    <xdr:cxnSp macro="">
      <xdr:nvCxnSpPr>
        <xdr:cNvPr id="58" name="直線コネクタ 57"/>
        <xdr:cNvCxnSpPr/>
      </xdr:nvCxnSpPr>
      <xdr:spPr bwMode="auto">
        <a:xfrm flipV="1">
          <a:off x="3606800" y="2520888"/>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89210</xdr:rowOff>
    </xdr:from>
    <xdr:to>
      <xdr:col>18</xdr:col>
      <xdr:colOff>177800</xdr:colOff>
      <xdr:row>14</xdr:row>
      <xdr:rowOff>110650</xdr:rowOff>
    </xdr:to>
    <xdr:cxnSp macro="">
      <xdr:nvCxnSpPr>
        <xdr:cNvPr id="61" name="直線コネクタ 60"/>
        <xdr:cNvCxnSpPr/>
      </xdr:nvCxnSpPr>
      <xdr:spPr bwMode="auto">
        <a:xfrm flipV="1">
          <a:off x="2908300" y="2537135"/>
          <a:ext cx="698500" cy="2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110403</xdr:rowOff>
    </xdr:from>
    <xdr:to>
      <xdr:col>29</xdr:col>
      <xdr:colOff>177800</xdr:colOff>
      <xdr:row>14</xdr:row>
      <xdr:rowOff>40553</xdr:rowOff>
    </xdr:to>
    <xdr:sp macro="" textlink="">
      <xdr:nvSpPr>
        <xdr:cNvPr id="71" name="楕円 70"/>
        <xdr:cNvSpPr/>
      </xdr:nvSpPr>
      <xdr:spPr bwMode="auto">
        <a:xfrm>
          <a:off x="5600700" y="238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126930</xdr:rowOff>
    </xdr:from>
    <xdr:ext cx="762000" cy="259045"/>
    <xdr:sp macro="" textlink="">
      <xdr:nvSpPr>
        <xdr:cNvPr id="72" name="人口1人当たり決算額の推移該当値テキスト130"/>
        <xdr:cNvSpPr txBox="1"/>
      </xdr:nvSpPr>
      <xdr:spPr>
        <a:xfrm>
          <a:off x="5740400" y="223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2618</xdr:rowOff>
    </xdr:from>
    <xdr:to>
      <xdr:col>26</xdr:col>
      <xdr:colOff>101600</xdr:colOff>
      <xdr:row>14</xdr:row>
      <xdr:rowOff>104218</xdr:rowOff>
    </xdr:to>
    <xdr:sp macro="" textlink="">
      <xdr:nvSpPr>
        <xdr:cNvPr id="73" name="楕円 72"/>
        <xdr:cNvSpPr/>
      </xdr:nvSpPr>
      <xdr:spPr bwMode="auto">
        <a:xfrm>
          <a:off x="4953000" y="245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114395</xdr:rowOff>
    </xdr:from>
    <xdr:ext cx="736600" cy="259045"/>
    <xdr:sp macro="" textlink="">
      <xdr:nvSpPr>
        <xdr:cNvPr id="74" name="テキスト ボックス 73"/>
        <xdr:cNvSpPr txBox="1"/>
      </xdr:nvSpPr>
      <xdr:spPr>
        <a:xfrm>
          <a:off x="4622800" y="221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22163</xdr:rowOff>
    </xdr:from>
    <xdr:to>
      <xdr:col>22</xdr:col>
      <xdr:colOff>165100</xdr:colOff>
      <xdr:row>14</xdr:row>
      <xdr:rowOff>123763</xdr:rowOff>
    </xdr:to>
    <xdr:sp macro="" textlink="">
      <xdr:nvSpPr>
        <xdr:cNvPr id="75" name="楕円 74"/>
        <xdr:cNvSpPr/>
      </xdr:nvSpPr>
      <xdr:spPr bwMode="auto">
        <a:xfrm>
          <a:off x="4254500" y="247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133940</xdr:rowOff>
    </xdr:from>
    <xdr:ext cx="762000" cy="259045"/>
    <xdr:sp macro="" textlink="">
      <xdr:nvSpPr>
        <xdr:cNvPr id="76" name="テキスト ボックス 75"/>
        <xdr:cNvSpPr txBox="1"/>
      </xdr:nvSpPr>
      <xdr:spPr>
        <a:xfrm>
          <a:off x="3924300" y="223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38410</xdr:rowOff>
    </xdr:from>
    <xdr:to>
      <xdr:col>19</xdr:col>
      <xdr:colOff>38100</xdr:colOff>
      <xdr:row>14</xdr:row>
      <xdr:rowOff>140010</xdr:rowOff>
    </xdr:to>
    <xdr:sp macro="" textlink="">
      <xdr:nvSpPr>
        <xdr:cNvPr id="77" name="楕円 76"/>
        <xdr:cNvSpPr/>
      </xdr:nvSpPr>
      <xdr:spPr bwMode="auto">
        <a:xfrm>
          <a:off x="3556000" y="248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150187</xdr:rowOff>
    </xdr:from>
    <xdr:ext cx="762000" cy="259045"/>
    <xdr:sp macro="" textlink="">
      <xdr:nvSpPr>
        <xdr:cNvPr id="78" name="テキスト ボックス 77"/>
        <xdr:cNvSpPr txBox="1"/>
      </xdr:nvSpPr>
      <xdr:spPr>
        <a:xfrm>
          <a:off x="3225800" y="22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59850</xdr:rowOff>
    </xdr:from>
    <xdr:to>
      <xdr:col>15</xdr:col>
      <xdr:colOff>101600</xdr:colOff>
      <xdr:row>14</xdr:row>
      <xdr:rowOff>161450</xdr:rowOff>
    </xdr:to>
    <xdr:sp macro="" textlink="">
      <xdr:nvSpPr>
        <xdr:cNvPr id="79" name="楕円 78"/>
        <xdr:cNvSpPr/>
      </xdr:nvSpPr>
      <xdr:spPr bwMode="auto">
        <a:xfrm>
          <a:off x="2857500" y="250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177</xdr:rowOff>
    </xdr:from>
    <xdr:ext cx="762000" cy="259045"/>
    <xdr:sp macro="" textlink="">
      <xdr:nvSpPr>
        <xdr:cNvPr id="80" name="テキスト ボックス 79"/>
        <xdr:cNvSpPr txBox="1"/>
      </xdr:nvSpPr>
      <xdr:spPr>
        <a:xfrm>
          <a:off x="2527300" y="227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32915</xdr:rowOff>
    </xdr:from>
    <xdr:to>
      <xdr:col>29</xdr:col>
      <xdr:colOff>127000</xdr:colOff>
      <xdr:row>34</xdr:row>
      <xdr:rowOff>50615</xdr:rowOff>
    </xdr:to>
    <xdr:cxnSp macro="">
      <xdr:nvCxnSpPr>
        <xdr:cNvPr id="116" name="直線コネクタ 115"/>
        <xdr:cNvCxnSpPr/>
      </xdr:nvCxnSpPr>
      <xdr:spPr bwMode="auto">
        <a:xfrm flipV="1">
          <a:off x="5003800" y="6300365"/>
          <a:ext cx="6477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283363</xdr:rowOff>
    </xdr:from>
    <xdr:to>
      <xdr:col>26</xdr:col>
      <xdr:colOff>50800</xdr:colOff>
      <xdr:row>34</xdr:row>
      <xdr:rowOff>50615</xdr:rowOff>
    </xdr:to>
    <xdr:cxnSp macro="">
      <xdr:nvCxnSpPr>
        <xdr:cNvPr id="119" name="直線コネクタ 118"/>
        <xdr:cNvCxnSpPr/>
      </xdr:nvCxnSpPr>
      <xdr:spPr bwMode="auto">
        <a:xfrm>
          <a:off x="4305300" y="6207913"/>
          <a:ext cx="698500" cy="11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283363</xdr:rowOff>
    </xdr:from>
    <xdr:to>
      <xdr:col>22</xdr:col>
      <xdr:colOff>114300</xdr:colOff>
      <xdr:row>33</xdr:row>
      <xdr:rowOff>316248</xdr:rowOff>
    </xdr:to>
    <xdr:cxnSp macro="">
      <xdr:nvCxnSpPr>
        <xdr:cNvPr id="122" name="直線コネクタ 121"/>
        <xdr:cNvCxnSpPr/>
      </xdr:nvCxnSpPr>
      <xdr:spPr bwMode="auto">
        <a:xfrm flipV="1">
          <a:off x="3606800" y="6207913"/>
          <a:ext cx="698500" cy="3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271965</xdr:rowOff>
    </xdr:from>
    <xdr:to>
      <xdr:col>18</xdr:col>
      <xdr:colOff>177800</xdr:colOff>
      <xdr:row>33</xdr:row>
      <xdr:rowOff>316248</xdr:rowOff>
    </xdr:to>
    <xdr:cxnSp macro="">
      <xdr:nvCxnSpPr>
        <xdr:cNvPr id="125" name="直線コネクタ 124"/>
        <xdr:cNvCxnSpPr/>
      </xdr:nvCxnSpPr>
      <xdr:spPr bwMode="auto">
        <a:xfrm>
          <a:off x="2908300" y="6196515"/>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325015</xdr:rowOff>
    </xdr:from>
    <xdr:to>
      <xdr:col>29</xdr:col>
      <xdr:colOff>177800</xdr:colOff>
      <xdr:row>34</xdr:row>
      <xdr:rowOff>83715</xdr:rowOff>
    </xdr:to>
    <xdr:sp macro="" textlink="">
      <xdr:nvSpPr>
        <xdr:cNvPr id="135" name="楕円 134"/>
        <xdr:cNvSpPr/>
      </xdr:nvSpPr>
      <xdr:spPr bwMode="auto">
        <a:xfrm>
          <a:off x="5600700" y="62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170092</xdr:rowOff>
    </xdr:from>
    <xdr:ext cx="762000" cy="259045"/>
    <xdr:sp macro="" textlink="">
      <xdr:nvSpPr>
        <xdr:cNvPr id="136" name="人口1人当たり決算額の推移該当値テキスト445"/>
        <xdr:cNvSpPr txBox="1"/>
      </xdr:nvSpPr>
      <xdr:spPr>
        <a:xfrm>
          <a:off x="5740400" y="609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342715</xdr:rowOff>
    </xdr:from>
    <xdr:to>
      <xdr:col>26</xdr:col>
      <xdr:colOff>101600</xdr:colOff>
      <xdr:row>34</xdr:row>
      <xdr:rowOff>101415</xdr:rowOff>
    </xdr:to>
    <xdr:sp macro="" textlink="">
      <xdr:nvSpPr>
        <xdr:cNvPr id="137" name="楕円 136"/>
        <xdr:cNvSpPr/>
      </xdr:nvSpPr>
      <xdr:spPr bwMode="auto">
        <a:xfrm>
          <a:off x="4953000" y="626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111592</xdr:rowOff>
    </xdr:from>
    <xdr:ext cx="736600" cy="259045"/>
    <xdr:sp macro="" textlink="">
      <xdr:nvSpPr>
        <xdr:cNvPr id="138" name="テキスト ボックス 137"/>
        <xdr:cNvSpPr txBox="1"/>
      </xdr:nvSpPr>
      <xdr:spPr>
        <a:xfrm>
          <a:off x="4622800" y="603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232563</xdr:rowOff>
    </xdr:from>
    <xdr:to>
      <xdr:col>22</xdr:col>
      <xdr:colOff>165100</xdr:colOff>
      <xdr:row>33</xdr:row>
      <xdr:rowOff>334163</xdr:rowOff>
    </xdr:to>
    <xdr:sp macro="" textlink="">
      <xdr:nvSpPr>
        <xdr:cNvPr id="139" name="楕円 138"/>
        <xdr:cNvSpPr/>
      </xdr:nvSpPr>
      <xdr:spPr bwMode="auto">
        <a:xfrm>
          <a:off x="4254500" y="615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1440</xdr:rowOff>
    </xdr:from>
    <xdr:ext cx="762000" cy="259045"/>
    <xdr:sp macro="" textlink="">
      <xdr:nvSpPr>
        <xdr:cNvPr id="140" name="テキスト ボックス 139"/>
        <xdr:cNvSpPr txBox="1"/>
      </xdr:nvSpPr>
      <xdr:spPr>
        <a:xfrm>
          <a:off x="3924300" y="59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265448</xdr:rowOff>
    </xdr:from>
    <xdr:to>
      <xdr:col>19</xdr:col>
      <xdr:colOff>38100</xdr:colOff>
      <xdr:row>34</xdr:row>
      <xdr:rowOff>24148</xdr:rowOff>
    </xdr:to>
    <xdr:sp macro="" textlink="">
      <xdr:nvSpPr>
        <xdr:cNvPr id="141" name="楕円 140"/>
        <xdr:cNvSpPr/>
      </xdr:nvSpPr>
      <xdr:spPr bwMode="auto">
        <a:xfrm>
          <a:off x="3556000" y="61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34325</xdr:rowOff>
    </xdr:from>
    <xdr:ext cx="762000" cy="259045"/>
    <xdr:sp macro="" textlink="">
      <xdr:nvSpPr>
        <xdr:cNvPr id="142" name="テキスト ボックス 141"/>
        <xdr:cNvSpPr txBox="1"/>
      </xdr:nvSpPr>
      <xdr:spPr>
        <a:xfrm>
          <a:off x="3225800" y="59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221165</xdr:rowOff>
    </xdr:from>
    <xdr:to>
      <xdr:col>15</xdr:col>
      <xdr:colOff>101600</xdr:colOff>
      <xdr:row>33</xdr:row>
      <xdr:rowOff>322765</xdr:rowOff>
    </xdr:to>
    <xdr:sp macro="" textlink="">
      <xdr:nvSpPr>
        <xdr:cNvPr id="143" name="楕円 142"/>
        <xdr:cNvSpPr/>
      </xdr:nvSpPr>
      <xdr:spPr bwMode="auto">
        <a:xfrm>
          <a:off x="2857500" y="614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161492</xdr:rowOff>
    </xdr:from>
    <xdr:ext cx="762000" cy="259045"/>
    <xdr:sp macro="" textlink="">
      <xdr:nvSpPr>
        <xdr:cNvPr id="144" name="テキスト ボックス 143"/>
        <xdr:cNvSpPr txBox="1"/>
      </xdr:nvSpPr>
      <xdr:spPr>
        <a:xfrm>
          <a:off x="2527300" y="591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426</xdr:rowOff>
    </xdr:from>
    <xdr:to>
      <xdr:col>24</xdr:col>
      <xdr:colOff>63500</xdr:colOff>
      <xdr:row>33</xdr:row>
      <xdr:rowOff>24962</xdr:rowOff>
    </xdr:to>
    <xdr:cxnSp macro="">
      <xdr:nvCxnSpPr>
        <xdr:cNvPr id="61" name="直線コネクタ 60"/>
        <xdr:cNvCxnSpPr/>
      </xdr:nvCxnSpPr>
      <xdr:spPr>
        <a:xfrm flipV="1">
          <a:off x="3797300" y="5658276"/>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13456</xdr:rowOff>
    </xdr:from>
    <xdr:to>
      <xdr:col>19</xdr:col>
      <xdr:colOff>177800</xdr:colOff>
      <xdr:row>33</xdr:row>
      <xdr:rowOff>24962</xdr:rowOff>
    </xdr:to>
    <xdr:cxnSp macro="">
      <xdr:nvCxnSpPr>
        <xdr:cNvPr id="64" name="直線コネクタ 63"/>
        <xdr:cNvCxnSpPr/>
      </xdr:nvCxnSpPr>
      <xdr:spPr>
        <a:xfrm>
          <a:off x="2908300" y="5671306"/>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13456</xdr:rowOff>
    </xdr:from>
    <xdr:to>
      <xdr:col>15</xdr:col>
      <xdr:colOff>50800</xdr:colOff>
      <xdr:row>33</xdr:row>
      <xdr:rowOff>20542</xdr:rowOff>
    </xdr:to>
    <xdr:cxnSp macro="">
      <xdr:nvCxnSpPr>
        <xdr:cNvPr id="67" name="直線コネクタ 66"/>
        <xdr:cNvCxnSpPr/>
      </xdr:nvCxnSpPr>
      <xdr:spPr>
        <a:xfrm flipV="1">
          <a:off x="2019300" y="567130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20542</xdr:rowOff>
    </xdr:from>
    <xdr:to>
      <xdr:col>10</xdr:col>
      <xdr:colOff>114300</xdr:colOff>
      <xdr:row>33</xdr:row>
      <xdr:rowOff>34792</xdr:rowOff>
    </xdr:to>
    <xdr:cxnSp macro="">
      <xdr:nvCxnSpPr>
        <xdr:cNvPr id="70" name="直線コネクタ 69"/>
        <xdr:cNvCxnSpPr/>
      </xdr:nvCxnSpPr>
      <xdr:spPr>
        <a:xfrm flipV="1">
          <a:off x="1130300" y="5678392"/>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121076</xdr:rowOff>
    </xdr:from>
    <xdr:to>
      <xdr:col>24</xdr:col>
      <xdr:colOff>114300</xdr:colOff>
      <xdr:row>33</xdr:row>
      <xdr:rowOff>51226</xdr:rowOff>
    </xdr:to>
    <xdr:sp macro="" textlink="">
      <xdr:nvSpPr>
        <xdr:cNvPr id="80" name="楕円 79"/>
        <xdr:cNvSpPr/>
      </xdr:nvSpPr>
      <xdr:spPr>
        <a:xfrm>
          <a:off x="4584700" y="56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143953</xdr:rowOff>
    </xdr:from>
    <xdr:ext cx="534377" cy="259045"/>
    <xdr:sp macro="" textlink="">
      <xdr:nvSpPr>
        <xdr:cNvPr id="81" name="人件費該当値テキスト"/>
        <xdr:cNvSpPr txBox="1"/>
      </xdr:nvSpPr>
      <xdr:spPr>
        <a:xfrm>
          <a:off x="4686300" y="545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145612</xdr:rowOff>
    </xdr:from>
    <xdr:to>
      <xdr:col>20</xdr:col>
      <xdr:colOff>38100</xdr:colOff>
      <xdr:row>33</xdr:row>
      <xdr:rowOff>75762</xdr:rowOff>
    </xdr:to>
    <xdr:sp macro="" textlink="">
      <xdr:nvSpPr>
        <xdr:cNvPr id="82" name="楕円 81"/>
        <xdr:cNvSpPr/>
      </xdr:nvSpPr>
      <xdr:spPr>
        <a:xfrm>
          <a:off x="3746500" y="56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92289</xdr:rowOff>
    </xdr:from>
    <xdr:ext cx="534377" cy="259045"/>
    <xdr:sp macro="" textlink="">
      <xdr:nvSpPr>
        <xdr:cNvPr id="83" name="テキスト ボックス 82"/>
        <xdr:cNvSpPr txBox="1"/>
      </xdr:nvSpPr>
      <xdr:spPr>
        <a:xfrm>
          <a:off x="3530111" y="54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134106</xdr:rowOff>
    </xdr:from>
    <xdr:to>
      <xdr:col>15</xdr:col>
      <xdr:colOff>101600</xdr:colOff>
      <xdr:row>33</xdr:row>
      <xdr:rowOff>64256</xdr:rowOff>
    </xdr:to>
    <xdr:sp macro="" textlink="">
      <xdr:nvSpPr>
        <xdr:cNvPr id="84" name="楕円 83"/>
        <xdr:cNvSpPr/>
      </xdr:nvSpPr>
      <xdr:spPr>
        <a:xfrm>
          <a:off x="2857500" y="56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80783</xdr:rowOff>
    </xdr:from>
    <xdr:ext cx="534377" cy="259045"/>
    <xdr:sp macro="" textlink="">
      <xdr:nvSpPr>
        <xdr:cNvPr id="85" name="テキスト ボックス 84"/>
        <xdr:cNvSpPr txBox="1"/>
      </xdr:nvSpPr>
      <xdr:spPr>
        <a:xfrm>
          <a:off x="2641111" y="53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141192</xdr:rowOff>
    </xdr:from>
    <xdr:to>
      <xdr:col>10</xdr:col>
      <xdr:colOff>165100</xdr:colOff>
      <xdr:row>33</xdr:row>
      <xdr:rowOff>71342</xdr:rowOff>
    </xdr:to>
    <xdr:sp macro="" textlink="">
      <xdr:nvSpPr>
        <xdr:cNvPr id="86" name="楕円 85"/>
        <xdr:cNvSpPr/>
      </xdr:nvSpPr>
      <xdr:spPr>
        <a:xfrm>
          <a:off x="1968500" y="5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87869</xdr:rowOff>
    </xdr:from>
    <xdr:ext cx="534377" cy="259045"/>
    <xdr:sp macro="" textlink="">
      <xdr:nvSpPr>
        <xdr:cNvPr id="87" name="テキスト ボックス 86"/>
        <xdr:cNvSpPr txBox="1"/>
      </xdr:nvSpPr>
      <xdr:spPr>
        <a:xfrm>
          <a:off x="1752111" y="54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155442</xdr:rowOff>
    </xdr:from>
    <xdr:to>
      <xdr:col>6</xdr:col>
      <xdr:colOff>38100</xdr:colOff>
      <xdr:row>33</xdr:row>
      <xdr:rowOff>85592</xdr:rowOff>
    </xdr:to>
    <xdr:sp macro="" textlink="">
      <xdr:nvSpPr>
        <xdr:cNvPr id="88" name="楕円 87"/>
        <xdr:cNvSpPr/>
      </xdr:nvSpPr>
      <xdr:spPr>
        <a:xfrm>
          <a:off x="1079500" y="56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102119</xdr:rowOff>
    </xdr:from>
    <xdr:ext cx="534377" cy="259045"/>
    <xdr:sp macro="" textlink="">
      <xdr:nvSpPr>
        <xdr:cNvPr id="89" name="テキスト ボックス 88"/>
        <xdr:cNvSpPr txBox="1"/>
      </xdr:nvSpPr>
      <xdr:spPr>
        <a:xfrm>
          <a:off x="863111" y="5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112652</xdr:rowOff>
    </xdr:from>
    <xdr:to>
      <xdr:col>24</xdr:col>
      <xdr:colOff>63500</xdr:colOff>
      <xdr:row>56</xdr:row>
      <xdr:rowOff>152401</xdr:rowOff>
    </xdr:to>
    <xdr:cxnSp macro="">
      <xdr:nvCxnSpPr>
        <xdr:cNvPr id="117" name="直線コネクタ 116"/>
        <xdr:cNvCxnSpPr/>
      </xdr:nvCxnSpPr>
      <xdr:spPr>
        <a:xfrm flipV="1">
          <a:off x="3797300" y="9713852"/>
          <a:ext cx="838200" cy="3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152401</xdr:rowOff>
    </xdr:from>
    <xdr:to>
      <xdr:col>19</xdr:col>
      <xdr:colOff>177800</xdr:colOff>
      <xdr:row>57</xdr:row>
      <xdr:rowOff>3711</xdr:rowOff>
    </xdr:to>
    <xdr:cxnSp macro="">
      <xdr:nvCxnSpPr>
        <xdr:cNvPr id="120" name="直線コネクタ 119"/>
        <xdr:cNvCxnSpPr/>
      </xdr:nvCxnSpPr>
      <xdr:spPr>
        <a:xfrm flipV="1">
          <a:off x="2908300" y="9753601"/>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3711</xdr:rowOff>
    </xdr:from>
    <xdr:to>
      <xdr:col>15</xdr:col>
      <xdr:colOff>50800</xdr:colOff>
      <xdr:row>57</xdr:row>
      <xdr:rowOff>34050</xdr:rowOff>
    </xdr:to>
    <xdr:cxnSp macro="">
      <xdr:nvCxnSpPr>
        <xdr:cNvPr id="123" name="直線コネクタ 122"/>
        <xdr:cNvCxnSpPr/>
      </xdr:nvCxnSpPr>
      <xdr:spPr>
        <a:xfrm flipV="1">
          <a:off x="2019300" y="9776361"/>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34050</xdr:rowOff>
    </xdr:from>
    <xdr:to>
      <xdr:col>10</xdr:col>
      <xdr:colOff>114300</xdr:colOff>
      <xdr:row>57</xdr:row>
      <xdr:rowOff>57696</xdr:rowOff>
    </xdr:to>
    <xdr:cxnSp macro="">
      <xdr:nvCxnSpPr>
        <xdr:cNvPr id="126" name="直線コネクタ 125"/>
        <xdr:cNvCxnSpPr/>
      </xdr:nvCxnSpPr>
      <xdr:spPr>
        <a:xfrm flipV="1">
          <a:off x="1130300" y="9806700"/>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61852</xdr:rowOff>
    </xdr:from>
    <xdr:to>
      <xdr:col>24</xdr:col>
      <xdr:colOff>114300</xdr:colOff>
      <xdr:row>56</xdr:row>
      <xdr:rowOff>163452</xdr:rowOff>
    </xdr:to>
    <xdr:sp macro="" textlink="">
      <xdr:nvSpPr>
        <xdr:cNvPr id="136" name="楕円 135"/>
        <xdr:cNvSpPr/>
      </xdr:nvSpPr>
      <xdr:spPr>
        <a:xfrm>
          <a:off x="4584700" y="96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84729</xdr:rowOff>
    </xdr:from>
    <xdr:ext cx="534377" cy="259045"/>
    <xdr:sp macro="" textlink="">
      <xdr:nvSpPr>
        <xdr:cNvPr id="137" name="物件費該当値テキスト"/>
        <xdr:cNvSpPr txBox="1"/>
      </xdr:nvSpPr>
      <xdr:spPr>
        <a:xfrm>
          <a:off x="4686300" y="95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101601</xdr:rowOff>
    </xdr:from>
    <xdr:to>
      <xdr:col>20</xdr:col>
      <xdr:colOff>38100</xdr:colOff>
      <xdr:row>57</xdr:row>
      <xdr:rowOff>31751</xdr:rowOff>
    </xdr:to>
    <xdr:sp macro="" textlink="">
      <xdr:nvSpPr>
        <xdr:cNvPr id="138" name="楕円 137"/>
        <xdr:cNvSpPr/>
      </xdr:nvSpPr>
      <xdr:spPr>
        <a:xfrm>
          <a:off x="3746500" y="97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48278</xdr:rowOff>
    </xdr:from>
    <xdr:ext cx="534377" cy="259045"/>
    <xdr:sp macro="" textlink="">
      <xdr:nvSpPr>
        <xdr:cNvPr id="139" name="テキスト ボックス 138"/>
        <xdr:cNvSpPr txBox="1"/>
      </xdr:nvSpPr>
      <xdr:spPr>
        <a:xfrm>
          <a:off x="3530111" y="94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124361</xdr:rowOff>
    </xdr:from>
    <xdr:to>
      <xdr:col>15</xdr:col>
      <xdr:colOff>101600</xdr:colOff>
      <xdr:row>57</xdr:row>
      <xdr:rowOff>54511</xdr:rowOff>
    </xdr:to>
    <xdr:sp macro="" textlink="">
      <xdr:nvSpPr>
        <xdr:cNvPr id="140" name="楕円 139"/>
        <xdr:cNvSpPr/>
      </xdr:nvSpPr>
      <xdr:spPr>
        <a:xfrm>
          <a:off x="2857500" y="97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71038</xdr:rowOff>
    </xdr:from>
    <xdr:ext cx="534377" cy="259045"/>
    <xdr:sp macro="" textlink="">
      <xdr:nvSpPr>
        <xdr:cNvPr id="141" name="テキスト ボックス 140"/>
        <xdr:cNvSpPr txBox="1"/>
      </xdr:nvSpPr>
      <xdr:spPr>
        <a:xfrm>
          <a:off x="2641111" y="95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154700</xdr:rowOff>
    </xdr:from>
    <xdr:to>
      <xdr:col>10</xdr:col>
      <xdr:colOff>165100</xdr:colOff>
      <xdr:row>57</xdr:row>
      <xdr:rowOff>84850</xdr:rowOff>
    </xdr:to>
    <xdr:sp macro="" textlink="">
      <xdr:nvSpPr>
        <xdr:cNvPr id="142" name="楕円 141"/>
        <xdr:cNvSpPr/>
      </xdr:nvSpPr>
      <xdr:spPr>
        <a:xfrm>
          <a:off x="1968500" y="9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101377</xdr:rowOff>
    </xdr:from>
    <xdr:ext cx="534377" cy="259045"/>
    <xdr:sp macro="" textlink="">
      <xdr:nvSpPr>
        <xdr:cNvPr id="143" name="テキスト ボックス 142"/>
        <xdr:cNvSpPr txBox="1"/>
      </xdr:nvSpPr>
      <xdr:spPr>
        <a:xfrm>
          <a:off x="1752111" y="95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6896</xdr:rowOff>
    </xdr:from>
    <xdr:to>
      <xdr:col>6</xdr:col>
      <xdr:colOff>38100</xdr:colOff>
      <xdr:row>57</xdr:row>
      <xdr:rowOff>108496</xdr:rowOff>
    </xdr:to>
    <xdr:sp macro="" textlink="">
      <xdr:nvSpPr>
        <xdr:cNvPr id="144" name="楕円 143"/>
        <xdr:cNvSpPr/>
      </xdr:nvSpPr>
      <xdr:spPr>
        <a:xfrm>
          <a:off x="1079500" y="97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125023</xdr:rowOff>
    </xdr:from>
    <xdr:ext cx="534377" cy="259045"/>
    <xdr:sp macro="" textlink="">
      <xdr:nvSpPr>
        <xdr:cNvPr id="145" name="テキスト ボックス 144"/>
        <xdr:cNvSpPr txBox="1"/>
      </xdr:nvSpPr>
      <xdr:spPr>
        <a:xfrm>
          <a:off x="863111" y="95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66025</xdr:rowOff>
    </xdr:from>
    <xdr:to>
      <xdr:col>24</xdr:col>
      <xdr:colOff>63500</xdr:colOff>
      <xdr:row>77</xdr:row>
      <xdr:rowOff>120889</xdr:rowOff>
    </xdr:to>
    <xdr:cxnSp macro="">
      <xdr:nvCxnSpPr>
        <xdr:cNvPr id="176" name="直線コネクタ 175"/>
        <xdr:cNvCxnSpPr/>
      </xdr:nvCxnSpPr>
      <xdr:spPr>
        <a:xfrm>
          <a:off x="3797300" y="12753325"/>
          <a:ext cx="838200" cy="5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66025</xdr:rowOff>
    </xdr:from>
    <xdr:to>
      <xdr:col>19</xdr:col>
      <xdr:colOff>177800</xdr:colOff>
      <xdr:row>76</xdr:row>
      <xdr:rowOff>110375</xdr:rowOff>
    </xdr:to>
    <xdr:cxnSp macro="">
      <xdr:nvCxnSpPr>
        <xdr:cNvPr id="179" name="直線コネクタ 178"/>
        <xdr:cNvCxnSpPr/>
      </xdr:nvCxnSpPr>
      <xdr:spPr>
        <a:xfrm flipV="1">
          <a:off x="2908300" y="12753325"/>
          <a:ext cx="889000" cy="38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110375</xdr:rowOff>
    </xdr:from>
    <xdr:to>
      <xdr:col>15</xdr:col>
      <xdr:colOff>50800</xdr:colOff>
      <xdr:row>77</xdr:row>
      <xdr:rowOff>164618</xdr:rowOff>
    </xdr:to>
    <xdr:cxnSp macro="">
      <xdr:nvCxnSpPr>
        <xdr:cNvPr id="182" name="直線コネクタ 181"/>
        <xdr:cNvCxnSpPr/>
      </xdr:nvCxnSpPr>
      <xdr:spPr>
        <a:xfrm flipV="1">
          <a:off x="2019300" y="13140575"/>
          <a:ext cx="889000" cy="2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35426</xdr:rowOff>
    </xdr:from>
    <xdr:to>
      <xdr:col>10</xdr:col>
      <xdr:colOff>114300</xdr:colOff>
      <xdr:row>77</xdr:row>
      <xdr:rowOff>164618</xdr:rowOff>
    </xdr:to>
    <xdr:cxnSp macro="">
      <xdr:nvCxnSpPr>
        <xdr:cNvPr id="185" name="直線コネクタ 184"/>
        <xdr:cNvCxnSpPr/>
      </xdr:nvCxnSpPr>
      <xdr:spPr>
        <a:xfrm>
          <a:off x="1130300" y="12894176"/>
          <a:ext cx="889000" cy="4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70089</xdr:rowOff>
    </xdr:from>
    <xdr:to>
      <xdr:col>24</xdr:col>
      <xdr:colOff>114300</xdr:colOff>
      <xdr:row>78</xdr:row>
      <xdr:rowOff>239</xdr:rowOff>
    </xdr:to>
    <xdr:sp macro="" textlink="">
      <xdr:nvSpPr>
        <xdr:cNvPr id="195" name="楕円 194"/>
        <xdr:cNvSpPr/>
      </xdr:nvSpPr>
      <xdr:spPr>
        <a:xfrm>
          <a:off x="4584700" y="132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92966</xdr:rowOff>
    </xdr:from>
    <xdr:ext cx="469744" cy="259045"/>
    <xdr:sp macro="" textlink="">
      <xdr:nvSpPr>
        <xdr:cNvPr id="196" name="維持補修費該当値テキスト"/>
        <xdr:cNvSpPr txBox="1"/>
      </xdr:nvSpPr>
      <xdr:spPr>
        <a:xfrm>
          <a:off x="4686300" y="1312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15225</xdr:rowOff>
    </xdr:from>
    <xdr:to>
      <xdr:col>20</xdr:col>
      <xdr:colOff>38100</xdr:colOff>
      <xdr:row>74</xdr:row>
      <xdr:rowOff>116825</xdr:rowOff>
    </xdr:to>
    <xdr:sp macro="" textlink="">
      <xdr:nvSpPr>
        <xdr:cNvPr id="197" name="楕円 196"/>
        <xdr:cNvSpPr/>
      </xdr:nvSpPr>
      <xdr:spPr>
        <a:xfrm>
          <a:off x="3746500" y="127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133352</xdr:rowOff>
    </xdr:from>
    <xdr:ext cx="534377" cy="259045"/>
    <xdr:sp macro="" textlink="">
      <xdr:nvSpPr>
        <xdr:cNvPr id="198" name="テキスト ボックス 197"/>
        <xdr:cNvSpPr txBox="1"/>
      </xdr:nvSpPr>
      <xdr:spPr>
        <a:xfrm>
          <a:off x="3530111" y="124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59575</xdr:rowOff>
    </xdr:from>
    <xdr:to>
      <xdr:col>15</xdr:col>
      <xdr:colOff>101600</xdr:colOff>
      <xdr:row>76</xdr:row>
      <xdr:rowOff>161175</xdr:rowOff>
    </xdr:to>
    <xdr:sp macro="" textlink="">
      <xdr:nvSpPr>
        <xdr:cNvPr id="199" name="楕円 198"/>
        <xdr:cNvSpPr/>
      </xdr:nvSpPr>
      <xdr:spPr>
        <a:xfrm>
          <a:off x="2857500" y="13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6251</xdr:rowOff>
    </xdr:from>
    <xdr:ext cx="534377" cy="259045"/>
    <xdr:sp macro="" textlink="">
      <xdr:nvSpPr>
        <xdr:cNvPr id="200" name="テキスト ボックス 199"/>
        <xdr:cNvSpPr txBox="1"/>
      </xdr:nvSpPr>
      <xdr:spPr>
        <a:xfrm>
          <a:off x="2641111" y="128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113818</xdr:rowOff>
    </xdr:from>
    <xdr:to>
      <xdr:col>10</xdr:col>
      <xdr:colOff>165100</xdr:colOff>
      <xdr:row>78</xdr:row>
      <xdr:rowOff>43968</xdr:rowOff>
    </xdr:to>
    <xdr:sp macro="" textlink="">
      <xdr:nvSpPr>
        <xdr:cNvPr id="201" name="楕円 200"/>
        <xdr:cNvSpPr/>
      </xdr:nvSpPr>
      <xdr:spPr>
        <a:xfrm>
          <a:off x="1968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60495</xdr:rowOff>
    </xdr:from>
    <xdr:ext cx="469744" cy="259045"/>
    <xdr:sp macro="" textlink="">
      <xdr:nvSpPr>
        <xdr:cNvPr id="202" name="テキスト ボックス 201"/>
        <xdr:cNvSpPr txBox="1"/>
      </xdr:nvSpPr>
      <xdr:spPr>
        <a:xfrm>
          <a:off x="1784428" y="130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156076</xdr:rowOff>
    </xdr:from>
    <xdr:to>
      <xdr:col>6</xdr:col>
      <xdr:colOff>38100</xdr:colOff>
      <xdr:row>75</xdr:row>
      <xdr:rowOff>86226</xdr:rowOff>
    </xdr:to>
    <xdr:sp macro="" textlink="">
      <xdr:nvSpPr>
        <xdr:cNvPr id="203" name="楕円 202"/>
        <xdr:cNvSpPr/>
      </xdr:nvSpPr>
      <xdr:spPr>
        <a:xfrm>
          <a:off x="1079500" y="128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102753</xdr:rowOff>
    </xdr:from>
    <xdr:ext cx="534377" cy="259045"/>
    <xdr:sp macro="" textlink="">
      <xdr:nvSpPr>
        <xdr:cNvPr id="204" name="テキスト ボックス 203"/>
        <xdr:cNvSpPr txBox="1"/>
      </xdr:nvSpPr>
      <xdr:spPr>
        <a:xfrm>
          <a:off x="863111" y="126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67711</xdr:rowOff>
    </xdr:from>
    <xdr:to>
      <xdr:col>24</xdr:col>
      <xdr:colOff>63500</xdr:colOff>
      <xdr:row>95</xdr:row>
      <xdr:rowOff>87655</xdr:rowOff>
    </xdr:to>
    <xdr:cxnSp macro="">
      <xdr:nvCxnSpPr>
        <xdr:cNvPr id="234" name="直線コネクタ 233"/>
        <xdr:cNvCxnSpPr/>
      </xdr:nvCxnSpPr>
      <xdr:spPr>
        <a:xfrm>
          <a:off x="3797300" y="16355461"/>
          <a:ext cx="83820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64243</xdr:rowOff>
    </xdr:from>
    <xdr:to>
      <xdr:col>19</xdr:col>
      <xdr:colOff>177800</xdr:colOff>
      <xdr:row>95</xdr:row>
      <xdr:rowOff>67711</xdr:rowOff>
    </xdr:to>
    <xdr:cxnSp macro="">
      <xdr:nvCxnSpPr>
        <xdr:cNvPr id="237" name="直線コネクタ 236"/>
        <xdr:cNvCxnSpPr/>
      </xdr:nvCxnSpPr>
      <xdr:spPr>
        <a:xfrm>
          <a:off x="2908300" y="16351993"/>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64243</xdr:rowOff>
    </xdr:from>
    <xdr:to>
      <xdr:col>15</xdr:col>
      <xdr:colOff>50800</xdr:colOff>
      <xdr:row>95</xdr:row>
      <xdr:rowOff>125774</xdr:rowOff>
    </xdr:to>
    <xdr:cxnSp macro="">
      <xdr:nvCxnSpPr>
        <xdr:cNvPr id="240" name="直線コネクタ 239"/>
        <xdr:cNvCxnSpPr/>
      </xdr:nvCxnSpPr>
      <xdr:spPr>
        <a:xfrm flipV="1">
          <a:off x="2019300" y="1635199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125774</xdr:rowOff>
    </xdr:from>
    <xdr:to>
      <xdr:col>10</xdr:col>
      <xdr:colOff>114300</xdr:colOff>
      <xdr:row>95</xdr:row>
      <xdr:rowOff>163398</xdr:rowOff>
    </xdr:to>
    <xdr:cxnSp macro="">
      <xdr:nvCxnSpPr>
        <xdr:cNvPr id="243" name="直線コネクタ 242"/>
        <xdr:cNvCxnSpPr/>
      </xdr:nvCxnSpPr>
      <xdr:spPr>
        <a:xfrm flipV="1">
          <a:off x="1130300" y="1641352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36855</xdr:rowOff>
    </xdr:from>
    <xdr:to>
      <xdr:col>24</xdr:col>
      <xdr:colOff>114300</xdr:colOff>
      <xdr:row>95</xdr:row>
      <xdr:rowOff>138455</xdr:rowOff>
    </xdr:to>
    <xdr:sp macro="" textlink="">
      <xdr:nvSpPr>
        <xdr:cNvPr id="253" name="楕円 252"/>
        <xdr:cNvSpPr/>
      </xdr:nvSpPr>
      <xdr:spPr>
        <a:xfrm>
          <a:off x="45847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15282</xdr:rowOff>
    </xdr:from>
    <xdr:ext cx="534377" cy="259045"/>
    <xdr:sp macro="" textlink="">
      <xdr:nvSpPr>
        <xdr:cNvPr id="254" name="扶助費該当値テキスト"/>
        <xdr:cNvSpPr txBox="1"/>
      </xdr:nvSpPr>
      <xdr:spPr>
        <a:xfrm>
          <a:off x="4686300" y="163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16911</xdr:rowOff>
    </xdr:from>
    <xdr:to>
      <xdr:col>20</xdr:col>
      <xdr:colOff>38100</xdr:colOff>
      <xdr:row>95</xdr:row>
      <xdr:rowOff>118511</xdr:rowOff>
    </xdr:to>
    <xdr:sp macro="" textlink="">
      <xdr:nvSpPr>
        <xdr:cNvPr id="255" name="楕円 254"/>
        <xdr:cNvSpPr/>
      </xdr:nvSpPr>
      <xdr:spPr>
        <a:xfrm>
          <a:off x="3746500" y="1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109638</xdr:rowOff>
    </xdr:from>
    <xdr:ext cx="534377" cy="259045"/>
    <xdr:sp macro="" textlink="">
      <xdr:nvSpPr>
        <xdr:cNvPr id="256" name="テキスト ボックス 255"/>
        <xdr:cNvSpPr txBox="1"/>
      </xdr:nvSpPr>
      <xdr:spPr>
        <a:xfrm>
          <a:off x="3530111" y="1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13443</xdr:rowOff>
    </xdr:from>
    <xdr:to>
      <xdr:col>15</xdr:col>
      <xdr:colOff>101600</xdr:colOff>
      <xdr:row>95</xdr:row>
      <xdr:rowOff>115043</xdr:rowOff>
    </xdr:to>
    <xdr:sp macro="" textlink="">
      <xdr:nvSpPr>
        <xdr:cNvPr id="257" name="楕円 256"/>
        <xdr:cNvSpPr/>
      </xdr:nvSpPr>
      <xdr:spPr>
        <a:xfrm>
          <a:off x="2857500" y="163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106170</xdr:rowOff>
    </xdr:from>
    <xdr:ext cx="534377" cy="259045"/>
    <xdr:sp macro="" textlink="">
      <xdr:nvSpPr>
        <xdr:cNvPr id="258" name="テキスト ボックス 257"/>
        <xdr:cNvSpPr txBox="1"/>
      </xdr:nvSpPr>
      <xdr:spPr>
        <a:xfrm>
          <a:off x="2641111" y="163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74974</xdr:rowOff>
    </xdr:from>
    <xdr:to>
      <xdr:col>10</xdr:col>
      <xdr:colOff>165100</xdr:colOff>
      <xdr:row>96</xdr:row>
      <xdr:rowOff>5124</xdr:rowOff>
    </xdr:to>
    <xdr:sp macro="" textlink="">
      <xdr:nvSpPr>
        <xdr:cNvPr id="259" name="楕円 258"/>
        <xdr:cNvSpPr/>
      </xdr:nvSpPr>
      <xdr:spPr>
        <a:xfrm>
          <a:off x="1968500" y="163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167701</xdr:rowOff>
    </xdr:from>
    <xdr:ext cx="534377" cy="259045"/>
    <xdr:sp macro="" textlink="">
      <xdr:nvSpPr>
        <xdr:cNvPr id="260" name="テキスト ボックス 259"/>
        <xdr:cNvSpPr txBox="1"/>
      </xdr:nvSpPr>
      <xdr:spPr>
        <a:xfrm>
          <a:off x="1752111" y="164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112598</xdr:rowOff>
    </xdr:from>
    <xdr:to>
      <xdr:col>6</xdr:col>
      <xdr:colOff>38100</xdr:colOff>
      <xdr:row>96</xdr:row>
      <xdr:rowOff>42748</xdr:rowOff>
    </xdr:to>
    <xdr:sp macro="" textlink="">
      <xdr:nvSpPr>
        <xdr:cNvPr id="261" name="楕円 260"/>
        <xdr:cNvSpPr/>
      </xdr:nvSpPr>
      <xdr:spPr>
        <a:xfrm>
          <a:off x="1079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33875</xdr:rowOff>
    </xdr:from>
    <xdr:ext cx="534377" cy="259045"/>
    <xdr:sp macro="" textlink="">
      <xdr:nvSpPr>
        <xdr:cNvPr id="262" name="テキスト ボックス 261"/>
        <xdr:cNvSpPr txBox="1"/>
      </xdr:nvSpPr>
      <xdr:spPr>
        <a:xfrm>
          <a:off x="863111" y="1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54482</xdr:rowOff>
    </xdr:from>
    <xdr:to>
      <xdr:col>55</xdr:col>
      <xdr:colOff>0</xdr:colOff>
      <xdr:row>37</xdr:row>
      <xdr:rowOff>80465</xdr:rowOff>
    </xdr:to>
    <xdr:cxnSp macro="">
      <xdr:nvCxnSpPr>
        <xdr:cNvPr id="289" name="直線コネクタ 288"/>
        <xdr:cNvCxnSpPr/>
      </xdr:nvCxnSpPr>
      <xdr:spPr>
        <a:xfrm flipV="1">
          <a:off x="9639300" y="6398132"/>
          <a:ext cx="8382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80465</xdr:rowOff>
    </xdr:from>
    <xdr:to>
      <xdr:col>50</xdr:col>
      <xdr:colOff>114300</xdr:colOff>
      <xdr:row>37</xdr:row>
      <xdr:rowOff>90080</xdr:rowOff>
    </xdr:to>
    <xdr:cxnSp macro="">
      <xdr:nvCxnSpPr>
        <xdr:cNvPr id="292" name="直線コネクタ 291"/>
        <xdr:cNvCxnSpPr/>
      </xdr:nvCxnSpPr>
      <xdr:spPr>
        <a:xfrm flipV="1">
          <a:off x="8750300" y="6424115"/>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90080</xdr:rowOff>
    </xdr:from>
    <xdr:to>
      <xdr:col>45</xdr:col>
      <xdr:colOff>177800</xdr:colOff>
      <xdr:row>37</xdr:row>
      <xdr:rowOff>103215</xdr:rowOff>
    </xdr:to>
    <xdr:cxnSp macro="">
      <xdr:nvCxnSpPr>
        <xdr:cNvPr id="295" name="直線コネクタ 294"/>
        <xdr:cNvCxnSpPr/>
      </xdr:nvCxnSpPr>
      <xdr:spPr>
        <a:xfrm flipV="1">
          <a:off x="7861300" y="6433730"/>
          <a:ext cx="8890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103215</xdr:rowOff>
    </xdr:from>
    <xdr:to>
      <xdr:col>41</xdr:col>
      <xdr:colOff>50800</xdr:colOff>
      <xdr:row>37</xdr:row>
      <xdr:rowOff>129788</xdr:rowOff>
    </xdr:to>
    <xdr:cxnSp macro="">
      <xdr:nvCxnSpPr>
        <xdr:cNvPr id="298" name="直線コネクタ 297"/>
        <xdr:cNvCxnSpPr/>
      </xdr:nvCxnSpPr>
      <xdr:spPr>
        <a:xfrm flipV="1">
          <a:off x="6972300" y="6446865"/>
          <a:ext cx="8890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3682</xdr:rowOff>
    </xdr:from>
    <xdr:to>
      <xdr:col>55</xdr:col>
      <xdr:colOff>50800</xdr:colOff>
      <xdr:row>37</xdr:row>
      <xdr:rowOff>105282</xdr:rowOff>
    </xdr:to>
    <xdr:sp macro="" textlink="">
      <xdr:nvSpPr>
        <xdr:cNvPr id="308" name="楕円 307"/>
        <xdr:cNvSpPr/>
      </xdr:nvSpPr>
      <xdr:spPr>
        <a:xfrm>
          <a:off x="10426700" y="63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153559</xdr:rowOff>
    </xdr:from>
    <xdr:ext cx="534377" cy="259045"/>
    <xdr:sp macro="" textlink="">
      <xdr:nvSpPr>
        <xdr:cNvPr id="309" name="補助費等該当値テキスト"/>
        <xdr:cNvSpPr txBox="1"/>
      </xdr:nvSpPr>
      <xdr:spPr>
        <a:xfrm>
          <a:off x="10528300"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29665</xdr:rowOff>
    </xdr:from>
    <xdr:to>
      <xdr:col>50</xdr:col>
      <xdr:colOff>165100</xdr:colOff>
      <xdr:row>37</xdr:row>
      <xdr:rowOff>131265</xdr:rowOff>
    </xdr:to>
    <xdr:sp macro="" textlink="">
      <xdr:nvSpPr>
        <xdr:cNvPr id="310" name="楕円 309"/>
        <xdr:cNvSpPr/>
      </xdr:nvSpPr>
      <xdr:spPr>
        <a:xfrm>
          <a:off x="9588500" y="63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122392</xdr:rowOff>
    </xdr:from>
    <xdr:ext cx="534377" cy="259045"/>
    <xdr:sp macro="" textlink="">
      <xdr:nvSpPr>
        <xdr:cNvPr id="311" name="テキスト ボックス 310"/>
        <xdr:cNvSpPr txBox="1"/>
      </xdr:nvSpPr>
      <xdr:spPr>
        <a:xfrm>
          <a:off x="9372111" y="646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39280</xdr:rowOff>
    </xdr:from>
    <xdr:to>
      <xdr:col>46</xdr:col>
      <xdr:colOff>38100</xdr:colOff>
      <xdr:row>37</xdr:row>
      <xdr:rowOff>140880</xdr:rowOff>
    </xdr:to>
    <xdr:sp macro="" textlink="">
      <xdr:nvSpPr>
        <xdr:cNvPr id="312" name="楕円 311"/>
        <xdr:cNvSpPr/>
      </xdr:nvSpPr>
      <xdr:spPr>
        <a:xfrm>
          <a:off x="8699500" y="63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132007</xdr:rowOff>
    </xdr:from>
    <xdr:ext cx="534377" cy="259045"/>
    <xdr:sp macro="" textlink="">
      <xdr:nvSpPr>
        <xdr:cNvPr id="313" name="テキスト ボックス 312"/>
        <xdr:cNvSpPr txBox="1"/>
      </xdr:nvSpPr>
      <xdr:spPr>
        <a:xfrm>
          <a:off x="8483111" y="64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52415</xdr:rowOff>
    </xdr:from>
    <xdr:to>
      <xdr:col>41</xdr:col>
      <xdr:colOff>101600</xdr:colOff>
      <xdr:row>37</xdr:row>
      <xdr:rowOff>154015</xdr:rowOff>
    </xdr:to>
    <xdr:sp macro="" textlink="">
      <xdr:nvSpPr>
        <xdr:cNvPr id="314" name="楕円 313"/>
        <xdr:cNvSpPr/>
      </xdr:nvSpPr>
      <xdr:spPr>
        <a:xfrm>
          <a:off x="78105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145142</xdr:rowOff>
    </xdr:from>
    <xdr:ext cx="534377" cy="259045"/>
    <xdr:sp macro="" textlink="">
      <xdr:nvSpPr>
        <xdr:cNvPr id="315" name="テキスト ボックス 314"/>
        <xdr:cNvSpPr txBox="1"/>
      </xdr:nvSpPr>
      <xdr:spPr>
        <a:xfrm>
          <a:off x="7594111" y="64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78988</xdr:rowOff>
    </xdr:from>
    <xdr:to>
      <xdr:col>36</xdr:col>
      <xdr:colOff>165100</xdr:colOff>
      <xdr:row>38</xdr:row>
      <xdr:rowOff>9137</xdr:rowOff>
    </xdr:to>
    <xdr:sp macro="" textlink="">
      <xdr:nvSpPr>
        <xdr:cNvPr id="316" name="楕円 315"/>
        <xdr:cNvSpPr/>
      </xdr:nvSpPr>
      <xdr:spPr>
        <a:xfrm>
          <a:off x="6921500" y="6422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265</xdr:rowOff>
    </xdr:from>
    <xdr:ext cx="534377" cy="259045"/>
    <xdr:sp macro="" textlink="">
      <xdr:nvSpPr>
        <xdr:cNvPr id="317" name="テキスト ボックス 316"/>
        <xdr:cNvSpPr txBox="1"/>
      </xdr:nvSpPr>
      <xdr:spPr>
        <a:xfrm>
          <a:off x="6705111" y="65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56097</xdr:rowOff>
    </xdr:from>
    <xdr:to>
      <xdr:col>55</xdr:col>
      <xdr:colOff>0</xdr:colOff>
      <xdr:row>57</xdr:row>
      <xdr:rowOff>21658</xdr:rowOff>
    </xdr:to>
    <xdr:cxnSp macro="">
      <xdr:nvCxnSpPr>
        <xdr:cNvPr id="344" name="直線コネクタ 343"/>
        <xdr:cNvCxnSpPr/>
      </xdr:nvCxnSpPr>
      <xdr:spPr>
        <a:xfrm>
          <a:off x="9639300" y="9657297"/>
          <a:ext cx="838200" cy="1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56097</xdr:rowOff>
    </xdr:from>
    <xdr:to>
      <xdr:col>50</xdr:col>
      <xdr:colOff>114300</xdr:colOff>
      <xdr:row>57</xdr:row>
      <xdr:rowOff>92437</xdr:rowOff>
    </xdr:to>
    <xdr:cxnSp macro="">
      <xdr:nvCxnSpPr>
        <xdr:cNvPr id="347" name="直線コネクタ 346"/>
        <xdr:cNvCxnSpPr/>
      </xdr:nvCxnSpPr>
      <xdr:spPr>
        <a:xfrm flipV="1">
          <a:off x="8750300" y="9657297"/>
          <a:ext cx="889000" cy="20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52416</xdr:rowOff>
    </xdr:from>
    <xdr:to>
      <xdr:col>45</xdr:col>
      <xdr:colOff>177800</xdr:colOff>
      <xdr:row>57</xdr:row>
      <xdr:rowOff>92437</xdr:rowOff>
    </xdr:to>
    <xdr:cxnSp macro="">
      <xdr:nvCxnSpPr>
        <xdr:cNvPr id="350" name="直線コネクタ 349"/>
        <xdr:cNvCxnSpPr/>
      </xdr:nvCxnSpPr>
      <xdr:spPr>
        <a:xfrm>
          <a:off x="7861300" y="9825066"/>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40444</xdr:rowOff>
    </xdr:from>
    <xdr:to>
      <xdr:col>41</xdr:col>
      <xdr:colOff>50800</xdr:colOff>
      <xdr:row>57</xdr:row>
      <xdr:rowOff>52416</xdr:rowOff>
    </xdr:to>
    <xdr:cxnSp macro="">
      <xdr:nvCxnSpPr>
        <xdr:cNvPr id="353" name="直線コネクタ 352"/>
        <xdr:cNvCxnSpPr/>
      </xdr:nvCxnSpPr>
      <xdr:spPr>
        <a:xfrm>
          <a:off x="6972300" y="9813094"/>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142308</xdr:rowOff>
    </xdr:from>
    <xdr:to>
      <xdr:col>55</xdr:col>
      <xdr:colOff>50800</xdr:colOff>
      <xdr:row>57</xdr:row>
      <xdr:rowOff>72458</xdr:rowOff>
    </xdr:to>
    <xdr:sp macro="" textlink="">
      <xdr:nvSpPr>
        <xdr:cNvPr id="363" name="楕円 362"/>
        <xdr:cNvSpPr/>
      </xdr:nvSpPr>
      <xdr:spPr>
        <a:xfrm>
          <a:off x="10426700" y="97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165185</xdr:rowOff>
    </xdr:from>
    <xdr:ext cx="599010" cy="259045"/>
    <xdr:sp macro="" textlink="">
      <xdr:nvSpPr>
        <xdr:cNvPr id="364" name="普通建設事業費該当値テキスト"/>
        <xdr:cNvSpPr txBox="1"/>
      </xdr:nvSpPr>
      <xdr:spPr>
        <a:xfrm>
          <a:off x="10528300" y="95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5297</xdr:rowOff>
    </xdr:from>
    <xdr:to>
      <xdr:col>50</xdr:col>
      <xdr:colOff>165100</xdr:colOff>
      <xdr:row>56</xdr:row>
      <xdr:rowOff>106897</xdr:rowOff>
    </xdr:to>
    <xdr:sp macro="" textlink="">
      <xdr:nvSpPr>
        <xdr:cNvPr id="365" name="楕円 364"/>
        <xdr:cNvSpPr/>
      </xdr:nvSpPr>
      <xdr:spPr>
        <a:xfrm>
          <a:off x="9588500" y="96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123424</xdr:rowOff>
    </xdr:from>
    <xdr:ext cx="599010" cy="259045"/>
    <xdr:sp macro="" textlink="">
      <xdr:nvSpPr>
        <xdr:cNvPr id="366" name="テキスト ボックス 365"/>
        <xdr:cNvSpPr txBox="1"/>
      </xdr:nvSpPr>
      <xdr:spPr>
        <a:xfrm>
          <a:off x="9339795" y="938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41637</xdr:rowOff>
    </xdr:from>
    <xdr:to>
      <xdr:col>46</xdr:col>
      <xdr:colOff>38100</xdr:colOff>
      <xdr:row>57</xdr:row>
      <xdr:rowOff>143237</xdr:rowOff>
    </xdr:to>
    <xdr:sp macro="" textlink="">
      <xdr:nvSpPr>
        <xdr:cNvPr id="367" name="楕円 366"/>
        <xdr:cNvSpPr/>
      </xdr:nvSpPr>
      <xdr:spPr>
        <a:xfrm>
          <a:off x="8699500" y="98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159764</xdr:rowOff>
    </xdr:from>
    <xdr:ext cx="534377" cy="259045"/>
    <xdr:sp macro="" textlink="">
      <xdr:nvSpPr>
        <xdr:cNvPr id="368" name="テキスト ボックス 367"/>
        <xdr:cNvSpPr txBox="1"/>
      </xdr:nvSpPr>
      <xdr:spPr>
        <a:xfrm>
          <a:off x="8483111" y="95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1616</xdr:rowOff>
    </xdr:from>
    <xdr:to>
      <xdr:col>41</xdr:col>
      <xdr:colOff>101600</xdr:colOff>
      <xdr:row>57</xdr:row>
      <xdr:rowOff>103216</xdr:rowOff>
    </xdr:to>
    <xdr:sp macro="" textlink="">
      <xdr:nvSpPr>
        <xdr:cNvPr id="369" name="楕円 368"/>
        <xdr:cNvSpPr/>
      </xdr:nvSpPr>
      <xdr:spPr>
        <a:xfrm>
          <a:off x="7810500" y="97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119743</xdr:rowOff>
    </xdr:from>
    <xdr:ext cx="599010" cy="259045"/>
    <xdr:sp macro="" textlink="">
      <xdr:nvSpPr>
        <xdr:cNvPr id="370" name="テキスト ボックス 369"/>
        <xdr:cNvSpPr txBox="1"/>
      </xdr:nvSpPr>
      <xdr:spPr>
        <a:xfrm>
          <a:off x="7561795" y="9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161094</xdr:rowOff>
    </xdr:from>
    <xdr:to>
      <xdr:col>36</xdr:col>
      <xdr:colOff>165100</xdr:colOff>
      <xdr:row>57</xdr:row>
      <xdr:rowOff>91244</xdr:rowOff>
    </xdr:to>
    <xdr:sp macro="" textlink="">
      <xdr:nvSpPr>
        <xdr:cNvPr id="371" name="楕円 370"/>
        <xdr:cNvSpPr/>
      </xdr:nvSpPr>
      <xdr:spPr>
        <a:xfrm>
          <a:off x="6921500" y="97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107771</xdr:rowOff>
    </xdr:from>
    <xdr:ext cx="599010" cy="259045"/>
    <xdr:sp macro="" textlink="">
      <xdr:nvSpPr>
        <xdr:cNvPr id="372" name="テキスト ボックス 371"/>
        <xdr:cNvSpPr txBox="1"/>
      </xdr:nvSpPr>
      <xdr:spPr>
        <a:xfrm>
          <a:off x="6672795" y="953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16870</xdr:rowOff>
    </xdr:from>
    <xdr:to>
      <xdr:col>55</xdr:col>
      <xdr:colOff>0</xdr:colOff>
      <xdr:row>78</xdr:row>
      <xdr:rowOff>99930</xdr:rowOff>
    </xdr:to>
    <xdr:cxnSp macro="">
      <xdr:nvCxnSpPr>
        <xdr:cNvPr id="399" name="直線コネクタ 398"/>
        <xdr:cNvCxnSpPr/>
      </xdr:nvCxnSpPr>
      <xdr:spPr>
        <a:xfrm>
          <a:off x="9639300" y="13389970"/>
          <a:ext cx="838200" cy="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16870</xdr:rowOff>
    </xdr:from>
    <xdr:to>
      <xdr:col>50</xdr:col>
      <xdr:colOff>114300</xdr:colOff>
      <xdr:row>78</xdr:row>
      <xdr:rowOff>98518</xdr:rowOff>
    </xdr:to>
    <xdr:cxnSp macro="">
      <xdr:nvCxnSpPr>
        <xdr:cNvPr id="402" name="直線コネクタ 401"/>
        <xdr:cNvCxnSpPr/>
      </xdr:nvCxnSpPr>
      <xdr:spPr>
        <a:xfrm flipV="1">
          <a:off x="8750300" y="13389970"/>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96622</xdr:rowOff>
    </xdr:from>
    <xdr:to>
      <xdr:col>45</xdr:col>
      <xdr:colOff>177800</xdr:colOff>
      <xdr:row>78</xdr:row>
      <xdr:rowOff>98518</xdr:rowOff>
    </xdr:to>
    <xdr:cxnSp macro="">
      <xdr:nvCxnSpPr>
        <xdr:cNvPr id="405" name="直線コネクタ 404"/>
        <xdr:cNvCxnSpPr/>
      </xdr:nvCxnSpPr>
      <xdr:spPr>
        <a:xfrm>
          <a:off x="7861300" y="13469722"/>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54418</xdr:rowOff>
    </xdr:from>
    <xdr:to>
      <xdr:col>41</xdr:col>
      <xdr:colOff>50800</xdr:colOff>
      <xdr:row>78</xdr:row>
      <xdr:rowOff>96622</xdr:rowOff>
    </xdr:to>
    <xdr:cxnSp macro="">
      <xdr:nvCxnSpPr>
        <xdr:cNvPr id="408" name="直線コネクタ 407"/>
        <xdr:cNvCxnSpPr/>
      </xdr:nvCxnSpPr>
      <xdr:spPr>
        <a:xfrm>
          <a:off x="6972300" y="13427518"/>
          <a:ext cx="8890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49130</xdr:rowOff>
    </xdr:from>
    <xdr:to>
      <xdr:col>55</xdr:col>
      <xdr:colOff>50800</xdr:colOff>
      <xdr:row>78</xdr:row>
      <xdr:rowOff>150730</xdr:rowOff>
    </xdr:to>
    <xdr:sp macro="" textlink="">
      <xdr:nvSpPr>
        <xdr:cNvPr id="418" name="楕円 417"/>
        <xdr:cNvSpPr/>
      </xdr:nvSpPr>
      <xdr:spPr>
        <a:xfrm>
          <a:off x="10426700" y="134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137520</xdr:rowOff>
    </xdr:from>
    <xdr:to>
      <xdr:col>50</xdr:col>
      <xdr:colOff>165100</xdr:colOff>
      <xdr:row>78</xdr:row>
      <xdr:rowOff>67670</xdr:rowOff>
    </xdr:to>
    <xdr:sp macro="" textlink="">
      <xdr:nvSpPr>
        <xdr:cNvPr id="420" name="楕円 419"/>
        <xdr:cNvSpPr/>
      </xdr:nvSpPr>
      <xdr:spPr>
        <a:xfrm>
          <a:off x="9588500" y="133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84197</xdr:rowOff>
    </xdr:from>
    <xdr:ext cx="534377" cy="259045"/>
    <xdr:sp macro="" textlink="">
      <xdr:nvSpPr>
        <xdr:cNvPr id="421" name="テキスト ボックス 420"/>
        <xdr:cNvSpPr txBox="1"/>
      </xdr:nvSpPr>
      <xdr:spPr>
        <a:xfrm>
          <a:off x="9372111" y="131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47718</xdr:rowOff>
    </xdr:from>
    <xdr:to>
      <xdr:col>46</xdr:col>
      <xdr:colOff>38100</xdr:colOff>
      <xdr:row>78</xdr:row>
      <xdr:rowOff>149318</xdr:rowOff>
    </xdr:to>
    <xdr:sp macro="" textlink="">
      <xdr:nvSpPr>
        <xdr:cNvPr id="422" name="楕円 421"/>
        <xdr:cNvSpPr/>
      </xdr:nvSpPr>
      <xdr:spPr>
        <a:xfrm>
          <a:off x="8699500" y="134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140445</xdr:rowOff>
    </xdr:from>
    <xdr:ext cx="534377" cy="259045"/>
    <xdr:sp macro="" textlink="">
      <xdr:nvSpPr>
        <xdr:cNvPr id="423" name="テキスト ボックス 422"/>
        <xdr:cNvSpPr txBox="1"/>
      </xdr:nvSpPr>
      <xdr:spPr>
        <a:xfrm>
          <a:off x="8483111" y="135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45822</xdr:rowOff>
    </xdr:from>
    <xdr:to>
      <xdr:col>41</xdr:col>
      <xdr:colOff>101600</xdr:colOff>
      <xdr:row>78</xdr:row>
      <xdr:rowOff>147422</xdr:rowOff>
    </xdr:to>
    <xdr:sp macro="" textlink="">
      <xdr:nvSpPr>
        <xdr:cNvPr id="424" name="楕円 423"/>
        <xdr:cNvSpPr/>
      </xdr:nvSpPr>
      <xdr:spPr>
        <a:xfrm>
          <a:off x="7810500" y="134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138549</xdr:rowOff>
    </xdr:from>
    <xdr:ext cx="534377" cy="259045"/>
    <xdr:sp macro="" textlink="">
      <xdr:nvSpPr>
        <xdr:cNvPr id="425" name="テキスト ボックス 424"/>
        <xdr:cNvSpPr txBox="1"/>
      </xdr:nvSpPr>
      <xdr:spPr>
        <a:xfrm>
          <a:off x="7594111" y="135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3618</xdr:rowOff>
    </xdr:from>
    <xdr:to>
      <xdr:col>36</xdr:col>
      <xdr:colOff>165100</xdr:colOff>
      <xdr:row>78</xdr:row>
      <xdr:rowOff>105218</xdr:rowOff>
    </xdr:to>
    <xdr:sp macro="" textlink="">
      <xdr:nvSpPr>
        <xdr:cNvPr id="426" name="楕円 425"/>
        <xdr:cNvSpPr/>
      </xdr:nvSpPr>
      <xdr:spPr>
        <a:xfrm>
          <a:off x="6921500" y="13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96345</xdr:rowOff>
    </xdr:from>
    <xdr:ext cx="534377" cy="259045"/>
    <xdr:sp macro="" textlink="">
      <xdr:nvSpPr>
        <xdr:cNvPr id="427" name="テキスト ボックス 426"/>
        <xdr:cNvSpPr txBox="1"/>
      </xdr:nvSpPr>
      <xdr:spPr>
        <a:xfrm>
          <a:off x="6705111" y="134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32105</xdr:rowOff>
    </xdr:from>
    <xdr:to>
      <xdr:col>55</xdr:col>
      <xdr:colOff>0</xdr:colOff>
      <xdr:row>95</xdr:row>
      <xdr:rowOff>15204</xdr:rowOff>
    </xdr:to>
    <xdr:cxnSp macro="">
      <xdr:nvCxnSpPr>
        <xdr:cNvPr id="456" name="直線コネクタ 455"/>
        <xdr:cNvCxnSpPr/>
      </xdr:nvCxnSpPr>
      <xdr:spPr>
        <a:xfrm>
          <a:off x="9639300" y="16148405"/>
          <a:ext cx="8382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32105</xdr:rowOff>
    </xdr:from>
    <xdr:to>
      <xdr:col>50</xdr:col>
      <xdr:colOff>114300</xdr:colOff>
      <xdr:row>96</xdr:row>
      <xdr:rowOff>82131</xdr:rowOff>
    </xdr:to>
    <xdr:cxnSp macro="">
      <xdr:nvCxnSpPr>
        <xdr:cNvPr id="459" name="直線コネクタ 458"/>
        <xdr:cNvCxnSpPr/>
      </xdr:nvCxnSpPr>
      <xdr:spPr>
        <a:xfrm flipV="1">
          <a:off x="8750300" y="16148405"/>
          <a:ext cx="889000" cy="3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107048</xdr:rowOff>
    </xdr:from>
    <xdr:to>
      <xdr:col>45</xdr:col>
      <xdr:colOff>177800</xdr:colOff>
      <xdr:row>96</xdr:row>
      <xdr:rowOff>82131</xdr:rowOff>
    </xdr:to>
    <xdr:cxnSp macro="">
      <xdr:nvCxnSpPr>
        <xdr:cNvPr id="462" name="直線コネクタ 461"/>
        <xdr:cNvCxnSpPr/>
      </xdr:nvCxnSpPr>
      <xdr:spPr>
        <a:xfrm>
          <a:off x="7861300" y="16394798"/>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107048</xdr:rowOff>
    </xdr:from>
    <xdr:to>
      <xdr:col>41</xdr:col>
      <xdr:colOff>50800</xdr:colOff>
      <xdr:row>96</xdr:row>
      <xdr:rowOff>75738</xdr:rowOff>
    </xdr:to>
    <xdr:cxnSp macro="">
      <xdr:nvCxnSpPr>
        <xdr:cNvPr id="465" name="直線コネクタ 464"/>
        <xdr:cNvCxnSpPr/>
      </xdr:nvCxnSpPr>
      <xdr:spPr>
        <a:xfrm flipV="1">
          <a:off x="6972300" y="16394798"/>
          <a:ext cx="889000" cy="1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135854</xdr:rowOff>
    </xdr:from>
    <xdr:to>
      <xdr:col>55</xdr:col>
      <xdr:colOff>50800</xdr:colOff>
      <xdr:row>95</xdr:row>
      <xdr:rowOff>66004</xdr:rowOff>
    </xdr:to>
    <xdr:sp macro="" textlink="">
      <xdr:nvSpPr>
        <xdr:cNvPr id="475" name="楕円 474"/>
        <xdr:cNvSpPr/>
      </xdr:nvSpPr>
      <xdr:spPr>
        <a:xfrm>
          <a:off x="10426700" y="16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158731</xdr:rowOff>
    </xdr:from>
    <xdr:ext cx="534377" cy="259045"/>
    <xdr:sp macro="" textlink="">
      <xdr:nvSpPr>
        <xdr:cNvPr id="476" name="普通建設事業費 （ うち更新整備　）該当値テキスト"/>
        <xdr:cNvSpPr txBox="1"/>
      </xdr:nvSpPr>
      <xdr:spPr>
        <a:xfrm>
          <a:off x="10528300" y="161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152755</xdr:rowOff>
    </xdr:from>
    <xdr:to>
      <xdr:col>50</xdr:col>
      <xdr:colOff>165100</xdr:colOff>
      <xdr:row>94</xdr:row>
      <xdr:rowOff>82905</xdr:rowOff>
    </xdr:to>
    <xdr:sp macro="" textlink="">
      <xdr:nvSpPr>
        <xdr:cNvPr id="477" name="楕円 476"/>
        <xdr:cNvSpPr/>
      </xdr:nvSpPr>
      <xdr:spPr>
        <a:xfrm>
          <a:off x="9588500" y="16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99432</xdr:rowOff>
    </xdr:from>
    <xdr:ext cx="599010" cy="259045"/>
    <xdr:sp macro="" textlink="">
      <xdr:nvSpPr>
        <xdr:cNvPr id="478" name="テキスト ボックス 477"/>
        <xdr:cNvSpPr txBox="1"/>
      </xdr:nvSpPr>
      <xdr:spPr>
        <a:xfrm>
          <a:off x="9339795" y="158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31331</xdr:rowOff>
    </xdr:from>
    <xdr:to>
      <xdr:col>46</xdr:col>
      <xdr:colOff>38100</xdr:colOff>
      <xdr:row>96</xdr:row>
      <xdr:rowOff>132931</xdr:rowOff>
    </xdr:to>
    <xdr:sp macro="" textlink="">
      <xdr:nvSpPr>
        <xdr:cNvPr id="479" name="楕円 478"/>
        <xdr:cNvSpPr/>
      </xdr:nvSpPr>
      <xdr:spPr>
        <a:xfrm>
          <a:off x="8699500" y="164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149458</xdr:rowOff>
    </xdr:from>
    <xdr:ext cx="534377" cy="259045"/>
    <xdr:sp macro="" textlink="">
      <xdr:nvSpPr>
        <xdr:cNvPr id="480" name="テキスト ボックス 479"/>
        <xdr:cNvSpPr txBox="1"/>
      </xdr:nvSpPr>
      <xdr:spPr>
        <a:xfrm>
          <a:off x="8483111" y="162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56248</xdr:rowOff>
    </xdr:from>
    <xdr:to>
      <xdr:col>41</xdr:col>
      <xdr:colOff>101600</xdr:colOff>
      <xdr:row>95</xdr:row>
      <xdr:rowOff>157848</xdr:rowOff>
    </xdr:to>
    <xdr:sp macro="" textlink="">
      <xdr:nvSpPr>
        <xdr:cNvPr id="481" name="楕円 480"/>
        <xdr:cNvSpPr/>
      </xdr:nvSpPr>
      <xdr:spPr>
        <a:xfrm>
          <a:off x="7810500" y="163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2925</xdr:rowOff>
    </xdr:from>
    <xdr:ext cx="534377" cy="259045"/>
    <xdr:sp macro="" textlink="">
      <xdr:nvSpPr>
        <xdr:cNvPr id="482" name="テキスト ボックス 481"/>
        <xdr:cNvSpPr txBox="1"/>
      </xdr:nvSpPr>
      <xdr:spPr>
        <a:xfrm>
          <a:off x="7594111" y="161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24938</xdr:rowOff>
    </xdr:from>
    <xdr:to>
      <xdr:col>36</xdr:col>
      <xdr:colOff>165100</xdr:colOff>
      <xdr:row>96</xdr:row>
      <xdr:rowOff>126538</xdr:rowOff>
    </xdr:to>
    <xdr:sp macro="" textlink="">
      <xdr:nvSpPr>
        <xdr:cNvPr id="483" name="楕円 482"/>
        <xdr:cNvSpPr/>
      </xdr:nvSpPr>
      <xdr:spPr>
        <a:xfrm>
          <a:off x="6921500" y="1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143065</xdr:rowOff>
    </xdr:from>
    <xdr:ext cx="534377" cy="259045"/>
    <xdr:sp macro="" textlink="">
      <xdr:nvSpPr>
        <xdr:cNvPr id="484" name="テキスト ボックス 483"/>
        <xdr:cNvSpPr txBox="1"/>
      </xdr:nvSpPr>
      <xdr:spPr>
        <a:xfrm>
          <a:off x="6705111" y="162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116649</xdr:rowOff>
    </xdr:from>
    <xdr:to>
      <xdr:col>85</xdr:col>
      <xdr:colOff>127000</xdr:colOff>
      <xdr:row>39</xdr:row>
      <xdr:rowOff>5893</xdr:rowOff>
    </xdr:to>
    <xdr:cxnSp macro="">
      <xdr:nvCxnSpPr>
        <xdr:cNvPr id="513" name="直線コネクタ 512"/>
        <xdr:cNvCxnSpPr/>
      </xdr:nvCxnSpPr>
      <xdr:spPr>
        <a:xfrm flipV="1">
          <a:off x="15481300" y="6288849"/>
          <a:ext cx="838200" cy="4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5893</xdr:rowOff>
    </xdr:from>
    <xdr:to>
      <xdr:col>81</xdr:col>
      <xdr:colOff>50800</xdr:colOff>
      <xdr:row>39</xdr:row>
      <xdr:rowOff>24657</xdr:rowOff>
    </xdr:to>
    <xdr:cxnSp macro="">
      <xdr:nvCxnSpPr>
        <xdr:cNvPr id="516" name="直線コネクタ 515"/>
        <xdr:cNvCxnSpPr/>
      </xdr:nvCxnSpPr>
      <xdr:spPr>
        <a:xfrm flipV="1">
          <a:off x="14592300" y="6692443"/>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24238</xdr:rowOff>
    </xdr:from>
    <xdr:to>
      <xdr:col>76</xdr:col>
      <xdr:colOff>114300</xdr:colOff>
      <xdr:row>39</xdr:row>
      <xdr:rowOff>24657</xdr:rowOff>
    </xdr:to>
    <xdr:cxnSp macro="">
      <xdr:nvCxnSpPr>
        <xdr:cNvPr id="519" name="直線コネクタ 518"/>
        <xdr:cNvCxnSpPr/>
      </xdr:nvCxnSpPr>
      <xdr:spPr>
        <a:xfrm>
          <a:off x="13703300" y="6539338"/>
          <a:ext cx="889000" cy="1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24238</xdr:rowOff>
    </xdr:from>
    <xdr:to>
      <xdr:col>71</xdr:col>
      <xdr:colOff>177800</xdr:colOff>
      <xdr:row>38</xdr:row>
      <xdr:rowOff>57900</xdr:rowOff>
    </xdr:to>
    <xdr:cxnSp macro="">
      <xdr:nvCxnSpPr>
        <xdr:cNvPr id="522" name="直線コネクタ 521"/>
        <xdr:cNvCxnSpPr/>
      </xdr:nvCxnSpPr>
      <xdr:spPr>
        <a:xfrm flipV="1">
          <a:off x="12814300" y="6539338"/>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6" name="テキスト ボックス 525"/>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65849</xdr:rowOff>
    </xdr:from>
    <xdr:to>
      <xdr:col>85</xdr:col>
      <xdr:colOff>177800</xdr:colOff>
      <xdr:row>36</xdr:row>
      <xdr:rowOff>167449</xdr:rowOff>
    </xdr:to>
    <xdr:sp macro="" textlink="">
      <xdr:nvSpPr>
        <xdr:cNvPr id="532" name="楕円 531"/>
        <xdr:cNvSpPr/>
      </xdr:nvSpPr>
      <xdr:spPr>
        <a:xfrm>
          <a:off x="162687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88726</xdr:rowOff>
    </xdr:from>
    <xdr:ext cx="534377" cy="259045"/>
    <xdr:sp macro="" textlink="">
      <xdr:nvSpPr>
        <xdr:cNvPr id="533" name="災害復旧事業費該当値テキスト"/>
        <xdr:cNvSpPr txBox="1"/>
      </xdr:nvSpPr>
      <xdr:spPr>
        <a:xfrm>
          <a:off x="16370300" y="60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126543</xdr:rowOff>
    </xdr:from>
    <xdr:to>
      <xdr:col>81</xdr:col>
      <xdr:colOff>101600</xdr:colOff>
      <xdr:row>39</xdr:row>
      <xdr:rowOff>56693</xdr:rowOff>
    </xdr:to>
    <xdr:sp macro="" textlink="">
      <xdr:nvSpPr>
        <xdr:cNvPr id="534" name="楕円 533"/>
        <xdr:cNvSpPr/>
      </xdr:nvSpPr>
      <xdr:spPr>
        <a:xfrm>
          <a:off x="15430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47820</xdr:rowOff>
    </xdr:from>
    <xdr:ext cx="469744" cy="259045"/>
    <xdr:sp macro="" textlink="">
      <xdr:nvSpPr>
        <xdr:cNvPr id="535" name="テキスト ボックス 534"/>
        <xdr:cNvSpPr txBox="1"/>
      </xdr:nvSpPr>
      <xdr:spPr>
        <a:xfrm>
          <a:off x="15246428" y="67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145307</xdr:rowOff>
    </xdr:from>
    <xdr:to>
      <xdr:col>76</xdr:col>
      <xdr:colOff>165100</xdr:colOff>
      <xdr:row>39</xdr:row>
      <xdr:rowOff>75457</xdr:rowOff>
    </xdr:to>
    <xdr:sp macro="" textlink="">
      <xdr:nvSpPr>
        <xdr:cNvPr id="536" name="楕円 535"/>
        <xdr:cNvSpPr/>
      </xdr:nvSpPr>
      <xdr:spPr>
        <a:xfrm>
          <a:off x="14541500" y="66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66584</xdr:rowOff>
    </xdr:from>
    <xdr:ext cx="469744" cy="259045"/>
    <xdr:sp macro="" textlink="">
      <xdr:nvSpPr>
        <xdr:cNvPr id="537" name="テキスト ボックス 536"/>
        <xdr:cNvSpPr txBox="1"/>
      </xdr:nvSpPr>
      <xdr:spPr>
        <a:xfrm>
          <a:off x="14357428" y="67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144888</xdr:rowOff>
    </xdr:from>
    <xdr:to>
      <xdr:col>72</xdr:col>
      <xdr:colOff>38100</xdr:colOff>
      <xdr:row>38</xdr:row>
      <xdr:rowOff>75038</xdr:rowOff>
    </xdr:to>
    <xdr:sp macro="" textlink="">
      <xdr:nvSpPr>
        <xdr:cNvPr id="538" name="楕円 537"/>
        <xdr:cNvSpPr/>
      </xdr:nvSpPr>
      <xdr:spPr>
        <a:xfrm>
          <a:off x="136525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91565</xdr:rowOff>
    </xdr:from>
    <xdr:ext cx="534377" cy="259045"/>
    <xdr:sp macro="" textlink="">
      <xdr:nvSpPr>
        <xdr:cNvPr id="539" name="テキスト ボックス 538"/>
        <xdr:cNvSpPr txBox="1"/>
      </xdr:nvSpPr>
      <xdr:spPr>
        <a:xfrm>
          <a:off x="13436111" y="62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7100</xdr:rowOff>
    </xdr:from>
    <xdr:to>
      <xdr:col>67</xdr:col>
      <xdr:colOff>101600</xdr:colOff>
      <xdr:row>38</xdr:row>
      <xdr:rowOff>108700</xdr:rowOff>
    </xdr:to>
    <xdr:sp macro="" textlink="">
      <xdr:nvSpPr>
        <xdr:cNvPr id="540" name="楕円 539"/>
        <xdr:cNvSpPr/>
      </xdr:nvSpPr>
      <xdr:spPr>
        <a:xfrm>
          <a:off x="12763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125226</xdr:rowOff>
    </xdr:from>
    <xdr:ext cx="469744" cy="259045"/>
    <xdr:sp macro="" textlink="">
      <xdr:nvSpPr>
        <xdr:cNvPr id="541" name="テキスト ボックス 540"/>
        <xdr:cNvSpPr txBox="1"/>
      </xdr:nvSpPr>
      <xdr:spPr>
        <a:xfrm>
          <a:off x="12579428" y="62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150706</xdr:rowOff>
    </xdr:from>
    <xdr:to>
      <xdr:col>85</xdr:col>
      <xdr:colOff>127000</xdr:colOff>
      <xdr:row>73</xdr:row>
      <xdr:rowOff>21122</xdr:rowOff>
    </xdr:to>
    <xdr:cxnSp macro="">
      <xdr:nvCxnSpPr>
        <xdr:cNvPr id="627" name="直線コネクタ 626"/>
        <xdr:cNvCxnSpPr/>
      </xdr:nvCxnSpPr>
      <xdr:spPr>
        <a:xfrm>
          <a:off x="15481300" y="12495106"/>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116938</xdr:rowOff>
    </xdr:from>
    <xdr:to>
      <xdr:col>81</xdr:col>
      <xdr:colOff>50800</xdr:colOff>
      <xdr:row>72</xdr:row>
      <xdr:rowOff>150706</xdr:rowOff>
    </xdr:to>
    <xdr:cxnSp macro="">
      <xdr:nvCxnSpPr>
        <xdr:cNvPr id="630" name="直線コネクタ 629"/>
        <xdr:cNvCxnSpPr/>
      </xdr:nvCxnSpPr>
      <xdr:spPr>
        <a:xfrm>
          <a:off x="14592300" y="12289888"/>
          <a:ext cx="889000" cy="20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59548</xdr:rowOff>
    </xdr:from>
    <xdr:to>
      <xdr:col>76</xdr:col>
      <xdr:colOff>114300</xdr:colOff>
      <xdr:row>71</xdr:row>
      <xdr:rowOff>116938</xdr:rowOff>
    </xdr:to>
    <xdr:cxnSp macro="">
      <xdr:nvCxnSpPr>
        <xdr:cNvPr id="633" name="直線コネクタ 632"/>
        <xdr:cNvCxnSpPr/>
      </xdr:nvCxnSpPr>
      <xdr:spPr>
        <a:xfrm>
          <a:off x="13703300" y="12232498"/>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59548</xdr:rowOff>
    </xdr:from>
    <xdr:to>
      <xdr:col>71</xdr:col>
      <xdr:colOff>177800</xdr:colOff>
      <xdr:row>71</xdr:row>
      <xdr:rowOff>113542</xdr:rowOff>
    </xdr:to>
    <xdr:cxnSp macro="">
      <xdr:nvCxnSpPr>
        <xdr:cNvPr id="636" name="直線コネクタ 635"/>
        <xdr:cNvCxnSpPr/>
      </xdr:nvCxnSpPr>
      <xdr:spPr>
        <a:xfrm flipV="1">
          <a:off x="12814300" y="12232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141772</xdr:rowOff>
    </xdr:from>
    <xdr:to>
      <xdr:col>85</xdr:col>
      <xdr:colOff>177800</xdr:colOff>
      <xdr:row>73</xdr:row>
      <xdr:rowOff>71922</xdr:rowOff>
    </xdr:to>
    <xdr:sp macro="" textlink="">
      <xdr:nvSpPr>
        <xdr:cNvPr id="646" name="楕円 645"/>
        <xdr:cNvSpPr/>
      </xdr:nvSpPr>
      <xdr:spPr>
        <a:xfrm>
          <a:off x="16268700" y="124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164649</xdr:rowOff>
    </xdr:from>
    <xdr:ext cx="599010" cy="259045"/>
    <xdr:sp macro="" textlink="">
      <xdr:nvSpPr>
        <xdr:cNvPr id="647" name="公債費該当値テキスト"/>
        <xdr:cNvSpPr txBox="1"/>
      </xdr:nvSpPr>
      <xdr:spPr>
        <a:xfrm>
          <a:off x="16370300" y="1233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99906</xdr:rowOff>
    </xdr:from>
    <xdr:to>
      <xdr:col>81</xdr:col>
      <xdr:colOff>101600</xdr:colOff>
      <xdr:row>73</xdr:row>
      <xdr:rowOff>30056</xdr:rowOff>
    </xdr:to>
    <xdr:sp macro="" textlink="">
      <xdr:nvSpPr>
        <xdr:cNvPr id="648" name="楕円 647"/>
        <xdr:cNvSpPr/>
      </xdr:nvSpPr>
      <xdr:spPr>
        <a:xfrm>
          <a:off x="15430500" y="124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46583</xdr:rowOff>
    </xdr:from>
    <xdr:ext cx="599010" cy="259045"/>
    <xdr:sp macro="" textlink="">
      <xdr:nvSpPr>
        <xdr:cNvPr id="649" name="テキスト ボックス 648"/>
        <xdr:cNvSpPr txBox="1"/>
      </xdr:nvSpPr>
      <xdr:spPr>
        <a:xfrm>
          <a:off x="15181795" y="122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66138</xdr:rowOff>
    </xdr:from>
    <xdr:to>
      <xdr:col>76</xdr:col>
      <xdr:colOff>165100</xdr:colOff>
      <xdr:row>71</xdr:row>
      <xdr:rowOff>167738</xdr:rowOff>
    </xdr:to>
    <xdr:sp macro="" textlink="">
      <xdr:nvSpPr>
        <xdr:cNvPr id="650" name="楕円 649"/>
        <xdr:cNvSpPr/>
      </xdr:nvSpPr>
      <xdr:spPr>
        <a:xfrm>
          <a:off x="14541500" y="12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12815</xdr:rowOff>
    </xdr:from>
    <xdr:ext cx="599010" cy="259045"/>
    <xdr:sp macro="" textlink="">
      <xdr:nvSpPr>
        <xdr:cNvPr id="651" name="テキスト ボックス 650"/>
        <xdr:cNvSpPr txBox="1"/>
      </xdr:nvSpPr>
      <xdr:spPr>
        <a:xfrm>
          <a:off x="14292795" y="1201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8748</xdr:rowOff>
    </xdr:from>
    <xdr:to>
      <xdr:col>72</xdr:col>
      <xdr:colOff>38100</xdr:colOff>
      <xdr:row>71</xdr:row>
      <xdr:rowOff>110348</xdr:rowOff>
    </xdr:to>
    <xdr:sp macro="" textlink="">
      <xdr:nvSpPr>
        <xdr:cNvPr id="652" name="楕円 651"/>
        <xdr:cNvSpPr/>
      </xdr:nvSpPr>
      <xdr:spPr>
        <a:xfrm>
          <a:off x="13652500" y="121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126875</xdr:rowOff>
    </xdr:from>
    <xdr:ext cx="599010" cy="259045"/>
    <xdr:sp macro="" textlink="">
      <xdr:nvSpPr>
        <xdr:cNvPr id="653" name="テキスト ボックス 652"/>
        <xdr:cNvSpPr txBox="1"/>
      </xdr:nvSpPr>
      <xdr:spPr>
        <a:xfrm>
          <a:off x="13403795" y="1195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62742</xdr:rowOff>
    </xdr:from>
    <xdr:to>
      <xdr:col>67</xdr:col>
      <xdr:colOff>101600</xdr:colOff>
      <xdr:row>71</xdr:row>
      <xdr:rowOff>164342</xdr:rowOff>
    </xdr:to>
    <xdr:sp macro="" textlink="">
      <xdr:nvSpPr>
        <xdr:cNvPr id="654" name="楕円 653"/>
        <xdr:cNvSpPr/>
      </xdr:nvSpPr>
      <xdr:spPr>
        <a:xfrm>
          <a:off x="12763500" y="122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9419</xdr:rowOff>
    </xdr:from>
    <xdr:ext cx="599010" cy="259045"/>
    <xdr:sp macro="" textlink="">
      <xdr:nvSpPr>
        <xdr:cNvPr id="655" name="テキスト ボックス 654"/>
        <xdr:cNvSpPr txBox="1"/>
      </xdr:nvSpPr>
      <xdr:spPr>
        <a:xfrm>
          <a:off x="12514795" y="1201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96946</xdr:rowOff>
    </xdr:from>
    <xdr:to>
      <xdr:col>85</xdr:col>
      <xdr:colOff>127000</xdr:colOff>
      <xdr:row>97</xdr:row>
      <xdr:rowOff>159874</xdr:rowOff>
    </xdr:to>
    <xdr:cxnSp macro="">
      <xdr:nvCxnSpPr>
        <xdr:cNvPr id="680" name="直線コネクタ 679"/>
        <xdr:cNvCxnSpPr/>
      </xdr:nvCxnSpPr>
      <xdr:spPr>
        <a:xfrm>
          <a:off x="15481300" y="16727596"/>
          <a:ext cx="8382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96946</xdr:rowOff>
    </xdr:from>
    <xdr:to>
      <xdr:col>81</xdr:col>
      <xdr:colOff>50800</xdr:colOff>
      <xdr:row>97</xdr:row>
      <xdr:rowOff>170115</xdr:rowOff>
    </xdr:to>
    <xdr:cxnSp macro="">
      <xdr:nvCxnSpPr>
        <xdr:cNvPr id="683" name="直線コネクタ 682"/>
        <xdr:cNvCxnSpPr/>
      </xdr:nvCxnSpPr>
      <xdr:spPr>
        <a:xfrm flipV="1">
          <a:off x="14592300" y="16727596"/>
          <a:ext cx="889000" cy="7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76738</xdr:rowOff>
    </xdr:from>
    <xdr:to>
      <xdr:col>76</xdr:col>
      <xdr:colOff>114300</xdr:colOff>
      <xdr:row>97</xdr:row>
      <xdr:rowOff>170115</xdr:rowOff>
    </xdr:to>
    <xdr:cxnSp macro="">
      <xdr:nvCxnSpPr>
        <xdr:cNvPr id="686" name="直線コネクタ 685"/>
        <xdr:cNvCxnSpPr/>
      </xdr:nvCxnSpPr>
      <xdr:spPr>
        <a:xfrm>
          <a:off x="13703300" y="16707388"/>
          <a:ext cx="889000" cy="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76738</xdr:rowOff>
    </xdr:from>
    <xdr:to>
      <xdr:col>71</xdr:col>
      <xdr:colOff>177800</xdr:colOff>
      <xdr:row>97</xdr:row>
      <xdr:rowOff>98667</xdr:rowOff>
    </xdr:to>
    <xdr:cxnSp macro="">
      <xdr:nvCxnSpPr>
        <xdr:cNvPr id="689" name="直線コネクタ 688"/>
        <xdr:cNvCxnSpPr/>
      </xdr:nvCxnSpPr>
      <xdr:spPr>
        <a:xfrm flipV="1">
          <a:off x="12814300" y="16707388"/>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109074</xdr:rowOff>
    </xdr:from>
    <xdr:to>
      <xdr:col>85</xdr:col>
      <xdr:colOff>177800</xdr:colOff>
      <xdr:row>98</xdr:row>
      <xdr:rowOff>39224</xdr:rowOff>
    </xdr:to>
    <xdr:sp macro="" textlink="">
      <xdr:nvSpPr>
        <xdr:cNvPr id="699" name="楕円 698"/>
        <xdr:cNvSpPr/>
      </xdr:nvSpPr>
      <xdr:spPr>
        <a:xfrm>
          <a:off x="16268700" y="167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46146</xdr:rowOff>
    </xdr:from>
    <xdr:to>
      <xdr:col>81</xdr:col>
      <xdr:colOff>101600</xdr:colOff>
      <xdr:row>97</xdr:row>
      <xdr:rowOff>147746</xdr:rowOff>
    </xdr:to>
    <xdr:sp macro="" textlink="">
      <xdr:nvSpPr>
        <xdr:cNvPr id="701" name="楕円 700"/>
        <xdr:cNvSpPr/>
      </xdr:nvSpPr>
      <xdr:spPr>
        <a:xfrm>
          <a:off x="15430500" y="166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164273</xdr:rowOff>
    </xdr:from>
    <xdr:ext cx="534377" cy="259045"/>
    <xdr:sp macro="" textlink="">
      <xdr:nvSpPr>
        <xdr:cNvPr id="702" name="テキスト ボックス 701"/>
        <xdr:cNvSpPr txBox="1"/>
      </xdr:nvSpPr>
      <xdr:spPr>
        <a:xfrm>
          <a:off x="15214111" y="164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119315</xdr:rowOff>
    </xdr:from>
    <xdr:to>
      <xdr:col>76</xdr:col>
      <xdr:colOff>165100</xdr:colOff>
      <xdr:row>98</xdr:row>
      <xdr:rowOff>49465</xdr:rowOff>
    </xdr:to>
    <xdr:sp macro="" textlink="">
      <xdr:nvSpPr>
        <xdr:cNvPr id="703" name="楕円 702"/>
        <xdr:cNvSpPr/>
      </xdr:nvSpPr>
      <xdr:spPr>
        <a:xfrm>
          <a:off x="14541500" y="167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40592</xdr:rowOff>
    </xdr:from>
    <xdr:ext cx="469744" cy="259045"/>
    <xdr:sp macro="" textlink="">
      <xdr:nvSpPr>
        <xdr:cNvPr id="704" name="テキスト ボックス 703"/>
        <xdr:cNvSpPr txBox="1"/>
      </xdr:nvSpPr>
      <xdr:spPr>
        <a:xfrm>
          <a:off x="14357428" y="1684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25938</xdr:rowOff>
    </xdr:from>
    <xdr:to>
      <xdr:col>72</xdr:col>
      <xdr:colOff>38100</xdr:colOff>
      <xdr:row>97</xdr:row>
      <xdr:rowOff>127538</xdr:rowOff>
    </xdr:to>
    <xdr:sp macro="" textlink="">
      <xdr:nvSpPr>
        <xdr:cNvPr id="705" name="楕円 704"/>
        <xdr:cNvSpPr/>
      </xdr:nvSpPr>
      <xdr:spPr>
        <a:xfrm>
          <a:off x="13652500" y="166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144065</xdr:rowOff>
    </xdr:from>
    <xdr:ext cx="534377" cy="259045"/>
    <xdr:sp macro="" textlink="">
      <xdr:nvSpPr>
        <xdr:cNvPr id="706" name="テキスト ボックス 705"/>
        <xdr:cNvSpPr txBox="1"/>
      </xdr:nvSpPr>
      <xdr:spPr>
        <a:xfrm>
          <a:off x="13436111" y="164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47867</xdr:rowOff>
    </xdr:from>
    <xdr:to>
      <xdr:col>67</xdr:col>
      <xdr:colOff>101600</xdr:colOff>
      <xdr:row>97</xdr:row>
      <xdr:rowOff>149467</xdr:rowOff>
    </xdr:to>
    <xdr:sp macro="" textlink="">
      <xdr:nvSpPr>
        <xdr:cNvPr id="707" name="楕円 706"/>
        <xdr:cNvSpPr/>
      </xdr:nvSpPr>
      <xdr:spPr>
        <a:xfrm>
          <a:off x="12763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140594</xdr:rowOff>
    </xdr:from>
    <xdr:ext cx="534377" cy="259045"/>
    <xdr:sp macro="" textlink="">
      <xdr:nvSpPr>
        <xdr:cNvPr id="708" name="テキスト ボックス 707"/>
        <xdr:cNvSpPr txBox="1"/>
      </xdr:nvSpPr>
      <xdr:spPr>
        <a:xfrm>
          <a:off x="12547111" y="167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94894</xdr:rowOff>
    </xdr:from>
    <xdr:to>
      <xdr:col>116</xdr:col>
      <xdr:colOff>63500</xdr:colOff>
      <xdr:row>37</xdr:row>
      <xdr:rowOff>80264</xdr:rowOff>
    </xdr:to>
    <xdr:cxnSp macro="">
      <xdr:nvCxnSpPr>
        <xdr:cNvPr id="735" name="直線コネクタ 734"/>
        <xdr:cNvCxnSpPr/>
      </xdr:nvCxnSpPr>
      <xdr:spPr>
        <a:xfrm flipV="1">
          <a:off x="21323300" y="6095644"/>
          <a:ext cx="838200" cy="3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80264</xdr:rowOff>
    </xdr:from>
    <xdr:to>
      <xdr:col>111</xdr:col>
      <xdr:colOff>177800</xdr:colOff>
      <xdr:row>37</xdr:row>
      <xdr:rowOff>88951</xdr:rowOff>
    </xdr:to>
    <xdr:cxnSp macro="">
      <xdr:nvCxnSpPr>
        <xdr:cNvPr id="738" name="直線コネクタ 737"/>
        <xdr:cNvCxnSpPr/>
      </xdr:nvCxnSpPr>
      <xdr:spPr>
        <a:xfrm flipV="1">
          <a:off x="20434300" y="642391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88951</xdr:rowOff>
    </xdr:from>
    <xdr:to>
      <xdr:col>107</xdr:col>
      <xdr:colOff>50800</xdr:colOff>
      <xdr:row>37</xdr:row>
      <xdr:rowOff>99787</xdr:rowOff>
    </xdr:to>
    <xdr:cxnSp macro="">
      <xdr:nvCxnSpPr>
        <xdr:cNvPr id="741" name="直線コネクタ 740"/>
        <xdr:cNvCxnSpPr/>
      </xdr:nvCxnSpPr>
      <xdr:spPr>
        <a:xfrm flipV="1">
          <a:off x="19545300" y="643260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96403</xdr:rowOff>
    </xdr:from>
    <xdr:to>
      <xdr:col>102</xdr:col>
      <xdr:colOff>114300</xdr:colOff>
      <xdr:row>37</xdr:row>
      <xdr:rowOff>99787</xdr:rowOff>
    </xdr:to>
    <xdr:cxnSp macro="">
      <xdr:nvCxnSpPr>
        <xdr:cNvPr id="744" name="直線コネクタ 743"/>
        <xdr:cNvCxnSpPr/>
      </xdr:nvCxnSpPr>
      <xdr:spPr>
        <a:xfrm>
          <a:off x="18656300" y="644005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44094</xdr:rowOff>
    </xdr:from>
    <xdr:to>
      <xdr:col>116</xdr:col>
      <xdr:colOff>114300</xdr:colOff>
      <xdr:row>35</xdr:row>
      <xdr:rowOff>145694</xdr:rowOff>
    </xdr:to>
    <xdr:sp macro="" textlink="">
      <xdr:nvSpPr>
        <xdr:cNvPr id="754" name="楕円 753"/>
        <xdr:cNvSpPr/>
      </xdr:nvSpPr>
      <xdr:spPr>
        <a:xfrm>
          <a:off x="221107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66971</xdr:rowOff>
    </xdr:from>
    <xdr:ext cx="534377" cy="259045"/>
    <xdr:sp macro="" textlink="">
      <xdr:nvSpPr>
        <xdr:cNvPr id="755" name="投資及び出資金該当値テキスト"/>
        <xdr:cNvSpPr txBox="1"/>
      </xdr:nvSpPr>
      <xdr:spPr>
        <a:xfrm>
          <a:off x="22212300" y="58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29464</xdr:rowOff>
    </xdr:from>
    <xdr:to>
      <xdr:col>112</xdr:col>
      <xdr:colOff>38100</xdr:colOff>
      <xdr:row>37</xdr:row>
      <xdr:rowOff>131064</xdr:rowOff>
    </xdr:to>
    <xdr:sp macro="" textlink="">
      <xdr:nvSpPr>
        <xdr:cNvPr id="756" name="楕円 755"/>
        <xdr:cNvSpPr/>
      </xdr:nvSpPr>
      <xdr:spPr>
        <a:xfrm>
          <a:off x="21272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147591</xdr:rowOff>
    </xdr:from>
    <xdr:ext cx="469744" cy="259045"/>
    <xdr:sp macro="" textlink="">
      <xdr:nvSpPr>
        <xdr:cNvPr id="757" name="テキスト ボックス 756"/>
        <xdr:cNvSpPr txBox="1"/>
      </xdr:nvSpPr>
      <xdr:spPr>
        <a:xfrm>
          <a:off x="21088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38151</xdr:rowOff>
    </xdr:from>
    <xdr:to>
      <xdr:col>107</xdr:col>
      <xdr:colOff>101600</xdr:colOff>
      <xdr:row>37</xdr:row>
      <xdr:rowOff>139751</xdr:rowOff>
    </xdr:to>
    <xdr:sp macro="" textlink="">
      <xdr:nvSpPr>
        <xdr:cNvPr id="758" name="楕円 757"/>
        <xdr:cNvSpPr/>
      </xdr:nvSpPr>
      <xdr:spPr>
        <a:xfrm>
          <a:off x="20383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156278</xdr:rowOff>
    </xdr:from>
    <xdr:ext cx="469744" cy="259045"/>
    <xdr:sp macro="" textlink="">
      <xdr:nvSpPr>
        <xdr:cNvPr id="759" name="テキスト ボックス 758"/>
        <xdr:cNvSpPr txBox="1"/>
      </xdr:nvSpPr>
      <xdr:spPr>
        <a:xfrm>
          <a:off x="20199428" y="61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48987</xdr:rowOff>
    </xdr:from>
    <xdr:to>
      <xdr:col>102</xdr:col>
      <xdr:colOff>165100</xdr:colOff>
      <xdr:row>37</xdr:row>
      <xdr:rowOff>150587</xdr:rowOff>
    </xdr:to>
    <xdr:sp macro="" textlink="">
      <xdr:nvSpPr>
        <xdr:cNvPr id="760" name="楕円 759"/>
        <xdr:cNvSpPr/>
      </xdr:nvSpPr>
      <xdr:spPr>
        <a:xfrm>
          <a:off x="19494500" y="63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167114</xdr:rowOff>
    </xdr:from>
    <xdr:ext cx="469744" cy="259045"/>
    <xdr:sp macro="" textlink="">
      <xdr:nvSpPr>
        <xdr:cNvPr id="761" name="テキスト ボックス 760"/>
        <xdr:cNvSpPr txBox="1"/>
      </xdr:nvSpPr>
      <xdr:spPr>
        <a:xfrm>
          <a:off x="19310428" y="61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45603</xdr:rowOff>
    </xdr:from>
    <xdr:to>
      <xdr:col>98</xdr:col>
      <xdr:colOff>38100</xdr:colOff>
      <xdr:row>37</xdr:row>
      <xdr:rowOff>147203</xdr:rowOff>
    </xdr:to>
    <xdr:sp macro="" textlink="">
      <xdr:nvSpPr>
        <xdr:cNvPr id="762" name="楕円 761"/>
        <xdr:cNvSpPr/>
      </xdr:nvSpPr>
      <xdr:spPr>
        <a:xfrm>
          <a:off x="18605500" y="63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163730</xdr:rowOff>
    </xdr:from>
    <xdr:ext cx="469744" cy="259045"/>
    <xdr:sp macro="" textlink="">
      <xdr:nvSpPr>
        <xdr:cNvPr id="763" name="テキスト ボックス 762"/>
        <xdr:cNvSpPr txBox="1"/>
      </xdr:nvSpPr>
      <xdr:spPr>
        <a:xfrm>
          <a:off x="18421428" y="61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31664</xdr:rowOff>
    </xdr:from>
    <xdr:to>
      <xdr:col>116</xdr:col>
      <xdr:colOff>63500</xdr:colOff>
      <xdr:row>58</xdr:row>
      <xdr:rowOff>36876</xdr:rowOff>
    </xdr:to>
    <xdr:cxnSp macro="">
      <xdr:nvCxnSpPr>
        <xdr:cNvPr id="790" name="直線コネクタ 789"/>
        <xdr:cNvCxnSpPr/>
      </xdr:nvCxnSpPr>
      <xdr:spPr>
        <a:xfrm>
          <a:off x="21323300" y="997576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31664</xdr:rowOff>
    </xdr:from>
    <xdr:to>
      <xdr:col>111</xdr:col>
      <xdr:colOff>177800</xdr:colOff>
      <xdr:row>58</xdr:row>
      <xdr:rowOff>33813</xdr:rowOff>
    </xdr:to>
    <xdr:cxnSp macro="">
      <xdr:nvCxnSpPr>
        <xdr:cNvPr id="793" name="直線コネクタ 792"/>
        <xdr:cNvCxnSpPr/>
      </xdr:nvCxnSpPr>
      <xdr:spPr>
        <a:xfrm flipV="1">
          <a:off x="20434300" y="997576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33813</xdr:rowOff>
    </xdr:from>
    <xdr:to>
      <xdr:col>107</xdr:col>
      <xdr:colOff>50800</xdr:colOff>
      <xdr:row>58</xdr:row>
      <xdr:rowOff>33996</xdr:rowOff>
    </xdr:to>
    <xdr:cxnSp macro="">
      <xdr:nvCxnSpPr>
        <xdr:cNvPr id="796" name="直線コネクタ 795"/>
        <xdr:cNvCxnSpPr/>
      </xdr:nvCxnSpPr>
      <xdr:spPr>
        <a:xfrm flipV="1">
          <a:off x="19545300" y="9977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33996</xdr:rowOff>
    </xdr:from>
    <xdr:to>
      <xdr:col>102</xdr:col>
      <xdr:colOff>114300</xdr:colOff>
      <xdr:row>58</xdr:row>
      <xdr:rowOff>40259</xdr:rowOff>
    </xdr:to>
    <xdr:cxnSp macro="">
      <xdr:nvCxnSpPr>
        <xdr:cNvPr id="799" name="直線コネクタ 798"/>
        <xdr:cNvCxnSpPr/>
      </xdr:nvCxnSpPr>
      <xdr:spPr>
        <a:xfrm flipV="1">
          <a:off x="18656300" y="997809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157526</xdr:rowOff>
    </xdr:from>
    <xdr:to>
      <xdr:col>116</xdr:col>
      <xdr:colOff>114300</xdr:colOff>
      <xdr:row>58</xdr:row>
      <xdr:rowOff>87676</xdr:rowOff>
    </xdr:to>
    <xdr:sp macro="" textlink="">
      <xdr:nvSpPr>
        <xdr:cNvPr id="809" name="楕円 808"/>
        <xdr:cNvSpPr/>
      </xdr:nvSpPr>
      <xdr:spPr>
        <a:xfrm>
          <a:off x="22110700" y="99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72453</xdr:rowOff>
    </xdr:from>
    <xdr:ext cx="469744" cy="259045"/>
    <xdr:sp macro="" textlink="">
      <xdr:nvSpPr>
        <xdr:cNvPr id="810" name="貸付金該当値テキスト"/>
        <xdr:cNvSpPr txBox="1"/>
      </xdr:nvSpPr>
      <xdr:spPr>
        <a:xfrm>
          <a:off x="22212300" y="984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152314</xdr:rowOff>
    </xdr:from>
    <xdr:to>
      <xdr:col>112</xdr:col>
      <xdr:colOff>38100</xdr:colOff>
      <xdr:row>58</xdr:row>
      <xdr:rowOff>82464</xdr:rowOff>
    </xdr:to>
    <xdr:sp macro="" textlink="">
      <xdr:nvSpPr>
        <xdr:cNvPr id="811" name="楕円 810"/>
        <xdr:cNvSpPr/>
      </xdr:nvSpPr>
      <xdr:spPr>
        <a:xfrm>
          <a:off x="21272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73591</xdr:rowOff>
    </xdr:from>
    <xdr:ext cx="469744" cy="259045"/>
    <xdr:sp macro="" textlink="">
      <xdr:nvSpPr>
        <xdr:cNvPr id="812" name="テキスト ボックス 811"/>
        <xdr:cNvSpPr txBox="1"/>
      </xdr:nvSpPr>
      <xdr:spPr>
        <a:xfrm>
          <a:off x="21088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154463</xdr:rowOff>
    </xdr:from>
    <xdr:to>
      <xdr:col>107</xdr:col>
      <xdr:colOff>101600</xdr:colOff>
      <xdr:row>58</xdr:row>
      <xdr:rowOff>84613</xdr:rowOff>
    </xdr:to>
    <xdr:sp macro="" textlink="">
      <xdr:nvSpPr>
        <xdr:cNvPr id="813" name="楕円 812"/>
        <xdr:cNvSpPr/>
      </xdr:nvSpPr>
      <xdr:spPr>
        <a:xfrm>
          <a:off x="20383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75740</xdr:rowOff>
    </xdr:from>
    <xdr:ext cx="469744" cy="259045"/>
    <xdr:sp macro="" textlink="">
      <xdr:nvSpPr>
        <xdr:cNvPr id="814" name="テキスト ボックス 813"/>
        <xdr:cNvSpPr txBox="1"/>
      </xdr:nvSpPr>
      <xdr:spPr>
        <a:xfrm>
          <a:off x="20199428" y="1001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154646</xdr:rowOff>
    </xdr:from>
    <xdr:to>
      <xdr:col>102</xdr:col>
      <xdr:colOff>165100</xdr:colOff>
      <xdr:row>58</xdr:row>
      <xdr:rowOff>84796</xdr:rowOff>
    </xdr:to>
    <xdr:sp macro="" textlink="">
      <xdr:nvSpPr>
        <xdr:cNvPr id="815" name="楕円 814"/>
        <xdr:cNvSpPr/>
      </xdr:nvSpPr>
      <xdr:spPr>
        <a:xfrm>
          <a:off x="19494500" y="99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75923</xdr:rowOff>
    </xdr:from>
    <xdr:ext cx="469744" cy="259045"/>
    <xdr:sp macro="" textlink="">
      <xdr:nvSpPr>
        <xdr:cNvPr id="816" name="テキスト ボックス 815"/>
        <xdr:cNvSpPr txBox="1"/>
      </xdr:nvSpPr>
      <xdr:spPr>
        <a:xfrm>
          <a:off x="19310428" y="100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160909</xdr:rowOff>
    </xdr:from>
    <xdr:to>
      <xdr:col>98</xdr:col>
      <xdr:colOff>38100</xdr:colOff>
      <xdr:row>58</xdr:row>
      <xdr:rowOff>91059</xdr:rowOff>
    </xdr:to>
    <xdr:sp macro="" textlink="">
      <xdr:nvSpPr>
        <xdr:cNvPr id="817" name="楕円 816"/>
        <xdr:cNvSpPr/>
      </xdr:nvSpPr>
      <xdr:spPr>
        <a:xfrm>
          <a:off x="18605500" y="99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82186</xdr:rowOff>
    </xdr:from>
    <xdr:ext cx="469744" cy="259045"/>
    <xdr:sp macro="" textlink="">
      <xdr:nvSpPr>
        <xdr:cNvPr id="818" name="テキスト ボックス 817"/>
        <xdr:cNvSpPr txBox="1"/>
      </xdr:nvSpPr>
      <xdr:spPr>
        <a:xfrm>
          <a:off x="18421428" y="100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168142</xdr:rowOff>
    </xdr:from>
    <xdr:to>
      <xdr:col>116</xdr:col>
      <xdr:colOff>63500</xdr:colOff>
      <xdr:row>72</xdr:row>
      <xdr:rowOff>155797</xdr:rowOff>
    </xdr:to>
    <xdr:cxnSp macro="">
      <xdr:nvCxnSpPr>
        <xdr:cNvPr id="848" name="直線コネクタ 847"/>
        <xdr:cNvCxnSpPr/>
      </xdr:nvCxnSpPr>
      <xdr:spPr>
        <a:xfrm>
          <a:off x="21323300" y="12341092"/>
          <a:ext cx="8382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168142</xdr:rowOff>
    </xdr:from>
    <xdr:to>
      <xdr:col>111</xdr:col>
      <xdr:colOff>177800</xdr:colOff>
      <xdr:row>72</xdr:row>
      <xdr:rowOff>76930</xdr:rowOff>
    </xdr:to>
    <xdr:cxnSp macro="">
      <xdr:nvCxnSpPr>
        <xdr:cNvPr id="851" name="直線コネクタ 850"/>
        <xdr:cNvCxnSpPr/>
      </xdr:nvCxnSpPr>
      <xdr:spPr>
        <a:xfrm flipV="1">
          <a:off x="20434300" y="123410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63614</xdr:rowOff>
    </xdr:from>
    <xdr:to>
      <xdr:col>107</xdr:col>
      <xdr:colOff>50800</xdr:colOff>
      <xdr:row>72</xdr:row>
      <xdr:rowOff>76930</xdr:rowOff>
    </xdr:to>
    <xdr:cxnSp macro="">
      <xdr:nvCxnSpPr>
        <xdr:cNvPr id="854" name="直線コネクタ 853"/>
        <xdr:cNvCxnSpPr/>
      </xdr:nvCxnSpPr>
      <xdr:spPr>
        <a:xfrm>
          <a:off x="19545300" y="12408014"/>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63614</xdr:rowOff>
    </xdr:from>
    <xdr:to>
      <xdr:col>102</xdr:col>
      <xdr:colOff>114300</xdr:colOff>
      <xdr:row>72</xdr:row>
      <xdr:rowOff>125755</xdr:rowOff>
    </xdr:to>
    <xdr:cxnSp macro="">
      <xdr:nvCxnSpPr>
        <xdr:cNvPr id="857" name="直線コネクタ 856"/>
        <xdr:cNvCxnSpPr/>
      </xdr:nvCxnSpPr>
      <xdr:spPr>
        <a:xfrm flipV="1">
          <a:off x="18656300" y="12408014"/>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104997</xdr:rowOff>
    </xdr:from>
    <xdr:to>
      <xdr:col>116</xdr:col>
      <xdr:colOff>114300</xdr:colOff>
      <xdr:row>73</xdr:row>
      <xdr:rowOff>35147</xdr:rowOff>
    </xdr:to>
    <xdr:sp macro="" textlink="">
      <xdr:nvSpPr>
        <xdr:cNvPr id="867" name="楕円 866"/>
        <xdr:cNvSpPr/>
      </xdr:nvSpPr>
      <xdr:spPr>
        <a:xfrm>
          <a:off x="221107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127874</xdr:rowOff>
    </xdr:from>
    <xdr:ext cx="534377" cy="259045"/>
    <xdr:sp macro="" textlink="">
      <xdr:nvSpPr>
        <xdr:cNvPr id="868" name="繰出金該当値テキスト"/>
        <xdr:cNvSpPr txBox="1"/>
      </xdr:nvSpPr>
      <xdr:spPr>
        <a:xfrm>
          <a:off x="22212300" y="12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117342</xdr:rowOff>
    </xdr:from>
    <xdr:to>
      <xdr:col>112</xdr:col>
      <xdr:colOff>38100</xdr:colOff>
      <xdr:row>72</xdr:row>
      <xdr:rowOff>47492</xdr:rowOff>
    </xdr:to>
    <xdr:sp macro="" textlink="">
      <xdr:nvSpPr>
        <xdr:cNvPr id="869" name="楕円 868"/>
        <xdr:cNvSpPr/>
      </xdr:nvSpPr>
      <xdr:spPr>
        <a:xfrm>
          <a:off x="212725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64019</xdr:rowOff>
    </xdr:from>
    <xdr:ext cx="534377" cy="259045"/>
    <xdr:sp macro="" textlink="">
      <xdr:nvSpPr>
        <xdr:cNvPr id="870" name="テキスト ボックス 869"/>
        <xdr:cNvSpPr txBox="1"/>
      </xdr:nvSpPr>
      <xdr:spPr>
        <a:xfrm>
          <a:off x="21056111" y="120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26130</xdr:rowOff>
    </xdr:from>
    <xdr:to>
      <xdr:col>107</xdr:col>
      <xdr:colOff>101600</xdr:colOff>
      <xdr:row>72</xdr:row>
      <xdr:rowOff>127730</xdr:rowOff>
    </xdr:to>
    <xdr:sp macro="" textlink="">
      <xdr:nvSpPr>
        <xdr:cNvPr id="871" name="楕円 870"/>
        <xdr:cNvSpPr/>
      </xdr:nvSpPr>
      <xdr:spPr>
        <a:xfrm>
          <a:off x="203835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144257</xdr:rowOff>
    </xdr:from>
    <xdr:ext cx="534377" cy="259045"/>
    <xdr:sp macro="" textlink="">
      <xdr:nvSpPr>
        <xdr:cNvPr id="872" name="テキスト ボックス 871"/>
        <xdr:cNvSpPr txBox="1"/>
      </xdr:nvSpPr>
      <xdr:spPr>
        <a:xfrm>
          <a:off x="20167111" y="121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12814</xdr:rowOff>
    </xdr:from>
    <xdr:to>
      <xdr:col>102</xdr:col>
      <xdr:colOff>165100</xdr:colOff>
      <xdr:row>72</xdr:row>
      <xdr:rowOff>114414</xdr:rowOff>
    </xdr:to>
    <xdr:sp macro="" textlink="">
      <xdr:nvSpPr>
        <xdr:cNvPr id="873" name="楕円 872"/>
        <xdr:cNvSpPr/>
      </xdr:nvSpPr>
      <xdr:spPr>
        <a:xfrm>
          <a:off x="19494500" y="12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130941</xdr:rowOff>
    </xdr:from>
    <xdr:ext cx="534377" cy="259045"/>
    <xdr:sp macro="" textlink="">
      <xdr:nvSpPr>
        <xdr:cNvPr id="874" name="テキスト ボックス 873"/>
        <xdr:cNvSpPr txBox="1"/>
      </xdr:nvSpPr>
      <xdr:spPr>
        <a:xfrm>
          <a:off x="19278111" y="121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74955</xdr:rowOff>
    </xdr:from>
    <xdr:to>
      <xdr:col>98</xdr:col>
      <xdr:colOff>38100</xdr:colOff>
      <xdr:row>73</xdr:row>
      <xdr:rowOff>5105</xdr:rowOff>
    </xdr:to>
    <xdr:sp macro="" textlink="">
      <xdr:nvSpPr>
        <xdr:cNvPr id="875" name="楕円 874"/>
        <xdr:cNvSpPr/>
      </xdr:nvSpPr>
      <xdr:spPr>
        <a:xfrm>
          <a:off x="18605500" y="124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21632</xdr:rowOff>
    </xdr:from>
    <xdr:ext cx="534377" cy="259045"/>
    <xdr:sp macro="" textlink="">
      <xdr:nvSpPr>
        <xdr:cNvPr id="876" name="テキスト ボックス 875"/>
        <xdr:cNvSpPr txBox="1"/>
      </xdr:nvSpPr>
      <xdr:spPr>
        <a:xfrm>
          <a:off x="18389111" y="121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人当たりの普通建設事業が</a:t>
          </a:r>
          <a:r>
            <a:rPr kumimoji="1" lang="en-US" altLang="ja-JP" sz="1200">
              <a:solidFill>
                <a:schemeClr val="dk1"/>
              </a:solidFill>
              <a:effectLst/>
              <a:latin typeface="+mn-lt"/>
              <a:ea typeface="+mn-ea"/>
              <a:cs typeface="+mn-cs"/>
            </a:rPr>
            <a:t>126,637</a:t>
          </a:r>
          <a:r>
            <a:rPr kumimoji="1" lang="ja-JP" altLang="ja-JP" sz="1200">
              <a:solidFill>
                <a:schemeClr val="dk1"/>
              </a:solidFill>
              <a:effectLst/>
              <a:latin typeface="+mn-lt"/>
              <a:ea typeface="+mn-ea"/>
              <a:cs typeface="+mn-cs"/>
            </a:rPr>
            <a:t>円となっており、類似団体を大きく上回っている。人件費についても、地理的要因を考慮した職員配置により、</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a:t>
          </a:r>
          <a:r>
            <a:rPr kumimoji="1" lang="en-US" altLang="ja-JP" sz="1200">
              <a:solidFill>
                <a:schemeClr val="dk1"/>
              </a:solidFill>
              <a:effectLst/>
              <a:latin typeface="+mn-lt"/>
              <a:ea typeface="+mn-ea"/>
              <a:cs typeface="+mn-cs"/>
            </a:rPr>
            <a:t>96,311</a:t>
          </a:r>
          <a:r>
            <a:rPr kumimoji="1" lang="ja-JP" altLang="ja-JP" sz="1200">
              <a:solidFill>
                <a:schemeClr val="dk1"/>
              </a:solidFill>
              <a:effectLst/>
              <a:latin typeface="+mn-lt"/>
              <a:ea typeface="+mn-ea"/>
              <a:cs typeface="+mn-cs"/>
            </a:rPr>
            <a:t>円と類似団体を上回っている。公債費は、合併時の投資財源として発行した合併特例債の償還などにより、</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人当たりのコストは</a:t>
          </a:r>
          <a:r>
            <a:rPr kumimoji="1" lang="en-US" altLang="ja-JP" sz="1200">
              <a:solidFill>
                <a:schemeClr val="dk1"/>
              </a:solidFill>
              <a:effectLst/>
              <a:latin typeface="+mn-lt"/>
              <a:ea typeface="+mn-ea"/>
              <a:cs typeface="+mn-cs"/>
            </a:rPr>
            <a:t>101,643</a:t>
          </a:r>
          <a:r>
            <a:rPr kumimoji="1" lang="ja-JP" altLang="ja-JP" sz="1200">
              <a:solidFill>
                <a:schemeClr val="dk1"/>
              </a:solidFill>
              <a:effectLst/>
              <a:latin typeface="+mn-lt"/>
              <a:ea typeface="+mn-ea"/>
              <a:cs typeface="+mn-cs"/>
            </a:rPr>
            <a:t>円と類似団体を上回っている。</a:t>
          </a:r>
          <a:endParaRPr lang="ja-JP" altLang="ja-JP" sz="1200">
            <a:effectLst/>
          </a:endParaRPr>
        </a:p>
        <a:p>
          <a:r>
            <a:rPr kumimoji="1" lang="ja-JP" altLang="ja-JP" sz="1200">
              <a:solidFill>
                <a:schemeClr val="dk1"/>
              </a:solidFill>
              <a:effectLst/>
              <a:latin typeface="+mn-lt"/>
              <a:ea typeface="+mn-ea"/>
              <a:cs typeface="+mn-cs"/>
            </a:rPr>
            <a:t>　今後は普通交付税</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合併算定替終了や人口減少による交付額の減少に対応するため、職員定数の適正化や郡上市公共施設等総合管理計画によるインフラ基盤を含めた公共施設等の適正な管理、中期財政試算による公債費の適正化など、身の丈にあった効率的かつ効果的な行財政運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41,933
41,430
1,030.75
29,713,814
28,349,164
795,465
17,839,036
33,229,550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150804</xdr:rowOff>
    </xdr:from>
    <xdr:to>
      <xdr:col>24</xdr:col>
      <xdr:colOff>63500</xdr:colOff>
      <xdr:row>37</xdr:row>
      <xdr:rowOff>162560</xdr:rowOff>
    </xdr:to>
    <xdr:cxnSp macro="">
      <xdr:nvCxnSpPr>
        <xdr:cNvPr id="63" name="直線コネクタ 62"/>
        <xdr:cNvCxnSpPr/>
      </xdr:nvCxnSpPr>
      <xdr:spPr>
        <a:xfrm flipV="1">
          <a:off x="3797300" y="6494454"/>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162560</xdr:rowOff>
    </xdr:from>
    <xdr:to>
      <xdr:col>19</xdr:col>
      <xdr:colOff>177800</xdr:colOff>
      <xdr:row>38</xdr:row>
      <xdr:rowOff>24094</xdr:rowOff>
    </xdr:to>
    <xdr:cxnSp macro="">
      <xdr:nvCxnSpPr>
        <xdr:cNvPr id="66" name="直線コネクタ 65"/>
        <xdr:cNvCxnSpPr/>
      </xdr:nvCxnSpPr>
      <xdr:spPr>
        <a:xfrm flipV="1">
          <a:off x="2908300" y="6506210"/>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93654</xdr:rowOff>
    </xdr:from>
    <xdr:to>
      <xdr:col>15</xdr:col>
      <xdr:colOff>50800</xdr:colOff>
      <xdr:row>38</xdr:row>
      <xdr:rowOff>24094</xdr:rowOff>
    </xdr:to>
    <xdr:cxnSp macro="">
      <xdr:nvCxnSpPr>
        <xdr:cNvPr id="69" name="直線コネクタ 68"/>
        <xdr:cNvCxnSpPr/>
      </xdr:nvCxnSpPr>
      <xdr:spPr>
        <a:xfrm>
          <a:off x="2019300" y="6437304"/>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93654</xdr:rowOff>
    </xdr:from>
    <xdr:to>
      <xdr:col>10</xdr:col>
      <xdr:colOff>114300</xdr:colOff>
      <xdr:row>37</xdr:row>
      <xdr:rowOff>160600</xdr:rowOff>
    </xdr:to>
    <xdr:cxnSp macro="">
      <xdr:nvCxnSpPr>
        <xdr:cNvPr id="72" name="直線コネクタ 71"/>
        <xdr:cNvCxnSpPr/>
      </xdr:nvCxnSpPr>
      <xdr:spPr>
        <a:xfrm flipV="1">
          <a:off x="1130300" y="6437304"/>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100004</xdr:rowOff>
    </xdr:from>
    <xdr:to>
      <xdr:col>24</xdr:col>
      <xdr:colOff>114300</xdr:colOff>
      <xdr:row>38</xdr:row>
      <xdr:rowOff>30153</xdr:rowOff>
    </xdr:to>
    <xdr:sp macro="" textlink="">
      <xdr:nvSpPr>
        <xdr:cNvPr id="82" name="楕円 81"/>
        <xdr:cNvSpPr/>
      </xdr:nvSpPr>
      <xdr:spPr>
        <a:xfrm>
          <a:off x="45847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78431</xdr:rowOff>
    </xdr:from>
    <xdr:ext cx="469744" cy="259045"/>
    <xdr:sp macro="" textlink="">
      <xdr:nvSpPr>
        <xdr:cNvPr id="83" name="議会費該当値テキスト"/>
        <xdr:cNvSpPr txBox="1"/>
      </xdr:nvSpPr>
      <xdr:spPr>
        <a:xfrm>
          <a:off x="4686300"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111760</xdr:rowOff>
    </xdr:from>
    <xdr:to>
      <xdr:col>20</xdr:col>
      <xdr:colOff>38100</xdr:colOff>
      <xdr:row>38</xdr:row>
      <xdr:rowOff>41910</xdr:rowOff>
    </xdr:to>
    <xdr:sp macro="" textlink="">
      <xdr:nvSpPr>
        <xdr:cNvPr id="84" name="楕円 83"/>
        <xdr:cNvSpPr/>
      </xdr:nvSpPr>
      <xdr:spPr>
        <a:xfrm>
          <a:off x="3746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33037</xdr:rowOff>
    </xdr:from>
    <xdr:ext cx="469744" cy="259045"/>
    <xdr:sp macro="" textlink="">
      <xdr:nvSpPr>
        <xdr:cNvPr id="85" name="テキスト ボックス 84"/>
        <xdr:cNvSpPr txBox="1"/>
      </xdr:nvSpPr>
      <xdr:spPr>
        <a:xfrm>
          <a:off x="3562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144744</xdr:rowOff>
    </xdr:from>
    <xdr:to>
      <xdr:col>15</xdr:col>
      <xdr:colOff>101600</xdr:colOff>
      <xdr:row>38</xdr:row>
      <xdr:rowOff>74894</xdr:rowOff>
    </xdr:to>
    <xdr:sp macro="" textlink="">
      <xdr:nvSpPr>
        <xdr:cNvPr id="86" name="楕円 85"/>
        <xdr:cNvSpPr/>
      </xdr:nvSpPr>
      <xdr:spPr>
        <a:xfrm>
          <a:off x="2857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66021</xdr:rowOff>
    </xdr:from>
    <xdr:ext cx="469744" cy="259045"/>
    <xdr:sp macro="" textlink="">
      <xdr:nvSpPr>
        <xdr:cNvPr id="87" name="テキスト ボックス 86"/>
        <xdr:cNvSpPr txBox="1"/>
      </xdr:nvSpPr>
      <xdr:spPr>
        <a:xfrm>
          <a:off x="2673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42854</xdr:rowOff>
    </xdr:from>
    <xdr:to>
      <xdr:col>10</xdr:col>
      <xdr:colOff>165100</xdr:colOff>
      <xdr:row>37</xdr:row>
      <xdr:rowOff>144454</xdr:rowOff>
    </xdr:to>
    <xdr:sp macro="" textlink="">
      <xdr:nvSpPr>
        <xdr:cNvPr id="88" name="楕円 87"/>
        <xdr:cNvSpPr/>
      </xdr:nvSpPr>
      <xdr:spPr>
        <a:xfrm>
          <a:off x="1968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135580</xdr:rowOff>
    </xdr:from>
    <xdr:ext cx="469744" cy="259045"/>
    <xdr:sp macro="" textlink="">
      <xdr:nvSpPr>
        <xdr:cNvPr id="89" name="テキスト ボックス 88"/>
        <xdr:cNvSpPr txBox="1"/>
      </xdr:nvSpPr>
      <xdr:spPr>
        <a:xfrm>
          <a:off x="1784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109801</xdr:rowOff>
    </xdr:from>
    <xdr:to>
      <xdr:col>6</xdr:col>
      <xdr:colOff>38100</xdr:colOff>
      <xdr:row>38</xdr:row>
      <xdr:rowOff>39951</xdr:rowOff>
    </xdr:to>
    <xdr:sp macro="" textlink="">
      <xdr:nvSpPr>
        <xdr:cNvPr id="90" name="楕円 89"/>
        <xdr:cNvSpPr/>
      </xdr:nvSpPr>
      <xdr:spPr>
        <a:xfrm>
          <a:off x="1079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31077</xdr:rowOff>
    </xdr:from>
    <xdr:ext cx="469744" cy="259045"/>
    <xdr:sp macro="" textlink="">
      <xdr:nvSpPr>
        <xdr:cNvPr id="91" name="テキスト ボックス 90"/>
        <xdr:cNvSpPr txBox="1"/>
      </xdr:nvSpPr>
      <xdr:spPr>
        <a:xfrm>
          <a:off x="895428" y="6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169079</xdr:rowOff>
    </xdr:from>
    <xdr:to>
      <xdr:col>24</xdr:col>
      <xdr:colOff>63500</xdr:colOff>
      <xdr:row>57</xdr:row>
      <xdr:rowOff>10667</xdr:rowOff>
    </xdr:to>
    <xdr:cxnSp macro="">
      <xdr:nvCxnSpPr>
        <xdr:cNvPr id="120" name="直線コネクタ 119"/>
        <xdr:cNvCxnSpPr/>
      </xdr:nvCxnSpPr>
      <xdr:spPr>
        <a:xfrm flipV="1">
          <a:off x="3797300" y="9770279"/>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10667</xdr:rowOff>
    </xdr:from>
    <xdr:to>
      <xdr:col>19</xdr:col>
      <xdr:colOff>177800</xdr:colOff>
      <xdr:row>57</xdr:row>
      <xdr:rowOff>120417</xdr:rowOff>
    </xdr:to>
    <xdr:cxnSp macro="">
      <xdr:nvCxnSpPr>
        <xdr:cNvPr id="123" name="直線コネクタ 122"/>
        <xdr:cNvCxnSpPr/>
      </xdr:nvCxnSpPr>
      <xdr:spPr>
        <a:xfrm flipV="1">
          <a:off x="2908300" y="9783317"/>
          <a:ext cx="889000" cy="10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50679</xdr:rowOff>
    </xdr:from>
    <xdr:to>
      <xdr:col>15</xdr:col>
      <xdr:colOff>50800</xdr:colOff>
      <xdr:row>57</xdr:row>
      <xdr:rowOff>120417</xdr:rowOff>
    </xdr:to>
    <xdr:cxnSp macro="">
      <xdr:nvCxnSpPr>
        <xdr:cNvPr id="126" name="直線コネクタ 125"/>
        <xdr:cNvCxnSpPr/>
      </xdr:nvCxnSpPr>
      <xdr:spPr>
        <a:xfrm>
          <a:off x="2019300" y="9823329"/>
          <a:ext cx="889000" cy="6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50679</xdr:rowOff>
    </xdr:from>
    <xdr:to>
      <xdr:col>10</xdr:col>
      <xdr:colOff>114300</xdr:colOff>
      <xdr:row>57</xdr:row>
      <xdr:rowOff>91922</xdr:rowOff>
    </xdr:to>
    <xdr:cxnSp macro="">
      <xdr:nvCxnSpPr>
        <xdr:cNvPr id="129" name="直線コネクタ 128"/>
        <xdr:cNvCxnSpPr/>
      </xdr:nvCxnSpPr>
      <xdr:spPr>
        <a:xfrm flipV="1">
          <a:off x="1130300" y="9823329"/>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118279</xdr:rowOff>
    </xdr:from>
    <xdr:to>
      <xdr:col>24</xdr:col>
      <xdr:colOff>114300</xdr:colOff>
      <xdr:row>57</xdr:row>
      <xdr:rowOff>48429</xdr:rowOff>
    </xdr:to>
    <xdr:sp macro="" textlink="">
      <xdr:nvSpPr>
        <xdr:cNvPr id="139" name="楕円 138"/>
        <xdr:cNvSpPr/>
      </xdr:nvSpPr>
      <xdr:spPr>
        <a:xfrm>
          <a:off x="4584700" y="97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141156</xdr:rowOff>
    </xdr:from>
    <xdr:ext cx="599010" cy="259045"/>
    <xdr:sp macro="" textlink="">
      <xdr:nvSpPr>
        <xdr:cNvPr id="140" name="総務費該当値テキスト"/>
        <xdr:cNvSpPr txBox="1"/>
      </xdr:nvSpPr>
      <xdr:spPr>
        <a:xfrm>
          <a:off x="4686300" y="957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131317</xdr:rowOff>
    </xdr:from>
    <xdr:to>
      <xdr:col>20</xdr:col>
      <xdr:colOff>38100</xdr:colOff>
      <xdr:row>57</xdr:row>
      <xdr:rowOff>61467</xdr:rowOff>
    </xdr:to>
    <xdr:sp macro="" textlink="">
      <xdr:nvSpPr>
        <xdr:cNvPr id="141" name="楕円 140"/>
        <xdr:cNvSpPr/>
      </xdr:nvSpPr>
      <xdr:spPr>
        <a:xfrm>
          <a:off x="3746500" y="9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77994</xdr:rowOff>
    </xdr:from>
    <xdr:ext cx="534377" cy="259045"/>
    <xdr:sp macro="" textlink="">
      <xdr:nvSpPr>
        <xdr:cNvPr id="142" name="テキスト ボックス 141"/>
        <xdr:cNvSpPr txBox="1"/>
      </xdr:nvSpPr>
      <xdr:spPr>
        <a:xfrm>
          <a:off x="3530111" y="95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69617</xdr:rowOff>
    </xdr:from>
    <xdr:to>
      <xdr:col>15</xdr:col>
      <xdr:colOff>101600</xdr:colOff>
      <xdr:row>57</xdr:row>
      <xdr:rowOff>171217</xdr:rowOff>
    </xdr:to>
    <xdr:sp macro="" textlink="">
      <xdr:nvSpPr>
        <xdr:cNvPr id="143" name="楕円 142"/>
        <xdr:cNvSpPr/>
      </xdr:nvSpPr>
      <xdr:spPr>
        <a:xfrm>
          <a:off x="2857500" y="98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16294</xdr:rowOff>
    </xdr:from>
    <xdr:ext cx="534377" cy="259045"/>
    <xdr:sp macro="" textlink="">
      <xdr:nvSpPr>
        <xdr:cNvPr id="144" name="テキスト ボックス 143"/>
        <xdr:cNvSpPr txBox="1"/>
      </xdr:nvSpPr>
      <xdr:spPr>
        <a:xfrm>
          <a:off x="2641111" y="96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171329</xdr:rowOff>
    </xdr:from>
    <xdr:to>
      <xdr:col>10</xdr:col>
      <xdr:colOff>165100</xdr:colOff>
      <xdr:row>57</xdr:row>
      <xdr:rowOff>101479</xdr:rowOff>
    </xdr:to>
    <xdr:sp macro="" textlink="">
      <xdr:nvSpPr>
        <xdr:cNvPr id="145" name="楕円 144"/>
        <xdr:cNvSpPr/>
      </xdr:nvSpPr>
      <xdr:spPr>
        <a:xfrm>
          <a:off x="1968500" y="9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118006</xdr:rowOff>
    </xdr:from>
    <xdr:ext cx="534377" cy="259045"/>
    <xdr:sp macro="" textlink="">
      <xdr:nvSpPr>
        <xdr:cNvPr id="146" name="テキスト ボックス 145"/>
        <xdr:cNvSpPr txBox="1"/>
      </xdr:nvSpPr>
      <xdr:spPr>
        <a:xfrm>
          <a:off x="1752111" y="9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41122</xdr:rowOff>
    </xdr:from>
    <xdr:to>
      <xdr:col>6</xdr:col>
      <xdr:colOff>38100</xdr:colOff>
      <xdr:row>57</xdr:row>
      <xdr:rowOff>142722</xdr:rowOff>
    </xdr:to>
    <xdr:sp macro="" textlink="">
      <xdr:nvSpPr>
        <xdr:cNvPr id="147" name="楕円 146"/>
        <xdr:cNvSpPr/>
      </xdr:nvSpPr>
      <xdr:spPr>
        <a:xfrm>
          <a:off x="1079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133849</xdr:rowOff>
    </xdr:from>
    <xdr:ext cx="534377" cy="259045"/>
    <xdr:sp macro="" textlink="">
      <xdr:nvSpPr>
        <xdr:cNvPr id="148" name="テキスト ボックス 147"/>
        <xdr:cNvSpPr txBox="1"/>
      </xdr:nvSpPr>
      <xdr:spPr>
        <a:xfrm>
          <a:off x="863111" y="99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59629</xdr:rowOff>
    </xdr:from>
    <xdr:to>
      <xdr:col>24</xdr:col>
      <xdr:colOff>63500</xdr:colOff>
      <xdr:row>77</xdr:row>
      <xdr:rowOff>83441</xdr:rowOff>
    </xdr:to>
    <xdr:cxnSp macro="">
      <xdr:nvCxnSpPr>
        <xdr:cNvPr id="178" name="直線コネクタ 177"/>
        <xdr:cNvCxnSpPr/>
      </xdr:nvCxnSpPr>
      <xdr:spPr>
        <a:xfrm>
          <a:off x="3797300" y="13261279"/>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59629</xdr:rowOff>
    </xdr:from>
    <xdr:to>
      <xdr:col>19</xdr:col>
      <xdr:colOff>177800</xdr:colOff>
      <xdr:row>77</xdr:row>
      <xdr:rowOff>89675</xdr:rowOff>
    </xdr:to>
    <xdr:cxnSp macro="">
      <xdr:nvCxnSpPr>
        <xdr:cNvPr id="181" name="直線コネクタ 180"/>
        <xdr:cNvCxnSpPr/>
      </xdr:nvCxnSpPr>
      <xdr:spPr>
        <a:xfrm flipV="1">
          <a:off x="2908300" y="13261279"/>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89675</xdr:rowOff>
    </xdr:from>
    <xdr:to>
      <xdr:col>15</xdr:col>
      <xdr:colOff>50800</xdr:colOff>
      <xdr:row>77</xdr:row>
      <xdr:rowOff>95520</xdr:rowOff>
    </xdr:to>
    <xdr:cxnSp macro="">
      <xdr:nvCxnSpPr>
        <xdr:cNvPr id="184" name="直線コネクタ 183"/>
        <xdr:cNvCxnSpPr/>
      </xdr:nvCxnSpPr>
      <xdr:spPr>
        <a:xfrm flipV="1">
          <a:off x="2019300" y="1329132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95520</xdr:rowOff>
    </xdr:from>
    <xdr:to>
      <xdr:col>10</xdr:col>
      <xdr:colOff>114300</xdr:colOff>
      <xdr:row>77</xdr:row>
      <xdr:rowOff>120368</xdr:rowOff>
    </xdr:to>
    <xdr:cxnSp macro="">
      <xdr:nvCxnSpPr>
        <xdr:cNvPr id="187" name="直線コネクタ 186"/>
        <xdr:cNvCxnSpPr/>
      </xdr:nvCxnSpPr>
      <xdr:spPr>
        <a:xfrm flipV="1">
          <a:off x="1130300" y="13297170"/>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32641</xdr:rowOff>
    </xdr:from>
    <xdr:to>
      <xdr:col>24</xdr:col>
      <xdr:colOff>114300</xdr:colOff>
      <xdr:row>77</xdr:row>
      <xdr:rowOff>134241</xdr:rowOff>
    </xdr:to>
    <xdr:sp macro="" textlink="">
      <xdr:nvSpPr>
        <xdr:cNvPr id="197" name="楕円 196"/>
        <xdr:cNvSpPr/>
      </xdr:nvSpPr>
      <xdr:spPr>
        <a:xfrm>
          <a:off x="4584700" y="132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11068</xdr:rowOff>
    </xdr:from>
    <xdr:ext cx="599010" cy="259045"/>
    <xdr:sp macro="" textlink="">
      <xdr:nvSpPr>
        <xdr:cNvPr id="198" name="民生費該当値テキスト"/>
        <xdr:cNvSpPr txBox="1"/>
      </xdr:nvSpPr>
      <xdr:spPr>
        <a:xfrm>
          <a:off x="4686300" y="1321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8829</xdr:rowOff>
    </xdr:from>
    <xdr:to>
      <xdr:col>20</xdr:col>
      <xdr:colOff>38100</xdr:colOff>
      <xdr:row>77</xdr:row>
      <xdr:rowOff>110429</xdr:rowOff>
    </xdr:to>
    <xdr:sp macro="" textlink="">
      <xdr:nvSpPr>
        <xdr:cNvPr id="199" name="楕円 198"/>
        <xdr:cNvSpPr/>
      </xdr:nvSpPr>
      <xdr:spPr>
        <a:xfrm>
          <a:off x="3746500" y="132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101556</xdr:rowOff>
    </xdr:from>
    <xdr:ext cx="599010" cy="259045"/>
    <xdr:sp macro="" textlink="">
      <xdr:nvSpPr>
        <xdr:cNvPr id="200" name="テキスト ボックス 199"/>
        <xdr:cNvSpPr txBox="1"/>
      </xdr:nvSpPr>
      <xdr:spPr>
        <a:xfrm>
          <a:off x="3497795" y="1330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38875</xdr:rowOff>
    </xdr:from>
    <xdr:to>
      <xdr:col>15</xdr:col>
      <xdr:colOff>101600</xdr:colOff>
      <xdr:row>77</xdr:row>
      <xdr:rowOff>140475</xdr:rowOff>
    </xdr:to>
    <xdr:sp macro="" textlink="">
      <xdr:nvSpPr>
        <xdr:cNvPr id="201" name="楕円 200"/>
        <xdr:cNvSpPr/>
      </xdr:nvSpPr>
      <xdr:spPr>
        <a:xfrm>
          <a:off x="2857500" y="132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131602</xdr:rowOff>
    </xdr:from>
    <xdr:ext cx="599010" cy="259045"/>
    <xdr:sp macro="" textlink="">
      <xdr:nvSpPr>
        <xdr:cNvPr id="202" name="テキスト ボックス 201"/>
        <xdr:cNvSpPr txBox="1"/>
      </xdr:nvSpPr>
      <xdr:spPr>
        <a:xfrm>
          <a:off x="2608795" y="1333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44720</xdr:rowOff>
    </xdr:from>
    <xdr:to>
      <xdr:col>10</xdr:col>
      <xdr:colOff>165100</xdr:colOff>
      <xdr:row>77</xdr:row>
      <xdr:rowOff>146320</xdr:rowOff>
    </xdr:to>
    <xdr:sp macro="" textlink="">
      <xdr:nvSpPr>
        <xdr:cNvPr id="203" name="楕円 202"/>
        <xdr:cNvSpPr/>
      </xdr:nvSpPr>
      <xdr:spPr>
        <a:xfrm>
          <a:off x="1968500" y="132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137447</xdr:rowOff>
    </xdr:from>
    <xdr:ext cx="599010" cy="259045"/>
    <xdr:sp macro="" textlink="">
      <xdr:nvSpPr>
        <xdr:cNvPr id="204" name="テキスト ボックス 203"/>
        <xdr:cNvSpPr txBox="1"/>
      </xdr:nvSpPr>
      <xdr:spPr>
        <a:xfrm>
          <a:off x="1719795" y="1333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69568</xdr:rowOff>
    </xdr:from>
    <xdr:to>
      <xdr:col>6</xdr:col>
      <xdr:colOff>38100</xdr:colOff>
      <xdr:row>77</xdr:row>
      <xdr:rowOff>171168</xdr:rowOff>
    </xdr:to>
    <xdr:sp macro="" textlink="">
      <xdr:nvSpPr>
        <xdr:cNvPr id="205" name="楕円 204"/>
        <xdr:cNvSpPr/>
      </xdr:nvSpPr>
      <xdr:spPr>
        <a:xfrm>
          <a:off x="1079500" y="132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162295</xdr:rowOff>
    </xdr:from>
    <xdr:ext cx="599010" cy="259045"/>
    <xdr:sp macro="" textlink="">
      <xdr:nvSpPr>
        <xdr:cNvPr id="206" name="テキスト ボックス 205"/>
        <xdr:cNvSpPr txBox="1"/>
      </xdr:nvSpPr>
      <xdr:spPr>
        <a:xfrm>
          <a:off x="830795" y="1336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5251</xdr:rowOff>
    </xdr:from>
    <xdr:to>
      <xdr:col>24</xdr:col>
      <xdr:colOff>63500</xdr:colOff>
      <xdr:row>95</xdr:row>
      <xdr:rowOff>27587</xdr:rowOff>
    </xdr:to>
    <xdr:cxnSp macro="">
      <xdr:nvCxnSpPr>
        <xdr:cNvPr id="237" name="直線コネクタ 236"/>
        <xdr:cNvCxnSpPr/>
      </xdr:nvCxnSpPr>
      <xdr:spPr>
        <a:xfrm>
          <a:off x="3797300" y="16121551"/>
          <a:ext cx="838200" cy="19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5251</xdr:rowOff>
    </xdr:from>
    <xdr:to>
      <xdr:col>19</xdr:col>
      <xdr:colOff>177800</xdr:colOff>
      <xdr:row>95</xdr:row>
      <xdr:rowOff>32094</xdr:rowOff>
    </xdr:to>
    <xdr:cxnSp macro="">
      <xdr:nvCxnSpPr>
        <xdr:cNvPr id="240" name="直線コネクタ 239"/>
        <xdr:cNvCxnSpPr/>
      </xdr:nvCxnSpPr>
      <xdr:spPr>
        <a:xfrm flipV="1">
          <a:off x="2908300" y="16121551"/>
          <a:ext cx="889000" cy="19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32094</xdr:rowOff>
    </xdr:from>
    <xdr:to>
      <xdr:col>15</xdr:col>
      <xdr:colOff>50800</xdr:colOff>
      <xdr:row>95</xdr:row>
      <xdr:rowOff>147658</xdr:rowOff>
    </xdr:to>
    <xdr:cxnSp macro="">
      <xdr:nvCxnSpPr>
        <xdr:cNvPr id="243" name="直線コネクタ 242"/>
        <xdr:cNvCxnSpPr/>
      </xdr:nvCxnSpPr>
      <xdr:spPr>
        <a:xfrm flipV="1">
          <a:off x="2019300" y="16319844"/>
          <a:ext cx="889000" cy="1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143760</xdr:rowOff>
    </xdr:from>
    <xdr:to>
      <xdr:col>10</xdr:col>
      <xdr:colOff>114300</xdr:colOff>
      <xdr:row>95</xdr:row>
      <xdr:rowOff>147658</xdr:rowOff>
    </xdr:to>
    <xdr:cxnSp macro="">
      <xdr:nvCxnSpPr>
        <xdr:cNvPr id="246" name="直線コネクタ 245"/>
        <xdr:cNvCxnSpPr/>
      </xdr:nvCxnSpPr>
      <xdr:spPr>
        <a:xfrm>
          <a:off x="1130300" y="16431510"/>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148237</xdr:rowOff>
    </xdr:from>
    <xdr:to>
      <xdr:col>24</xdr:col>
      <xdr:colOff>114300</xdr:colOff>
      <xdr:row>95</xdr:row>
      <xdr:rowOff>78387</xdr:rowOff>
    </xdr:to>
    <xdr:sp macro="" textlink="">
      <xdr:nvSpPr>
        <xdr:cNvPr id="256" name="楕円 255"/>
        <xdr:cNvSpPr/>
      </xdr:nvSpPr>
      <xdr:spPr>
        <a:xfrm>
          <a:off x="4584700" y="162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171114</xdr:rowOff>
    </xdr:from>
    <xdr:ext cx="534377" cy="259045"/>
    <xdr:sp macro="" textlink="">
      <xdr:nvSpPr>
        <xdr:cNvPr id="257" name="衛生費該当値テキスト"/>
        <xdr:cNvSpPr txBox="1"/>
      </xdr:nvSpPr>
      <xdr:spPr>
        <a:xfrm>
          <a:off x="4686300" y="161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125901</xdr:rowOff>
    </xdr:from>
    <xdr:to>
      <xdr:col>20</xdr:col>
      <xdr:colOff>38100</xdr:colOff>
      <xdr:row>94</xdr:row>
      <xdr:rowOff>56051</xdr:rowOff>
    </xdr:to>
    <xdr:sp macro="" textlink="">
      <xdr:nvSpPr>
        <xdr:cNvPr id="258" name="楕円 257"/>
        <xdr:cNvSpPr/>
      </xdr:nvSpPr>
      <xdr:spPr>
        <a:xfrm>
          <a:off x="3746500" y="160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72578</xdr:rowOff>
    </xdr:from>
    <xdr:ext cx="534377" cy="259045"/>
    <xdr:sp macro="" textlink="">
      <xdr:nvSpPr>
        <xdr:cNvPr id="259" name="テキスト ボックス 258"/>
        <xdr:cNvSpPr txBox="1"/>
      </xdr:nvSpPr>
      <xdr:spPr>
        <a:xfrm>
          <a:off x="3530111" y="158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152744</xdr:rowOff>
    </xdr:from>
    <xdr:to>
      <xdr:col>15</xdr:col>
      <xdr:colOff>101600</xdr:colOff>
      <xdr:row>95</xdr:row>
      <xdr:rowOff>82894</xdr:rowOff>
    </xdr:to>
    <xdr:sp macro="" textlink="">
      <xdr:nvSpPr>
        <xdr:cNvPr id="260" name="楕円 259"/>
        <xdr:cNvSpPr/>
      </xdr:nvSpPr>
      <xdr:spPr>
        <a:xfrm>
          <a:off x="2857500" y="1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99421</xdr:rowOff>
    </xdr:from>
    <xdr:ext cx="534377" cy="259045"/>
    <xdr:sp macro="" textlink="">
      <xdr:nvSpPr>
        <xdr:cNvPr id="261" name="テキスト ボックス 260"/>
        <xdr:cNvSpPr txBox="1"/>
      </xdr:nvSpPr>
      <xdr:spPr>
        <a:xfrm>
          <a:off x="2641111" y="1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96858</xdr:rowOff>
    </xdr:from>
    <xdr:to>
      <xdr:col>10</xdr:col>
      <xdr:colOff>165100</xdr:colOff>
      <xdr:row>96</xdr:row>
      <xdr:rowOff>27008</xdr:rowOff>
    </xdr:to>
    <xdr:sp macro="" textlink="">
      <xdr:nvSpPr>
        <xdr:cNvPr id="262" name="楕円 261"/>
        <xdr:cNvSpPr/>
      </xdr:nvSpPr>
      <xdr:spPr>
        <a:xfrm>
          <a:off x="1968500" y="163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43535</xdr:rowOff>
    </xdr:from>
    <xdr:ext cx="534377" cy="259045"/>
    <xdr:sp macro="" textlink="">
      <xdr:nvSpPr>
        <xdr:cNvPr id="263" name="テキスト ボックス 262"/>
        <xdr:cNvSpPr txBox="1"/>
      </xdr:nvSpPr>
      <xdr:spPr>
        <a:xfrm>
          <a:off x="1752111" y="161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92960</xdr:rowOff>
    </xdr:from>
    <xdr:to>
      <xdr:col>6</xdr:col>
      <xdr:colOff>38100</xdr:colOff>
      <xdr:row>96</xdr:row>
      <xdr:rowOff>23110</xdr:rowOff>
    </xdr:to>
    <xdr:sp macro="" textlink="">
      <xdr:nvSpPr>
        <xdr:cNvPr id="264" name="楕円 263"/>
        <xdr:cNvSpPr/>
      </xdr:nvSpPr>
      <xdr:spPr>
        <a:xfrm>
          <a:off x="1079500" y="16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39637</xdr:rowOff>
    </xdr:from>
    <xdr:ext cx="534377" cy="259045"/>
    <xdr:sp macro="" textlink="">
      <xdr:nvSpPr>
        <xdr:cNvPr id="265" name="テキスト ボックス 264"/>
        <xdr:cNvSpPr txBox="1"/>
      </xdr:nvSpPr>
      <xdr:spPr>
        <a:xfrm>
          <a:off x="863111" y="161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107011</xdr:rowOff>
    </xdr:from>
    <xdr:to>
      <xdr:col>45</xdr:col>
      <xdr:colOff>177800</xdr:colOff>
      <xdr:row>38</xdr:row>
      <xdr:rowOff>139700</xdr:rowOff>
    </xdr:to>
    <xdr:cxnSp macro="">
      <xdr:nvCxnSpPr>
        <xdr:cNvPr id="298" name="直線コネクタ 297"/>
        <xdr:cNvCxnSpPr/>
      </xdr:nvCxnSpPr>
      <xdr:spPr>
        <a:xfrm>
          <a:off x="7861300" y="662211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57862</xdr:rowOff>
    </xdr:from>
    <xdr:to>
      <xdr:col>41</xdr:col>
      <xdr:colOff>50800</xdr:colOff>
      <xdr:row>38</xdr:row>
      <xdr:rowOff>107011</xdr:rowOff>
    </xdr:to>
    <xdr:cxnSp macro="">
      <xdr:nvCxnSpPr>
        <xdr:cNvPr id="301" name="直線コネクタ 300"/>
        <xdr:cNvCxnSpPr/>
      </xdr:nvCxnSpPr>
      <xdr:spPr>
        <a:xfrm>
          <a:off x="6972300" y="657296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56211</xdr:rowOff>
    </xdr:from>
    <xdr:to>
      <xdr:col>41</xdr:col>
      <xdr:colOff>101600</xdr:colOff>
      <xdr:row>38</xdr:row>
      <xdr:rowOff>157811</xdr:rowOff>
    </xdr:to>
    <xdr:sp macro="" textlink="">
      <xdr:nvSpPr>
        <xdr:cNvPr id="317" name="楕円 316"/>
        <xdr:cNvSpPr/>
      </xdr:nvSpPr>
      <xdr:spPr>
        <a:xfrm>
          <a:off x="78105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148938</xdr:rowOff>
    </xdr:from>
    <xdr:ext cx="378565" cy="259045"/>
    <xdr:sp macro="" textlink="">
      <xdr:nvSpPr>
        <xdr:cNvPr id="318" name="テキスト ボックス 317"/>
        <xdr:cNvSpPr txBox="1"/>
      </xdr:nvSpPr>
      <xdr:spPr>
        <a:xfrm>
          <a:off x="7672017" y="66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7062</xdr:rowOff>
    </xdr:from>
    <xdr:to>
      <xdr:col>36</xdr:col>
      <xdr:colOff>165100</xdr:colOff>
      <xdr:row>38</xdr:row>
      <xdr:rowOff>108662</xdr:rowOff>
    </xdr:to>
    <xdr:sp macro="" textlink="">
      <xdr:nvSpPr>
        <xdr:cNvPr id="319" name="楕円 318"/>
        <xdr:cNvSpPr/>
      </xdr:nvSpPr>
      <xdr:spPr>
        <a:xfrm>
          <a:off x="6921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99789</xdr:rowOff>
    </xdr:from>
    <xdr:ext cx="378565" cy="259045"/>
    <xdr:sp macro="" textlink="">
      <xdr:nvSpPr>
        <xdr:cNvPr id="320" name="テキスト ボックス 319"/>
        <xdr:cNvSpPr txBox="1"/>
      </xdr:nvSpPr>
      <xdr:spPr>
        <a:xfrm>
          <a:off x="6783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40739</xdr:rowOff>
    </xdr:from>
    <xdr:to>
      <xdr:col>55</xdr:col>
      <xdr:colOff>0</xdr:colOff>
      <xdr:row>52</xdr:row>
      <xdr:rowOff>7089</xdr:rowOff>
    </xdr:to>
    <xdr:cxnSp macro="">
      <xdr:nvCxnSpPr>
        <xdr:cNvPr id="347" name="直線コネクタ 346"/>
        <xdr:cNvCxnSpPr/>
      </xdr:nvCxnSpPr>
      <xdr:spPr>
        <a:xfrm>
          <a:off x="9639300" y="8784689"/>
          <a:ext cx="838200" cy="1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40739</xdr:rowOff>
    </xdr:from>
    <xdr:to>
      <xdr:col>50</xdr:col>
      <xdr:colOff>114300</xdr:colOff>
      <xdr:row>52</xdr:row>
      <xdr:rowOff>21994</xdr:rowOff>
    </xdr:to>
    <xdr:cxnSp macro="">
      <xdr:nvCxnSpPr>
        <xdr:cNvPr id="350" name="直線コネクタ 349"/>
        <xdr:cNvCxnSpPr/>
      </xdr:nvCxnSpPr>
      <xdr:spPr>
        <a:xfrm flipV="1">
          <a:off x="8750300" y="8784689"/>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21994</xdr:rowOff>
    </xdr:from>
    <xdr:to>
      <xdr:col>45</xdr:col>
      <xdr:colOff>177800</xdr:colOff>
      <xdr:row>52</xdr:row>
      <xdr:rowOff>95809</xdr:rowOff>
    </xdr:to>
    <xdr:cxnSp macro="">
      <xdr:nvCxnSpPr>
        <xdr:cNvPr id="353" name="直線コネクタ 352"/>
        <xdr:cNvCxnSpPr/>
      </xdr:nvCxnSpPr>
      <xdr:spPr>
        <a:xfrm flipV="1">
          <a:off x="7861300" y="8937394"/>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165669</xdr:rowOff>
    </xdr:from>
    <xdr:to>
      <xdr:col>41</xdr:col>
      <xdr:colOff>50800</xdr:colOff>
      <xdr:row>52</xdr:row>
      <xdr:rowOff>95809</xdr:rowOff>
    </xdr:to>
    <xdr:cxnSp macro="">
      <xdr:nvCxnSpPr>
        <xdr:cNvPr id="356" name="直線コネクタ 355"/>
        <xdr:cNvCxnSpPr/>
      </xdr:nvCxnSpPr>
      <xdr:spPr>
        <a:xfrm>
          <a:off x="6972300" y="8909619"/>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0" name="テキスト ボックス 359"/>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127739</xdr:rowOff>
    </xdr:from>
    <xdr:to>
      <xdr:col>55</xdr:col>
      <xdr:colOff>50800</xdr:colOff>
      <xdr:row>52</xdr:row>
      <xdr:rowOff>57889</xdr:rowOff>
    </xdr:to>
    <xdr:sp macro="" textlink="">
      <xdr:nvSpPr>
        <xdr:cNvPr id="366" name="楕円 365"/>
        <xdr:cNvSpPr/>
      </xdr:nvSpPr>
      <xdr:spPr>
        <a:xfrm>
          <a:off x="10426700" y="88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42666</xdr:rowOff>
    </xdr:from>
    <xdr:ext cx="534377" cy="259045"/>
    <xdr:sp macro="" textlink="">
      <xdr:nvSpPr>
        <xdr:cNvPr id="367" name="農林水産業費該当値テキスト"/>
        <xdr:cNvSpPr txBox="1"/>
      </xdr:nvSpPr>
      <xdr:spPr>
        <a:xfrm>
          <a:off x="10528300" y="87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161389</xdr:rowOff>
    </xdr:from>
    <xdr:to>
      <xdr:col>50</xdr:col>
      <xdr:colOff>165100</xdr:colOff>
      <xdr:row>51</xdr:row>
      <xdr:rowOff>91539</xdr:rowOff>
    </xdr:to>
    <xdr:sp macro="" textlink="">
      <xdr:nvSpPr>
        <xdr:cNvPr id="368" name="楕円 367"/>
        <xdr:cNvSpPr/>
      </xdr:nvSpPr>
      <xdr:spPr>
        <a:xfrm>
          <a:off x="9588500" y="87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108066</xdr:rowOff>
    </xdr:from>
    <xdr:ext cx="534377" cy="259045"/>
    <xdr:sp macro="" textlink="">
      <xdr:nvSpPr>
        <xdr:cNvPr id="369" name="テキスト ボックス 368"/>
        <xdr:cNvSpPr txBox="1"/>
      </xdr:nvSpPr>
      <xdr:spPr>
        <a:xfrm>
          <a:off x="9372111" y="85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142644</xdr:rowOff>
    </xdr:from>
    <xdr:to>
      <xdr:col>46</xdr:col>
      <xdr:colOff>38100</xdr:colOff>
      <xdr:row>52</xdr:row>
      <xdr:rowOff>72794</xdr:rowOff>
    </xdr:to>
    <xdr:sp macro="" textlink="">
      <xdr:nvSpPr>
        <xdr:cNvPr id="370" name="楕円 369"/>
        <xdr:cNvSpPr/>
      </xdr:nvSpPr>
      <xdr:spPr>
        <a:xfrm>
          <a:off x="8699500" y="88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89321</xdr:rowOff>
    </xdr:from>
    <xdr:ext cx="534377" cy="259045"/>
    <xdr:sp macro="" textlink="">
      <xdr:nvSpPr>
        <xdr:cNvPr id="371" name="テキスト ボックス 370"/>
        <xdr:cNvSpPr txBox="1"/>
      </xdr:nvSpPr>
      <xdr:spPr>
        <a:xfrm>
          <a:off x="8483111" y="86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45009</xdr:rowOff>
    </xdr:from>
    <xdr:to>
      <xdr:col>41</xdr:col>
      <xdr:colOff>101600</xdr:colOff>
      <xdr:row>52</xdr:row>
      <xdr:rowOff>146609</xdr:rowOff>
    </xdr:to>
    <xdr:sp macro="" textlink="">
      <xdr:nvSpPr>
        <xdr:cNvPr id="372" name="楕円 371"/>
        <xdr:cNvSpPr/>
      </xdr:nvSpPr>
      <xdr:spPr>
        <a:xfrm>
          <a:off x="7810500" y="89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163136</xdr:rowOff>
    </xdr:from>
    <xdr:ext cx="534377" cy="259045"/>
    <xdr:sp macro="" textlink="">
      <xdr:nvSpPr>
        <xdr:cNvPr id="373" name="テキスト ボックス 372"/>
        <xdr:cNvSpPr txBox="1"/>
      </xdr:nvSpPr>
      <xdr:spPr>
        <a:xfrm>
          <a:off x="7594111" y="873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114869</xdr:rowOff>
    </xdr:from>
    <xdr:to>
      <xdr:col>36</xdr:col>
      <xdr:colOff>165100</xdr:colOff>
      <xdr:row>52</xdr:row>
      <xdr:rowOff>45019</xdr:rowOff>
    </xdr:to>
    <xdr:sp macro="" textlink="">
      <xdr:nvSpPr>
        <xdr:cNvPr id="374" name="楕円 373"/>
        <xdr:cNvSpPr/>
      </xdr:nvSpPr>
      <xdr:spPr>
        <a:xfrm>
          <a:off x="6921500" y="88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61546</xdr:rowOff>
    </xdr:from>
    <xdr:ext cx="534377" cy="259045"/>
    <xdr:sp macro="" textlink="">
      <xdr:nvSpPr>
        <xdr:cNvPr id="375" name="テキスト ボックス 374"/>
        <xdr:cNvSpPr txBox="1"/>
      </xdr:nvSpPr>
      <xdr:spPr>
        <a:xfrm>
          <a:off x="6705111" y="86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60536</xdr:rowOff>
    </xdr:from>
    <xdr:to>
      <xdr:col>55</xdr:col>
      <xdr:colOff>0</xdr:colOff>
      <xdr:row>74</xdr:row>
      <xdr:rowOff>141049</xdr:rowOff>
    </xdr:to>
    <xdr:cxnSp macro="">
      <xdr:nvCxnSpPr>
        <xdr:cNvPr id="402" name="直線コネクタ 401"/>
        <xdr:cNvCxnSpPr/>
      </xdr:nvCxnSpPr>
      <xdr:spPr>
        <a:xfrm>
          <a:off x="9639300" y="12576386"/>
          <a:ext cx="8382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60536</xdr:rowOff>
    </xdr:from>
    <xdr:to>
      <xdr:col>50</xdr:col>
      <xdr:colOff>114300</xdr:colOff>
      <xdr:row>76</xdr:row>
      <xdr:rowOff>31914</xdr:rowOff>
    </xdr:to>
    <xdr:cxnSp macro="">
      <xdr:nvCxnSpPr>
        <xdr:cNvPr id="405" name="直線コネクタ 404"/>
        <xdr:cNvCxnSpPr/>
      </xdr:nvCxnSpPr>
      <xdr:spPr>
        <a:xfrm flipV="1">
          <a:off x="8750300" y="12576386"/>
          <a:ext cx="889000" cy="48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31914</xdr:rowOff>
    </xdr:from>
    <xdr:to>
      <xdr:col>45</xdr:col>
      <xdr:colOff>177800</xdr:colOff>
      <xdr:row>76</xdr:row>
      <xdr:rowOff>89591</xdr:rowOff>
    </xdr:to>
    <xdr:cxnSp macro="">
      <xdr:nvCxnSpPr>
        <xdr:cNvPr id="408" name="直線コネクタ 407"/>
        <xdr:cNvCxnSpPr/>
      </xdr:nvCxnSpPr>
      <xdr:spPr>
        <a:xfrm flipV="1">
          <a:off x="7861300" y="13062114"/>
          <a:ext cx="889000" cy="5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89591</xdr:rowOff>
    </xdr:from>
    <xdr:to>
      <xdr:col>41</xdr:col>
      <xdr:colOff>50800</xdr:colOff>
      <xdr:row>77</xdr:row>
      <xdr:rowOff>17697</xdr:rowOff>
    </xdr:to>
    <xdr:cxnSp macro="">
      <xdr:nvCxnSpPr>
        <xdr:cNvPr id="411" name="直線コネクタ 410"/>
        <xdr:cNvCxnSpPr/>
      </xdr:nvCxnSpPr>
      <xdr:spPr>
        <a:xfrm flipV="1">
          <a:off x="6972300" y="13119791"/>
          <a:ext cx="889000" cy="9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90249</xdr:rowOff>
    </xdr:from>
    <xdr:to>
      <xdr:col>55</xdr:col>
      <xdr:colOff>50800</xdr:colOff>
      <xdr:row>75</xdr:row>
      <xdr:rowOff>20399</xdr:rowOff>
    </xdr:to>
    <xdr:sp macro="" textlink="">
      <xdr:nvSpPr>
        <xdr:cNvPr id="421" name="楕円 420"/>
        <xdr:cNvSpPr/>
      </xdr:nvSpPr>
      <xdr:spPr>
        <a:xfrm>
          <a:off x="10426700" y="127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113126</xdr:rowOff>
    </xdr:from>
    <xdr:ext cx="534377" cy="259045"/>
    <xdr:sp macro="" textlink="">
      <xdr:nvSpPr>
        <xdr:cNvPr id="422" name="商工費該当値テキスト"/>
        <xdr:cNvSpPr txBox="1"/>
      </xdr:nvSpPr>
      <xdr:spPr>
        <a:xfrm>
          <a:off x="10528300" y="1262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9736</xdr:rowOff>
    </xdr:from>
    <xdr:to>
      <xdr:col>50</xdr:col>
      <xdr:colOff>165100</xdr:colOff>
      <xdr:row>73</xdr:row>
      <xdr:rowOff>111336</xdr:rowOff>
    </xdr:to>
    <xdr:sp macro="" textlink="">
      <xdr:nvSpPr>
        <xdr:cNvPr id="423" name="楕円 422"/>
        <xdr:cNvSpPr/>
      </xdr:nvSpPr>
      <xdr:spPr>
        <a:xfrm>
          <a:off x="9588500" y="125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127863</xdr:rowOff>
    </xdr:from>
    <xdr:ext cx="534377" cy="259045"/>
    <xdr:sp macro="" textlink="">
      <xdr:nvSpPr>
        <xdr:cNvPr id="424" name="テキスト ボックス 423"/>
        <xdr:cNvSpPr txBox="1"/>
      </xdr:nvSpPr>
      <xdr:spPr>
        <a:xfrm>
          <a:off x="9372111" y="1230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152564</xdr:rowOff>
    </xdr:from>
    <xdr:to>
      <xdr:col>46</xdr:col>
      <xdr:colOff>38100</xdr:colOff>
      <xdr:row>76</xdr:row>
      <xdr:rowOff>82714</xdr:rowOff>
    </xdr:to>
    <xdr:sp macro="" textlink="">
      <xdr:nvSpPr>
        <xdr:cNvPr id="425" name="楕円 424"/>
        <xdr:cNvSpPr/>
      </xdr:nvSpPr>
      <xdr:spPr>
        <a:xfrm>
          <a:off x="8699500" y="130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99242</xdr:rowOff>
    </xdr:from>
    <xdr:ext cx="534377" cy="259045"/>
    <xdr:sp macro="" textlink="">
      <xdr:nvSpPr>
        <xdr:cNvPr id="426" name="テキスト ボックス 425"/>
        <xdr:cNvSpPr txBox="1"/>
      </xdr:nvSpPr>
      <xdr:spPr>
        <a:xfrm>
          <a:off x="8483111" y="127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38791</xdr:rowOff>
    </xdr:from>
    <xdr:to>
      <xdr:col>41</xdr:col>
      <xdr:colOff>101600</xdr:colOff>
      <xdr:row>76</xdr:row>
      <xdr:rowOff>140391</xdr:rowOff>
    </xdr:to>
    <xdr:sp macro="" textlink="">
      <xdr:nvSpPr>
        <xdr:cNvPr id="427" name="楕円 426"/>
        <xdr:cNvSpPr/>
      </xdr:nvSpPr>
      <xdr:spPr>
        <a:xfrm>
          <a:off x="7810500" y="130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156918</xdr:rowOff>
    </xdr:from>
    <xdr:ext cx="534377" cy="259045"/>
    <xdr:sp macro="" textlink="">
      <xdr:nvSpPr>
        <xdr:cNvPr id="428" name="テキスト ボックス 427"/>
        <xdr:cNvSpPr txBox="1"/>
      </xdr:nvSpPr>
      <xdr:spPr>
        <a:xfrm>
          <a:off x="7594111" y="128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138347</xdr:rowOff>
    </xdr:from>
    <xdr:to>
      <xdr:col>36</xdr:col>
      <xdr:colOff>165100</xdr:colOff>
      <xdr:row>77</xdr:row>
      <xdr:rowOff>68497</xdr:rowOff>
    </xdr:to>
    <xdr:sp macro="" textlink="">
      <xdr:nvSpPr>
        <xdr:cNvPr id="429" name="楕円 428"/>
        <xdr:cNvSpPr/>
      </xdr:nvSpPr>
      <xdr:spPr>
        <a:xfrm>
          <a:off x="6921500" y="131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59624</xdr:rowOff>
    </xdr:from>
    <xdr:ext cx="534377" cy="259045"/>
    <xdr:sp macro="" textlink="">
      <xdr:nvSpPr>
        <xdr:cNvPr id="430" name="テキスト ボックス 429"/>
        <xdr:cNvSpPr txBox="1"/>
      </xdr:nvSpPr>
      <xdr:spPr>
        <a:xfrm>
          <a:off x="6705111" y="132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92373</xdr:rowOff>
    </xdr:from>
    <xdr:to>
      <xdr:col>55</xdr:col>
      <xdr:colOff>0</xdr:colOff>
      <xdr:row>97</xdr:row>
      <xdr:rowOff>145417</xdr:rowOff>
    </xdr:to>
    <xdr:cxnSp macro="">
      <xdr:nvCxnSpPr>
        <xdr:cNvPr id="457" name="直線コネクタ 456"/>
        <xdr:cNvCxnSpPr/>
      </xdr:nvCxnSpPr>
      <xdr:spPr>
        <a:xfrm>
          <a:off x="9639300" y="16723023"/>
          <a:ext cx="838200" cy="5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92373</xdr:rowOff>
    </xdr:from>
    <xdr:to>
      <xdr:col>50</xdr:col>
      <xdr:colOff>114300</xdr:colOff>
      <xdr:row>97</xdr:row>
      <xdr:rowOff>139567</xdr:rowOff>
    </xdr:to>
    <xdr:cxnSp macro="">
      <xdr:nvCxnSpPr>
        <xdr:cNvPr id="460" name="直線コネクタ 459"/>
        <xdr:cNvCxnSpPr/>
      </xdr:nvCxnSpPr>
      <xdr:spPr>
        <a:xfrm flipV="1">
          <a:off x="8750300" y="16723023"/>
          <a:ext cx="8890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139567</xdr:rowOff>
    </xdr:from>
    <xdr:to>
      <xdr:col>45</xdr:col>
      <xdr:colOff>177800</xdr:colOff>
      <xdr:row>97</xdr:row>
      <xdr:rowOff>154156</xdr:rowOff>
    </xdr:to>
    <xdr:cxnSp macro="">
      <xdr:nvCxnSpPr>
        <xdr:cNvPr id="463" name="直線コネクタ 462"/>
        <xdr:cNvCxnSpPr/>
      </xdr:nvCxnSpPr>
      <xdr:spPr>
        <a:xfrm flipV="1">
          <a:off x="7861300" y="16770217"/>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130322</xdr:rowOff>
    </xdr:from>
    <xdr:to>
      <xdr:col>41</xdr:col>
      <xdr:colOff>50800</xdr:colOff>
      <xdr:row>97</xdr:row>
      <xdr:rowOff>154156</xdr:rowOff>
    </xdr:to>
    <xdr:cxnSp macro="">
      <xdr:nvCxnSpPr>
        <xdr:cNvPr id="466" name="直線コネクタ 465"/>
        <xdr:cNvCxnSpPr/>
      </xdr:nvCxnSpPr>
      <xdr:spPr>
        <a:xfrm>
          <a:off x="6972300" y="16760972"/>
          <a:ext cx="8890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94617</xdr:rowOff>
    </xdr:from>
    <xdr:to>
      <xdr:col>55</xdr:col>
      <xdr:colOff>50800</xdr:colOff>
      <xdr:row>98</xdr:row>
      <xdr:rowOff>24767</xdr:rowOff>
    </xdr:to>
    <xdr:sp macro="" textlink="">
      <xdr:nvSpPr>
        <xdr:cNvPr id="476" name="楕円 475"/>
        <xdr:cNvSpPr/>
      </xdr:nvSpPr>
      <xdr:spPr>
        <a:xfrm>
          <a:off x="10426700" y="167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53994</xdr:rowOff>
    </xdr:from>
    <xdr:ext cx="534377" cy="259045"/>
    <xdr:sp macro="" textlink="">
      <xdr:nvSpPr>
        <xdr:cNvPr id="477" name="土木費該当値テキスト"/>
        <xdr:cNvSpPr txBox="1"/>
      </xdr:nvSpPr>
      <xdr:spPr>
        <a:xfrm>
          <a:off x="10528300" y="165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41573</xdr:rowOff>
    </xdr:from>
    <xdr:to>
      <xdr:col>50</xdr:col>
      <xdr:colOff>165100</xdr:colOff>
      <xdr:row>97</xdr:row>
      <xdr:rowOff>143173</xdr:rowOff>
    </xdr:to>
    <xdr:sp macro="" textlink="">
      <xdr:nvSpPr>
        <xdr:cNvPr id="478" name="楕円 477"/>
        <xdr:cNvSpPr/>
      </xdr:nvSpPr>
      <xdr:spPr>
        <a:xfrm>
          <a:off x="9588500" y="166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159700</xdr:rowOff>
    </xdr:from>
    <xdr:ext cx="534377" cy="259045"/>
    <xdr:sp macro="" textlink="">
      <xdr:nvSpPr>
        <xdr:cNvPr id="479" name="テキスト ボックス 478"/>
        <xdr:cNvSpPr txBox="1"/>
      </xdr:nvSpPr>
      <xdr:spPr>
        <a:xfrm>
          <a:off x="9372111" y="164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88767</xdr:rowOff>
    </xdr:from>
    <xdr:to>
      <xdr:col>46</xdr:col>
      <xdr:colOff>38100</xdr:colOff>
      <xdr:row>98</xdr:row>
      <xdr:rowOff>18917</xdr:rowOff>
    </xdr:to>
    <xdr:sp macro="" textlink="">
      <xdr:nvSpPr>
        <xdr:cNvPr id="480" name="楕円 479"/>
        <xdr:cNvSpPr/>
      </xdr:nvSpPr>
      <xdr:spPr>
        <a:xfrm>
          <a:off x="8699500" y="167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35444</xdr:rowOff>
    </xdr:from>
    <xdr:ext cx="534377" cy="259045"/>
    <xdr:sp macro="" textlink="">
      <xdr:nvSpPr>
        <xdr:cNvPr id="481" name="テキスト ボックス 480"/>
        <xdr:cNvSpPr txBox="1"/>
      </xdr:nvSpPr>
      <xdr:spPr>
        <a:xfrm>
          <a:off x="8483111" y="164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103356</xdr:rowOff>
    </xdr:from>
    <xdr:to>
      <xdr:col>41</xdr:col>
      <xdr:colOff>101600</xdr:colOff>
      <xdr:row>98</xdr:row>
      <xdr:rowOff>33506</xdr:rowOff>
    </xdr:to>
    <xdr:sp macro="" textlink="">
      <xdr:nvSpPr>
        <xdr:cNvPr id="482" name="楕円 481"/>
        <xdr:cNvSpPr/>
      </xdr:nvSpPr>
      <xdr:spPr>
        <a:xfrm>
          <a:off x="7810500" y="167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50033</xdr:rowOff>
    </xdr:from>
    <xdr:ext cx="534377" cy="259045"/>
    <xdr:sp macro="" textlink="">
      <xdr:nvSpPr>
        <xdr:cNvPr id="483" name="テキスト ボックス 482"/>
        <xdr:cNvSpPr txBox="1"/>
      </xdr:nvSpPr>
      <xdr:spPr>
        <a:xfrm>
          <a:off x="7594111" y="1650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79522</xdr:rowOff>
    </xdr:from>
    <xdr:to>
      <xdr:col>36</xdr:col>
      <xdr:colOff>165100</xdr:colOff>
      <xdr:row>98</xdr:row>
      <xdr:rowOff>9672</xdr:rowOff>
    </xdr:to>
    <xdr:sp macro="" textlink="">
      <xdr:nvSpPr>
        <xdr:cNvPr id="484" name="楕円 483"/>
        <xdr:cNvSpPr/>
      </xdr:nvSpPr>
      <xdr:spPr>
        <a:xfrm>
          <a:off x="6921500" y="1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26199</xdr:rowOff>
    </xdr:from>
    <xdr:ext cx="534377" cy="259045"/>
    <xdr:sp macro="" textlink="">
      <xdr:nvSpPr>
        <xdr:cNvPr id="485" name="テキスト ボックス 484"/>
        <xdr:cNvSpPr txBox="1"/>
      </xdr:nvSpPr>
      <xdr:spPr>
        <a:xfrm>
          <a:off x="6705111" y="164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157805</xdr:rowOff>
    </xdr:from>
    <xdr:to>
      <xdr:col>85</xdr:col>
      <xdr:colOff>127000</xdr:colOff>
      <xdr:row>34</xdr:row>
      <xdr:rowOff>165120</xdr:rowOff>
    </xdr:to>
    <xdr:cxnSp macro="">
      <xdr:nvCxnSpPr>
        <xdr:cNvPr id="513" name="直線コネクタ 512"/>
        <xdr:cNvCxnSpPr/>
      </xdr:nvCxnSpPr>
      <xdr:spPr>
        <a:xfrm>
          <a:off x="15481300" y="598710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126533</xdr:rowOff>
    </xdr:from>
    <xdr:to>
      <xdr:col>81</xdr:col>
      <xdr:colOff>50800</xdr:colOff>
      <xdr:row>34</xdr:row>
      <xdr:rowOff>157805</xdr:rowOff>
    </xdr:to>
    <xdr:cxnSp macro="">
      <xdr:nvCxnSpPr>
        <xdr:cNvPr id="516" name="直線コネクタ 515"/>
        <xdr:cNvCxnSpPr/>
      </xdr:nvCxnSpPr>
      <xdr:spPr>
        <a:xfrm>
          <a:off x="14592300" y="5955833"/>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92837</xdr:rowOff>
    </xdr:from>
    <xdr:to>
      <xdr:col>76</xdr:col>
      <xdr:colOff>114300</xdr:colOff>
      <xdr:row>34</xdr:row>
      <xdr:rowOff>126533</xdr:rowOff>
    </xdr:to>
    <xdr:cxnSp macro="">
      <xdr:nvCxnSpPr>
        <xdr:cNvPr id="519" name="直線コネクタ 518"/>
        <xdr:cNvCxnSpPr/>
      </xdr:nvCxnSpPr>
      <xdr:spPr>
        <a:xfrm>
          <a:off x="13703300" y="5922137"/>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92837</xdr:rowOff>
    </xdr:from>
    <xdr:to>
      <xdr:col>71</xdr:col>
      <xdr:colOff>177800</xdr:colOff>
      <xdr:row>35</xdr:row>
      <xdr:rowOff>99421</xdr:rowOff>
    </xdr:to>
    <xdr:cxnSp macro="">
      <xdr:nvCxnSpPr>
        <xdr:cNvPr id="522" name="直線コネクタ 521"/>
        <xdr:cNvCxnSpPr/>
      </xdr:nvCxnSpPr>
      <xdr:spPr>
        <a:xfrm flipV="1">
          <a:off x="12814300" y="5922137"/>
          <a:ext cx="889000" cy="1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114320</xdr:rowOff>
    </xdr:from>
    <xdr:to>
      <xdr:col>85</xdr:col>
      <xdr:colOff>177800</xdr:colOff>
      <xdr:row>35</xdr:row>
      <xdr:rowOff>44470</xdr:rowOff>
    </xdr:to>
    <xdr:sp macro="" textlink="">
      <xdr:nvSpPr>
        <xdr:cNvPr id="532" name="楕円 531"/>
        <xdr:cNvSpPr/>
      </xdr:nvSpPr>
      <xdr:spPr>
        <a:xfrm>
          <a:off x="16268700" y="59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137197</xdr:rowOff>
    </xdr:from>
    <xdr:ext cx="534377" cy="259045"/>
    <xdr:sp macro="" textlink="">
      <xdr:nvSpPr>
        <xdr:cNvPr id="533" name="消防費該当値テキスト"/>
        <xdr:cNvSpPr txBox="1"/>
      </xdr:nvSpPr>
      <xdr:spPr>
        <a:xfrm>
          <a:off x="16370300" y="57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107005</xdr:rowOff>
    </xdr:from>
    <xdr:to>
      <xdr:col>81</xdr:col>
      <xdr:colOff>101600</xdr:colOff>
      <xdr:row>35</xdr:row>
      <xdr:rowOff>37155</xdr:rowOff>
    </xdr:to>
    <xdr:sp macro="" textlink="">
      <xdr:nvSpPr>
        <xdr:cNvPr id="534" name="楕円 533"/>
        <xdr:cNvSpPr/>
      </xdr:nvSpPr>
      <xdr:spPr>
        <a:xfrm>
          <a:off x="15430500" y="59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53682</xdr:rowOff>
    </xdr:from>
    <xdr:ext cx="534377" cy="259045"/>
    <xdr:sp macro="" textlink="">
      <xdr:nvSpPr>
        <xdr:cNvPr id="535" name="テキスト ボックス 534"/>
        <xdr:cNvSpPr txBox="1"/>
      </xdr:nvSpPr>
      <xdr:spPr>
        <a:xfrm>
          <a:off x="15214111" y="57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75733</xdr:rowOff>
    </xdr:from>
    <xdr:to>
      <xdr:col>76</xdr:col>
      <xdr:colOff>165100</xdr:colOff>
      <xdr:row>35</xdr:row>
      <xdr:rowOff>5883</xdr:rowOff>
    </xdr:to>
    <xdr:sp macro="" textlink="">
      <xdr:nvSpPr>
        <xdr:cNvPr id="536" name="楕円 535"/>
        <xdr:cNvSpPr/>
      </xdr:nvSpPr>
      <xdr:spPr>
        <a:xfrm>
          <a:off x="14541500" y="59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22410</xdr:rowOff>
    </xdr:from>
    <xdr:ext cx="534377" cy="259045"/>
    <xdr:sp macro="" textlink="">
      <xdr:nvSpPr>
        <xdr:cNvPr id="537" name="テキスト ボックス 536"/>
        <xdr:cNvSpPr txBox="1"/>
      </xdr:nvSpPr>
      <xdr:spPr>
        <a:xfrm>
          <a:off x="14325111" y="56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42037</xdr:rowOff>
    </xdr:from>
    <xdr:to>
      <xdr:col>72</xdr:col>
      <xdr:colOff>38100</xdr:colOff>
      <xdr:row>34</xdr:row>
      <xdr:rowOff>143637</xdr:rowOff>
    </xdr:to>
    <xdr:sp macro="" textlink="">
      <xdr:nvSpPr>
        <xdr:cNvPr id="538" name="楕円 537"/>
        <xdr:cNvSpPr/>
      </xdr:nvSpPr>
      <xdr:spPr>
        <a:xfrm>
          <a:off x="13652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160164</xdr:rowOff>
    </xdr:from>
    <xdr:ext cx="534377" cy="259045"/>
    <xdr:sp macro="" textlink="">
      <xdr:nvSpPr>
        <xdr:cNvPr id="539" name="テキスト ボックス 538"/>
        <xdr:cNvSpPr txBox="1"/>
      </xdr:nvSpPr>
      <xdr:spPr>
        <a:xfrm>
          <a:off x="13436111" y="56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48621</xdr:rowOff>
    </xdr:from>
    <xdr:to>
      <xdr:col>67</xdr:col>
      <xdr:colOff>101600</xdr:colOff>
      <xdr:row>35</xdr:row>
      <xdr:rowOff>150221</xdr:rowOff>
    </xdr:to>
    <xdr:sp macro="" textlink="">
      <xdr:nvSpPr>
        <xdr:cNvPr id="540" name="楕円 539"/>
        <xdr:cNvSpPr/>
      </xdr:nvSpPr>
      <xdr:spPr>
        <a:xfrm>
          <a:off x="12763500" y="60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141348</xdr:rowOff>
    </xdr:from>
    <xdr:ext cx="534377" cy="259045"/>
    <xdr:sp macro="" textlink="">
      <xdr:nvSpPr>
        <xdr:cNvPr id="541" name="テキスト ボックス 540"/>
        <xdr:cNvSpPr txBox="1"/>
      </xdr:nvSpPr>
      <xdr:spPr>
        <a:xfrm>
          <a:off x="12547111" y="61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157367</xdr:rowOff>
    </xdr:from>
    <xdr:to>
      <xdr:col>85</xdr:col>
      <xdr:colOff>127000</xdr:colOff>
      <xdr:row>55</xdr:row>
      <xdr:rowOff>165695</xdr:rowOff>
    </xdr:to>
    <xdr:cxnSp macro="">
      <xdr:nvCxnSpPr>
        <xdr:cNvPr id="573" name="直線コネクタ 572"/>
        <xdr:cNvCxnSpPr/>
      </xdr:nvCxnSpPr>
      <xdr:spPr>
        <a:xfrm>
          <a:off x="15481300" y="9244217"/>
          <a:ext cx="838200" cy="35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157367</xdr:rowOff>
    </xdr:from>
    <xdr:to>
      <xdr:col>81</xdr:col>
      <xdr:colOff>50800</xdr:colOff>
      <xdr:row>56</xdr:row>
      <xdr:rowOff>48946</xdr:rowOff>
    </xdr:to>
    <xdr:cxnSp macro="">
      <xdr:nvCxnSpPr>
        <xdr:cNvPr id="576" name="直線コネクタ 575"/>
        <xdr:cNvCxnSpPr/>
      </xdr:nvCxnSpPr>
      <xdr:spPr>
        <a:xfrm flipV="1">
          <a:off x="14592300" y="9244217"/>
          <a:ext cx="889000" cy="40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38757</xdr:rowOff>
    </xdr:from>
    <xdr:to>
      <xdr:col>76</xdr:col>
      <xdr:colOff>114300</xdr:colOff>
      <xdr:row>56</xdr:row>
      <xdr:rowOff>48946</xdr:rowOff>
    </xdr:to>
    <xdr:cxnSp macro="">
      <xdr:nvCxnSpPr>
        <xdr:cNvPr id="579" name="直線コネクタ 578"/>
        <xdr:cNvCxnSpPr/>
      </xdr:nvCxnSpPr>
      <xdr:spPr>
        <a:xfrm>
          <a:off x="13703300" y="9297057"/>
          <a:ext cx="889000" cy="35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71332</xdr:rowOff>
    </xdr:from>
    <xdr:to>
      <xdr:col>71</xdr:col>
      <xdr:colOff>177800</xdr:colOff>
      <xdr:row>54</xdr:row>
      <xdr:rowOff>38757</xdr:rowOff>
    </xdr:to>
    <xdr:cxnSp macro="">
      <xdr:nvCxnSpPr>
        <xdr:cNvPr id="582" name="直線コネクタ 581"/>
        <xdr:cNvCxnSpPr/>
      </xdr:nvCxnSpPr>
      <xdr:spPr>
        <a:xfrm>
          <a:off x="12814300" y="915818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114895</xdr:rowOff>
    </xdr:from>
    <xdr:to>
      <xdr:col>85</xdr:col>
      <xdr:colOff>177800</xdr:colOff>
      <xdr:row>56</xdr:row>
      <xdr:rowOff>45045</xdr:rowOff>
    </xdr:to>
    <xdr:sp macro="" textlink="">
      <xdr:nvSpPr>
        <xdr:cNvPr id="592" name="楕円 591"/>
        <xdr:cNvSpPr/>
      </xdr:nvSpPr>
      <xdr:spPr>
        <a:xfrm>
          <a:off x="16268700" y="95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137772</xdr:rowOff>
    </xdr:from>
    <xdr:ext cx="534377" cy="259045"/>
    <xdr:sp macro="" textlink="">
      <xdr:nvSpPr>
        <xdr:cNvPr id="593" name="教育費該当値テキスト"/>
        <xdr:cNvSpPr txBox="1"/>
      </xdr:nvSpPr>
      <xdr:spPr>
        <a:xfrm>
          <a:off x="16370300" y="93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106567</xdr:rowOff>
    </xdr:from>
    <xdr:to>
      <xdr:col>81</xdr:col>
      <xdr:colOff>101600</xdr:colOff>
      <xdr:row>54</xdr:row>
      <xdr:rowOff>36717</xdr:rowOff>
    </xdr:to>
    <xdr:sp macro="" textlink="">
      <xdr:nvSpPr>
        <xdr:cNvPr id="594" name="楕円 593"/>
        <xdr:cNvSpPr/>
      </xdr:nvSpPr>
      <xdr:spPr>
        <a:xfrm>
          <a:off x="15430500" y="91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53244</xdr:rowOff>
    </xdr:from>
    <xdr:ext cx="534377" cy="259045"/>
    <xdr:sp macro="" textlink="">
      <xdr:nvSpPr>
        <xdr:cNvPr id="595" name="テキスト ボックス 594"/>
        <xdr:cNvSpPr txBox="1"/>
      </xdr:nvSpPr>
      <xdr:spPr>
        <a:xfrm>
          <a:off x="15214111" y="89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169596</xdr:rowOff>
    </xdr:from>
    <xdr:to>
      <xdr:col>76</xdr:col>
      <xdr:colOff>165100</xdr:colOff>
      <xdr:row>56</xdr:row>
      <xdr:rowOff>99746</xdr:rowOff>
    </xdr:to>
    <xdr:sp macro="" textlink="">
      <xdr:nvSpPr>
        <xdr:cNvPr id="596" name="楕円 595"/>
        <xdr:cNvSpPr/>
      </xdr:nvSpPr>
      <xdr:spPr>
        <a:xfrm>
          <a:off x="14541500" y="95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116273</xdr:rowOff>
    </xdr:from>
    <xdr:ext cx="534377" cy="259045"/>
    <xdr:sp macro="" textlink="">
      <xdr:nvSpPr>
        <xdr:cNvPr id="597" name="テキスト ボックス 596"/>
        <xdr:cNvSpPr txBox="1"/>
      </xdr:nvSpPr>
      <xdr:spPr>
        <a:xfrm>
          <a:off x="14325111" y="93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159407</xdr:rowOff>
    </xdr:from>
    <xdr:to>
      <xdr:col>72</xdr:col>
      <xdr:colOff>38100</xdr:colOff>
      <xdr:row>54</xdr:row>
      <xdr:rowOff>89557</xdr:rowOff>
    </xdr:to>
    <xdr:sp macro="" textlink="">
      <xdr:nvSpPr>
        <xdr:cNvPr id="598" name="楕円 597"/>
        <xdr:cNvSpPr/>
      </xdr:nvSpPr>
      <xdr:spPr>
        <a:xfrm>
          <a:off x="13652500" y="92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106084</xdr:rowOff>
    </xdr:from>
    <xdr:ext cx="534377" cy="259045"/>
    <xdr:sp macro="" textlink="">
      <xdr:nvSpPr>
        <xdr:cNvPr id="599" name="テキスト ボックス 598"/>
        <xdr:cNvSpPr txBox="1"/>
      </xdr:nvSpPr>
      <xdr:spPr>
        <a:xfrm>
          <a:off x="13436111" y="90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20532</xdr:rowOff>
    </xdr:from>
    <xdr:to>
      <xdr:col>67</xdr:col>
      <xdr:colOff>101600</xdr:colOff>
      <xdr:row>53</xdr:row>
      <xdr:rowOff>122132</xdr:rowOff>
    </xdr:to>
    <xdr:sp macro="" textlink="">
      <xdr:nvSpPr>
        <xdr:cNvPr id="600" name="楕円 599"/>
        <xdr:cNvSpPr/>
      </xdr:nvSpPr>
      <xdr:spPr>
        <a:xfrm>
          <a:off x="12763500" y="91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138659</xdr:rowOff>
    </xdr:from>
    <xdr:ext cx="534377" cy="259045"/>
    <xdr:sp macro="" textlink="">
      <xdr:nvSpPr>
        <xdr:cNvPr id="601" name="テキスト ボックス 600"/>
        <xdr:cNvSpPr txBox="1"/>
      </xdr:nvSpPr>
      <xdr:spPr>
        <a:xfrm>
          <a:off x="12547111" y="8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116650</xdr:rowOff>
    </xdr:from>
    <xdr:to>
      <xdr:col>85</xdr:col>
      <xdr:colOff>127000</xdr:colOff>
      <xdr:row>79</xdr:row>
      <xdr:rowOff>5893</xdr:rowOff>
    </xdr:to>
    <xdr:cxnSp macro="">
      <xdr:nvCxnSpPr>
        <xdr:cNvPr id="630" name="直線コネクタ 629"/>
        <xdr:cNvCxnSpPr/>
      </xdr:nvCxnSpPr>
      <xdr:spPr>
        <a:xfrm flipV="1">
          <a:off x="15481300" y="13146850"/>
          <a:ext cx="838200" cy="40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5893</xdr:rowOff>
    </xdr:from>
    <xdr:to>
      <xdr:col>81</xdr:col>
      <xdr:colOff>50800</xdr:colOff>
      <xdr:row>79</xdr:row>
      <xdr:rowOff>24657</xdr:rowOff>
    </xdr:to>
    <xdr:cxnSp macro="">
      <xdr:nvCxnSpPr>
        <xdr:cNvPr id="633" name="直線コネクタ 632"/>
        <xdr:cNvCxnSpPr/>
      </xdr:nvCxnSpPr>
      <xdr:spPr>
        <a:xfrm flipV="1">
          <a:off x="14592300" y="13550443"/>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24237</xdr:rowOff>
    </xdr:from>
    <xdr:to>
      <xdr:col>76</xdr:col>
      <xdr:colOff>114300</xdr:colOff>
      <xdr:row>79</xdr:row>
      <xdr:rowOff>24657</xdr:rowOff>
    </xdr:to>
    <xdr:cxnSp macro="">
      <xdr:nvCxnSpPr>
        <xdr:cNvPr id="636" name="直線コネクタ 635"/>
        <xdr:cNvCxnSpPr/>
      </xdr:nvCxnSpPr>
      <xdr:spPr>
        <a:xfrm>
          <a:off x="13703300" y="13397337"/>
          <a:ext cx="889000" cy="1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24237</xdr:rowOff>
    </xdr:from>
    <xdr:to>
      <xdr:col>71</xdr:col>
      <xdr:colOff>177800</xdr:colOff>
      <xdr:row>78</xdr:row>
      <xdr:rowOff>57899</xdr:rowOff>
    </xdr:to>
    <xdr:cxnSp macro="">
      <xdr:nvCxnSpPr>
        <xdr:cNvPr id="639" name="直線コネクタ 638"/>
        <xdr:cNvCxnSpPr/>
      </xdr:nvCxnSpPr>
      <xdr:spPr>
        <a:xfrm flipV="1">
          <a:off x="12814300" y="13397337"/>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65850</xdr:rowOff>
    </xdr:from>
    <xdr:to>
      <xdr:col>85</xdr:col>
      <xdr:colOff>177800</xdr:colOff>
      <xdr:row>76</xdr:row>
      <xdr:rowOff>167450</xdr:rowOff>
    </xdr:to>
    <xdr:sp macro="" textlink="">
      <xdr:nvSpPr>
        <xdr:cNvPr id="649" name="楕円 648"/>
        <xdr:cNvSpPr/>
      </xdr:nvSpPr>
      <xdr:spPr>
        <a:xfrm>
          <a:off x="16268700" y="130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88726</xdr:rowOff>
    </xdr:from>
    <xdr:ext cx="534377" cy="259045"/>
    <xdr:sp macro="" textlink="">
      <xdr:nvSpPr>
        <xdr:cNvPr id="650" name="災害復旧費該当値テキスト"/>
        <xdr:cNvSpPr txBox="1"/>
      </xdr:nvSpPr>
      <xdr:spPr>
        <a:xfrm>
          <a:off x="16370300" y="129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126543</xdr:rowOff>
    </xdr:from>
    <xdr:to>
      <xdr:col>81</xdr:col>
      <xdr:colOff>101600</xdr:colOff>
      <xdr:row>79</xdr:row>
      <xdr:rowOff>56693</xdr:rowOff>
    </xdr:to>
    <xdr:sp macro="" textlink="">
      <xdr:nvSpPr>
        <xdr:cNvPr id="651" name="楕円 650"/>
        <xdr:cNvSpPr/>
      </xdr:nvSpPr>
      <xdr:spPr>
        <a:xfrm>
          <a:off x="15430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47820</xdr:rowOff>
    </xdr:from>
    <xdr:ext cx="469744" cy="259045"/>
    <xdr:sp macro="" textlink="">
      <xdr:nvSpPr>
        <xdr:cNvPr id="652" name="テキスト ボックス 651"/>
        <xdr:cNvSpPr txBox="1"/>
      </xdr:nvSpPr>
      <xdr:spPr>
        <a:xfrm>
          <a:off x="15246428"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145307</xdr:rowOff>
    </xdr:from>
    <xdr:to>
      <xdr:col>76</xdr:col>
      <xdr:colOff>165100</xdr:colOff>
      <xdr:row>79</xdr:row>
      <xdr:rowOff>75457</xdr:rowOff>
    </xdr:to>
    <xdr:sp macro="" textlink="">
      <xdr:nvSpPr>
        <xdr:cNvPr id="653" name="楕円 652"/>
        <xdr:cNvSpPr/>
      </xdr:nvSpPr>
      <xdr:spPr>
        <a:xfrm>
          <a:off x="14541500" y="135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66584</xdr:rowOff>
    </xdr:from>
    <xdr:ext cx="469744" cy="259045"/>
    <xdr:sp macro="" textlink="">
      <xdr:nvSpPr>
        <xdr:cNvPr id="654" name="テキスト ボックス 653"/>
        <xdr:cNvSpPr txBox="1"/>
      </xdr:nvSpPr>
      <xdr:spPr>
        <a:xfrm>
          <a:off x="14357428" y="136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144887</xdr:rowOff>
    </xdr:from>
    <xdr:to>
      <xdr:col>72</xdr:col>
      <xdr:colOff>38100</xdr:colOff>
      <xdr:row>78</xdr:row>
      <xdr:rowOff>75037</xdr:rowOff>
    </xdr:to>
    <xdr:sp macro="" textlink="">
      <xdr:nvSpPr>
        <xdr:cNvPr id="655" name="楕円 654"/>
        <xdr:cNvSpPr/>
      </xdr:nvSpPr>
      <xdr:spPr>
        <a:xfrm>
          <a:off x="13652500" y="13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91564</xdr:rowOff>
    </xdr:from>
    <xdr:ext cx="534377" cy="259045"/>
    <xdr:sp macro="" textlink="">
      <xdr:nvSpPr>
        <xdr:cNvPr id="656" name="テキスト ボックス 655"/>
        <xdr:cNvSpPr txBox="1"/>
      </xdr:nvSpPr>
      <xdr:spPr>
        <a:xfrm>
          <a:off x="13436111" y="1312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7099</xdr:rowOff>
    </xdr:from>
    <xdr:to>
      <xdr:col>67</xdr:col>
      <xdr:colOff>101600</xdr:colOff>
      <xdr:row>78</xdr:row>
      <xdr:rowOff>108699</xdr:rowOff>
    </xdr:to>
    <xdr:sp macro="" textlink="">
      <xdr:nvSpPr>
        <xdr:cNvPr id="657" name="楕円 656"/>
        <xdr:cNvSpPr/>
      </xdr:nvSpPr>
      <xdr:spPr>
        <a:xfrm>
          <a:off x="12763500" y="133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125226</xdr:rowOff>
    </xdr:from>
    <xdr:ext cx="469744" cy="259045"/>
    <xdr:sp macro="" textlink="">
      <xdr:nvSpPr>
        <xdr:cNvPr id="658" name="テキスト ボックス 657"/>
        <xdr:cNvSpPr txBox="1"/>
      </xdr:nvSpPr>
      <xdr:spPr>
        <a:xfrm>
          <a:off x="12579428" y="131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150706</xdr:rowOff>
    </xdr:from>
    <xdr:to>
      <xdr:col>85</xdr:col>
      <xdr:colOff>127000</xdr:colOff>
      <xdr:row>93</xdr:row>
      <xdr:rowOff>21121</xdr:rowOff>
    </xdr:to>
    <xdr:cxnSp macro="">
      <xdr:nvCxnSpPr>
        <xdr:cNvPr id="689" name="直線コネクタ 688"/>
        <xdr:cNvCxnSpPr/>
      </xdr:nvCxnSpPr>
      <xdr:spPr>
        <a:xfrm>
          <a:off x="15481300" y="15924106"/>
          <a:ext cx="8382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116939</xdr:rowOff>
    </xdr:from>
    <xdr:to>
      <xdr:col>81</xdr:col>
      <xdr:colOff>50800</xdr:colOff>
      <xdr:row>92</xdr:row>
      <xdr:rowOff>150706</xdr:rowOff>
    </xdr:to>
    <xdr:cxnSp macro="">
      <xdr:nvCxnSpPr>
        <xdr:cNvPr id="692" name="直線コネクタ 691"/>
        <xdr:cNvCxnSpPr/>
      </xdr:nvCxnSpPr>
      <xdr:spPr>
        <a:xfrm>
          <a:off x="14592300" y="15718889"/>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59548</xdr:rowOff>
    </xdr:from>
    <xdr:to>
      <xdr:col>76</xdr:col>
      <xdr:colOff>114300</xdr:colOff>
      <xdr:row>91</xdr:row>
      <xdr:rowOff>116939</xdr:rowOff>
    </xdr:to>
    <xdr:cxnSp macro="">
      <xdr:nvCxnSpPr>
        <xdr:cNvPr id="695" name="直線コネクタ 694"/>
        <xdr:cNvCxnSpPr/>
      </xdr:nvCxnSpPr>
      <xdr:spPr>
        <a:xfrm>
          <a:off x="13703300" y="15661498"/>
          <a:ext cx="8890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59548</xdr:rowOff>
    </xdr:from>
    <xdr:to>
      <xdr:col>71</xdr:col>
      <xdr:colOff>177800</xdr:colOff>
      <xdr:row>91</xdr:row>
      <xdr:rowOff>113542</xdr:rowOff>
    </xdr:to>
    <xdr:cxnSp macro="">
      <xdr:nvCxnSpPr>
        <xdr:cNvPr id="698" name="直線コネクタ 697"/>
        <xdr:cNvCxnSpPr/>
      </xdr:nvCxnSpPr>
      <xdr:spPr>
        <a:xfrm flipV="1">
          <a:off x="12814300" y="15661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141771</xdr:rowOff>
    </xdr:from>
    <xdr:to>
      <xdr:col>85</xdr:col>
      <xdr:colOff>177800</xdr:colOff>
      <xdr:row>93</xdr:row>
      <xdr:rowOff>71921</xdr:rowOff>
    </xdr:to>
    <xdr:sp macro="" textlink="">
      <xdr:nvSpPr>
        <xdr:cNvPr id="708" name="楕円 707"/>
        <xdr:cNvSpPr/>
      </xdr:nvSpPr>
      <xdr:spPr>
        <a:xfrm>
          <a:off x="16268700" y="159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164648</xdr:rowOff>
    </xdr:from>
    <xdr:ext cx="599010" cy="259045"/>
    <xdr:sp macro="" textlink="">
      <xdr:nvSpPr>
        <xdr:cNvPr id="709" name="公債費該当値テキスト"/>
        <xdr:cNvSpPr txBox="1"/>
      </xdr:nvSpPr>
      <xdr:spPr>
        <a:xfrm>
          <a:off x="16370300" y="1576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99906</xdr:rowOff>
    </xdr:from>
    <xdr:to>
      <xdr:col>81</xdr:col>
      <xdr:colOff>101600</xdr:colOff>
      <xdr:row>93</xdr:row>
      <xdr:rowOff>30056</xdr:rowOff>
    </xdr:to>
    <xdr:sp macro="" textlink="">
      <xdr:nvSpPr>
        <xdr:cNvPr id="710" name="楕円 709"/>
        <xdr:cNvSpPr/>
      </xdr:nvSpPr>
      <xdr:spPr>
        <a:xfrm>
          <a:off x="15430500" y="158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46583</xdr:rowOff>
    </xdr:from>
    <xdr:ext cx="599010" cy="259045"/>
    <xdr:sp macro="" textlink="">
      <xdr:nvSpPr>
        <xdr:cNvPr id="711" name="テキスト ボックス 710"/>
        <xdr:cNvSpPr txBox="1"/>
      </xdr:nvSpPr>
      <xdr:spPr>
        <a:xfrm>
          <a:off x="15181795" y="1564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66139</xdr:rowOff>
    </xdr:from>
    <xdr:to>
      <xdr:col>76</xdr:col>
      <xdr:colOff>165100</xdr:colOff>
      <xdr:row>91</xdr:row>
      <xdr:rowOff>167739</xdr:rowOff>
    </xdr:to>
    <xdr:sp macro="" textlink="">
      <xdr:nvSpPr>
        <xdr:cNvPr id="712" name="楕円 711"/>
        <xdr:cNvSpPr/>
      </xdr:nvSpPr>
      <xdr:spPr>
        <a:xfrm>
          <a:off x="14541500" y="156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12816</xdr:rowOff>
    </xdr:from>
    <xdr:ext cx="599010" cy="259045"/>
    <xdr:sp macro="" textlink="">
      <xdr:nvSpPr>
        <xdr:cNvPr id="713" name="テキスト ボックス 712"/>
        <xdr:cNvSpPr txBox="1"/>
      </xdr:nvSpPr>
      <xdr:spPr>
        <a:xfrm>
          <a:off x="14292795" y="154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8748</xdr:rowOff>
    </xdr:from>
    <xdr:to>
      <xdr:col>72</xdr:col>
      <xdr:colOff>38100</xdr:colOff>
      <xdr:row>91</xdr:row>
      <xdr:rowOff>110348</xdr:rowOff>
    </xdr:to>
    <xdr:sp macro="" textlink="">
      <xdr:nvSpPr>
        <xdr:cNvPr id="714" name="楕円 713"/>
        <xdr:cNvSpPr/>
      </xdr:nvSpPr>
      <xdr:spPr>
        <a:xfrm>
          <a:off x="13652500" y="15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126875</xdr:rowOff>
    </xdr:from>
    <xdr:ext cx="599010" cy="259045"/>
    <xdr:sp macro="" textlink="">
      <xdr:nvSpPr>
        <xdr:cNvPr id="715" name="テキスト ボックス 714"/>
        <xdr:cNvSpPr txBox="1"/>
      </xdr:nvSpPr>
      <xdr:spPr>
        <a:xfrm>
          <a:off x="13403795" y="15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62742</xdr:rowOff>
    </xdr:from>
    <xdr:to>
      <xdr:col>67</xdr:col>
      <xdr:colOff>101600</xdr:colOff>
      <xdr:row>91</xdr:row>
      <xdr:rowOff>164342</xdr:rowOff>
    </xdr:to>
    <xdr:sp macro="" textlink="">
      <xdr:nvSpPr>
        <xdr:cNvPr id="716" name="楕円 715"/>
        <xdr:cNvSpPr/>
      </xdr:nvSpPr>
      <xdr:spPr>
        <a:xfrm>
          <a:off x="12763500" y="156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9419</xdr:rowOff>
    </xdr:from>
    <xdr:ext cx="599010" cy="259045"/>
    <xdr:sp macro="" textlink="">
      <xdr:nvSpPr>
        <xdr:cNvPr id="717" name="テキスト ボックス 716"/>
        <xdr:cNvSpPr txBox="1"/>
      </xdr:nvSpPr>
      <xdr:spPr>
        <a:xfrm>
          <a:off x="12514795" y="154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人当たりの農林水産業費が</a:t>
          </a:r>
          <a:r>
            <a:rPr kumimoji="1" lang="en-US" altLang="ja-JP" sz="1200">
              <a:solidFill>
                <a:schemeClr val="dk1"/>
              </a:solidFill>
              <a:effectLst/>
              <a:latin typeface="+mn-lt"/>
              <a:ea typeface="+mn-ea"/>
              <a:cs typeface="+mn-cs"/>
            </a:rPr>
            <a:t>50,801</a:t>
          </a:r>
          <a:r>
            <a:rPr kumimoji="1" lang="ja-JP" altLang="ja-JP" sz="1200">
              <a:solidFill>
                <a:schemeClr val="dk1"/>
              </a:solidFill>
              <a:effectLst/>
              <a:latin typeface="+mn-lt"/>
              <a:ea typeface="+mn-ea"/>
              <a:cs typeface="+mn-cs"/>
            </a:rPr>
            <a:t>円、土木費が</a:t>
          </a:r>
          <a:r>
            <a:rPr kumimoji="1" lang="en-US" altLang="ja-JP" sz="1200">
              <a:solidFill>
                <a:schemeClr val="dk1"/>
              </a:solidFill>
              <a:effectLst/>
              <a:latin typeface="+mn-lt"/>
              <a:ea typeface="+mn-ea"/>
              <a:cs typeface="+mn-cs"/>
            </a:rPr>
            <a:t>72,499</a:t>
          </a:r>
          <a:r>
            <a:rPr kumimoji="1" lang="ja-JP" altLang="ja-JP" sz="1200">
              <a:solidFill>
                <a:schemeClr val="dk1"/>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人当たりの公債費が</a:t>
          </a:r>
          <a:r>
            <a:rPr kumimoji="1" lang="en-US" altLang="ja-JP" sz="1200">
              <a:solidFill>
                <a:schemeClr val="dk1"/>
              </a:solidFill>
              <a:effectLst/>
              <a:latin typeface="+mn-lt"/>
              <a:ea typeface="+mn-ea"/>
              <a:cs typeface="+mn-cs"/>
            </a:rPr>
            <a:t>101,643</a:t>
          </a:r>
          <a:r>
            <a:rPr kumimoji="1" lang="ja-JP" altLang="ja-JP" sz="1200">
              <a:solidFill>
                <a:schemeClr val="dk1"/>
              </a:solidFill>
              <a:effectLst/>
              <a:latin typeface="+mn-lt"/>
              <a:ea typeface="+mn-ea"/>
              <a:cs typeface="+mn-cs"/>
            </a:rPr>
            <a:t>円と類似団体を大きく上回る結果となった</a:t>
          </a:r>
          <a:r>
            <a:rPr kumimoji="1" lang="ja-JP" altLang="en-US" sz="1200">
              <a:solidFill>
                <a:schemeClr val="dk1"/>
              </a:solidFill>
              <a:effectLst/>
              <a:latin typeface="+mn-lt"/>
              <a:ea typeface="+mn-ea"/>
              <a:cs typeface="+mn-cs"/>
            </a:rPr>
            <a:t>。また、甚大な被害をもたらした平成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en-US" sz="1200">
              <a:solidFill>
                <a:schemeClr val="dk1"/>
              </a:solidFill>
              <a:effectLst/>
              <a:latin typeface="+mn-lt"/>
              <a:ea typeface="+mn-ea"/>
              <a:cs typeface="+mn-cs"/>
            </a:rPr>
            <a:t>月豪雨・台風等により、災害復旧費が</a:t>
          </a:r>
          <a:r>
            <a:rPr kumimoji="1" lang="en-US" altLang="ja-JP" sz="1200">
              <a:solidFill>
                <a:schemeClr val="dk1"/>
              </a:solidFill>
              <a:effectLst/>
              <a:latin typeface="+mn-lt"/>
              <a:ea typeface="+mn-ea"/>
              <a:cs typeface="+mn-cs"/>
            </a:rPr>
            <a:t>23,210</a:t>
          </a:r>
          <a:r>
            <a:rPr kumimoji="1" lang="ja-JP" altLang="en-US" sz="1200">
              <a:solidFill>
                <a:schemeClr val="dk1"/>
              </a:solidFill>
              <a:effectLst/>
              <a:latin typeface="+mn-lt"/>
              <a:ea typeface="+mn-ea"/>
              <a:cs typeface="+mn-cs"/>
            </a:rPr>
            <a:t>円と大幅に増加した。</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財政調整基金残高</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標準財政規模比</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前後</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推移して</a:t>
          </a:r>
          <a:r>
            <a:rPr kumimoji="1" lang="ja-JP" altLang="en-US" sz="1000">
              <a:solidFill>
                <a:schemeClr val="dk1"/>
              </a:solidFill>
              <a:effectLst/>
              <a:latin typeface="+mn-lt"/>
              <a:ea typeface="+mn-ea"/>
              <a:cs typeface="+mn-cs"/>
            </a:rPr>
            <a:t>いたが、普通交付税の段階的縮減等の影響により財源補てんのための繰入金が増加し、残高は平成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年度に約</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億円、平成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年度に約</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億円減少した。これに伴い標準財政規模比も</a:t>
          </a:r>
          <a:r>
            <a:rPr kumimoji="1" lang="en-US" altLang="ja-JP" sz="1000">
              <a:solidFill>
                <a:schemeClr val="dk1"/>
              </a:solidFill>
              <a:effectLst/>
              <a:latin typeface="+mn-lt"/>
              <a:ea typeface="+mn-ea"/>
              <a:cs typeface="+mn-cs"/>
            </a:rPr>
            <a:t>12.86%</a:t>
          </a:r>
          <a:r>
            <a:rPr kumimoji="1" lang="ja-JP" altLang="en-US" sz="1000">
              <a:solidFill>
                <a:schemeClr val="dk1"/>
              </a:solidFill>
              <a:effectLst/>
              <a:latin typeface="+mn-lt"/>
              <a:ea typeface="+mn-ea"/>
              <a:cs typeface="+mn-cs"/>
            </a:rPr>
            <a:t>に減少した。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実質収支額については、毎年</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億円程度となるよう調整しており一般的に望ましいとされる</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に近い水準で推移しているが、標準財政規模の増減により比率は若干の増減がある。</a:t>
          </a:r>
          <a:endParaRPr lang="ja-JP" altLang="ja-JP" sz="1000">
            <a:effectLst/>
          </a:endParaRPr>
        </a:p>
        <a:p>
          <a:r>
            <a:rPr kumimoji="1" lang="ja-JP" altLang="ja-JP" sz="1000">
              <a:solidFill>
                <a:schemeClr val="dk1"/>
              </a:solidFill>
              <a:effectLst/>
              <a:latin typeface="+mn-lt"/>
              <a:ea typeface="+mn-ea"/>
              <a:cs typeface="+mn-cs"/>
            </a:rPr>
            <a:t>　実質単年度収支の比率は、基本的には黒字で推移をしていたが、平成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年度の積立金取崩し額の増加により、赤字に転じた。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一般会計だけでなく、特別会計や企業会計においても赤字となっている事業はない。</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水道</a:t>
          </a:r>
          <a:r>
            <a:rPr kumimoji="1" lang="ja-JP" altLang="ja-JP" sz="1200">
              <a:solidFill>
                <a:schemeClr val="dk1"/>
              </a:solidFill>
              <a:effectLst/>
              <a:latin typeface="+mn-lt"/>
              <a:ea typeface="+mn-ea"/>
              <a:cs typeface="+mn-cs"/>
            </a:rPr>
            <a:t>事業については、</a:t>
          </a:r>
          <a:r>
            <a:rPr kumimoji="1" lang="ja-JP" altLang="en-US" sz="1200">
              <a:solidFill>
                <a:schemeClr val="dk1"/>
              </a:solidFill>
              <a:effectLst/>
              <a:latin typeface="+mn-lt"/>
              <a:ea typeface="+mn-ea"/>
              <a:cs typeface="+mn-cs"/>
            </a:rPr>
            <a:t>経営効率化の推進に加え、平成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年度より簡易水道事業の統合により</a:t>
          </a:r>
          <a:r>
            <a:rPr kumimoji="1" lang="ja-JP" altLang="ja-JP" sz="1200">
              <a:solidFill>
                <a:schemeClr val="dk1"/>
              </a:solidFill>
              <a:effectLst/>
              <a:latin typeface="+mn-lt"/>
              <a:ea typeface="+mn-ea"/>
              <a:cs typeface="+mn-cs"/>
            </a:rPr>
            <a:t>黒字額の標準財政規模比</a:t>
          </a:r>
          <a:r>
            <a:rPr kumimoji="1" lang="ja-JP" altLang="en-US" sz="1200">
              <a:solidFill>
                <a:schemeClr val="dk1"/>
              </a:solidFill>
              <a:effectLst/>
              <a:latin typeface="+mn-lt"/>
              <a:ea typeface="+mn-ea"/>
              <a:cs typeface="+mn-cs"/>
            </a:rPr>
            <a:t>が</a:t>
          </a:r>
          <a:r>
            <a:rPr kumimoji="1" lang="en-US" altLang="ja-JP" sz="1200">
              <a:solidFill>
                <a:schemeClr val="dk1"/>
              </a:solidFill>
              <a:effectLst/>
              <a:latin typeface="+mn-lt"/>
              <a:ea typeface="+mn-ea"/>
              <a:cs typeface="+mn-cs"/>
            </a:rPr>
            <a:t>7.84%</a:t>
          </a:r>
          <a:r>
            <a:rPr kumimoji="1" lang="ja-JP" altLang="en-US" sz="1200">
              <a:solidFill>
                <a:schemeClr val="dk1"/>
              </a:solidFill>
              <a:effectLst/>
              <a:latin typeface="+mn-lt"/>
              <a:ea typeface="+mn-ea"/>
              <a:cs typeface="+mn-cs"/>
            </a:rPr>
            <a:t>と</a:t>
          </a:r>
          <a:r>
            <a:rPr kumimoji="1" lang="en-US" altLang="ja-JP" sz="1200">
              <a:solidFill>
                <a:schemeClr val="dk1"/>
              </a:solidFill>
              <a:effectLst/>
              <a:latin typeface="+mn-lt"/>
              <a:ea typeface="+mn-ea"/>
              <a:cs typeface="+mn-cs"/>
            </a:rPr>
            <a:t>0.74</a:t>
          </a:r>
          <a:r>
            <a:rPr kumimoji="1" lang="ja-JP" altLang="en-US" sz="1200">
              <a:solidFill>
                <a:schemeClr val="dk1"/>
              </a:solidFill>
              <a:effectLst/>
              <a:latin typeface="+mn-lt"/>
              <a:ea typeface="+mn-ea"/>
              <a:cs typeface="+mn-cs"/>
            </a:rPr>
            <a:t>ポイント増加している</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年度より新設された工業団地事業についても黒字となっている。しかしながら、全体としての標準財政規模比は</a:t>
          </a:r>
          <a:r>
            <a:rPr kumimoji="1" lang="en-US" altLang="ja-JP" sz="1200">
              <a:solidFill>
                <a:schemeClr val="dk1"/>
              </a:solidFill>
              <a:effectLst/>
              <a:latin typeface="+mn-lt"/>
              <a:ea typeface="+mn-ea"/>
              <a:cs typeface="+mn-cs"/>
            </a:rPr>
            <a:t>18.70%</a:t>
          </a:r>
          <a:r>
            <a:rPr kumimoji="1" lang="ja-JP" altLang="en-US" sz="1200">
              <a:solidFill>
                <a:schemeClr val="dk1"/>
              </a:solidFill>
              <a:effectLst/>
              <a:latin typeface="+mn-lt"/>
              <a:ea typeface="+mn-ea"/>
              <a:cs typeface="+mn-cs"/>
            </a:rPr>
            <a:t>と前年比</a:t>
          </a:r>
          <a:r>
            <a:rPr kumimoji="1" lang="en-US" altLang="ja-JP" sz="1200">
              <a:solidFill>
                <a:schemeClr val="dk1"/>
              </a:solidFill>
              <a:effectLst/>
              <a:latin typeface="+mn-lt"/>
              <a:ea typeface="+mn-ea"/>
              <a:cs typeface="+mn-cs"/>
            </a:rPr>
            <a:t>0.52</a:t>
          </a:r>
          <a:r>
            <a:rPr kumimoji="1" lang="ja-JP" altLang="en-US" sz="1200">
              <a:solidFill>
                <a:schemeClr val="dk1"/>
              </a:solidFill>
              <a:effectLst/>
              <a:latin typeface="+mn-lt"/>
              <a:ea typeface="+mn-ea"/>
              <a:cs typeface="+mn-cs"/>
            </a:rPr>
            <a:t>ポイントの減となっているため、今後は特別会計や企業会計において、更なる運営・経営の改善に取り組んでいく。</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30&#24180;&#24230;&#36001;&#25919;&#29366;&#27841;&#36039;&#26009;&#38598;&#8251;&#20462;&#27491;&#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CF51">
            <v>45</v>
          </cell>
          <cell r="CN51">
            <v>67.400000000000006</v>
          </cell>
          <cell r="CV51">
            <v>69.5</v>
          </cell>
        </row>
        <row r="53">
          <cell r="CF53">
            <v>47.7</v>
          </cell>
          <cell r="CN53">
            <v>48.7</v>
          </cell>
          <cell r="CV53">
            <v>50.4</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38.5</v>
          </cell>
          <cell r="BX73">
            <v>43.8</v>
          </cell>
          <cell r="CF73">
            <v>45</v>
          </cell>
          <cell r="CN73">
            <v>67.400000000000006</v>
          </cell>
          <cell r="CV73">
            <v>69.5</v>
          </cell>
        </row>
        <row r="75">
          <cell r="BP75">
            <v>15</v>
          </cell>
          <cell r="BX75">
            <v>13.6</v>
          </cell>
          <cell r="CF75">
            <v>12.9</v>
          </cell>
          <cell r="CN75">
            <v>12.7</v>
          </cell>
          <cell r="CV75">
            <v>12.7</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29713814</v>
      </c>
      <c r="BO4" s="392"/>
      <c r="BP4" s="392"/>
      <c r="BQ4" s="392"/>
      <c r="BR4" s="392"/>
      <c r="BS4" s="392"/>
      <c r="BT4" s="392"/>
      <c r="BU4" s="393"/>
      <c r="BV4" s="391">
        <v>32547096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4.5</v>
      </c>
      <c r="CU4" s="398"/>
      <c r="CV4" s="398"/>
      <c r="CW4" s="398"/>
      <c r="CX4" s="398"/>
      <c r="CY4" s="398"/>
      <c r="CZ4" s="398"/>
      <c r="DA4" s="399"/>
      <c r="DB4" s="397">
        <v>4.7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28349164</v>
      </c>
      <c r="BO5" s="429"/>
      <c r="BP5" s="429"/>
      <c r="BQ5" s="429"/>
      <c r="BR5" s="429"/>
      <c r="BS5" s="429"/>
      <c r="BT5" s="429"/>
      <c r="BU5" s="430"/>
      <c r="BV5" s="428">
        <v>31492239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v>
      </c>
      <c r="CU5" s="426"/>
      <c r="CV5" s="426"/>
      <c r="CW5" s="426"/>
      <c r="CX5" s="426"/>
      <c r="CY5" s="426"/>
      <c r="CZ5" s="426"/>
      <c r="DA5" s="427"/>
      <c r="DB5" s="425">
        <v>87.7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1364650</v>
      </c>
      <c r="BO6" s="429"/>
      <c r="BP6" s="429"/>
      <c r="BQ6" s="429"/>
      <c r="BR6" s="429"/>
      <c r="BS6" s="429"/>
      <c r="BT6" s="429"/>
      <c r="BU6" s="430"/>
      <c r="BV6" s="428">
        <v>1054857</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92.9</v>
      </c>
      <c r="CU6" s="466"/>
      <c r="CV6" s="466"/>
      <c r="CW6" s="466"/>
      <c r="CX6" s="466"/>
      <c r="CY6" s="466"/>
      <c r="CZ6" s="466"/>
      <c r="DA6" s="467"/>
      <c r="DB6" s="465">
        <v>91.7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569185</v>
      </c>
      <c r="BO7" s="429"/>
      <c r="BP7" s="429"/>
      <c r="BQ7" s="429"/>
      <c r="BR7" s="429"/>
      <c r="BS7" s="429"/>
      <c r="BT7" s="429"/>
      <c r="BU7" s="430"/>
      <c r="BV7" s="428">
        <v>199881</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17839036</v>
      </c>
      <c r="CU7" s="429"/>
      <c r="CV7" s="429"/>
      <c r="CW7" s="429"/>
      <c r="CX7" s="429"/>
      <c r="CY7" s="429"/>
      <c r="CZ7" s="429"/>
      <c r="DA7" s="430"/>
      <c r="DB7" s="428">
        <v>18124189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795465</v>
      </c>
      <c r="BO8" s="429"/>
      <c r="BP8" s="429"/>
      <c r="BQ8" s="429"/>
      <c r="BR8" s="429"/>
      <c r="BS8" s="429"/>
      <c r="BT8" s="429"/>
      <c r="BU8" s="430"/>
      <c r="BV8" s="428">
        <v>854976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0.31</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42090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-59511</v>
      </c>
      <c r="BO9" s="429"/>
      <c r="BP9" s="429"/>
      <c r="BQ9" s="429"/>
      <c r="BR9" s="429"/>
      <c r="BS9" s="429"/>
      <c r="BT9" s="429"/>
      <c r="BU9" s="430"/>
      <c r="BV9" s="428">
        <v>-91066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19.600000000000001</v>
      </c>
      <c r="CU9" s="426"/>
      <c r="CV9" s="426"/>
      <c r="CW9" s="426"/>
      <c r="CX9" s="426"/>
      <c r="CY9" s="426"/>
      <c r="CZ9" s="426"/>
      <c r="DA9" s="427"/>
      <c r="DB9" s="425">
        <v>19.899999999999999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44491</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116</v>
      </c>
      <c r="AV10" s="461"/>
      <c r="AW10" s="461"/>
      <c r="AX10" s="461"/>
      <c r="AY10" s="462" t="s">
        <v>121</v>
      </c>
      <c r="AZ10" s="463"/>
      <c r="BA10" s="463"/>
      <c r="BB10" s="463"/>
      <c r="BC10" s="463"/>
      <c r="BD10" s="463"/>
      <c r="BE10" s="463"/>
      <c r="BF10" s="463"/>
      <c r="BG10" s="463"/>
      <c r="BH10" s="463"/>
      <c r="BI10" s="463"/>
      <c r="BJ10" s="463"/>
      <c r="BK10" s="463"/>
      <c r="BL10" s="463"/>
      <c r="BM10" s="464"/>
      <c r="BN10" s="428">
        <v>96128</v>
      </c>
      <c r="BO10" s="429"/>
      <c r="BP10" s="429"/>
      <c r="BQ10" s="429"/>
      <c r="BR10" s="429"/>
      <c r="BS10" s="429"/>
      <c r="BT10" s="429"/>
      <c r="BU10" s="430"/>
      <c r="BV10" s="428">
        <v>618323</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41933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1000000</v>
      </c>
      <c r="BO12" s="429"/>
      <c r="BP12" s="429"/>
      <c r="BQ12" s="429"/>
      <c r="BR12" s="429"/>
      <c r="BS12" s="429"/>
      <c r="BT12" s="429"/>
      <c r="BU12" s="430"/>
      <c r="BV12" s="428">
        <v>1667005</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41430</v>
      </c>
      <c r="S13" s="510"/>
      <c r="T13" s="510"/>
      <c r="U13" s="510"/>
      <c r="V13" s="511"/>
      <c r="W13" s="444" t="s">
        <v>138</v>
      </c>
      <c r="X13" s="445"/>
      <c r="Y13" s="445"/>
      <c r="Z13" s="445"/>
      <c r="AA13" s="445"/>
      <c r="AB13" s="435"/>
      <c r="AC13" s="479">
        <v>1413</v>
      </c>
      <c r="AD13" s="480"/>
      <c r="AE13" s="480"/>
      <c r="AF13" s="480"/>
      <c r="AG13" s="519"/>
      <c r="AH13" s="479">
        <v>1440</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-963383</v>
      </c>
      <c r="BO13" s="429"/>
      <c r="BP13" s="429"/>
      <c r="BQ13" s="429"/>
      <c r="BR13" s="429"/>
      <c r="BS13" s="429"/>
      <c r="BT13" s="429"/>
      <c r="BU13" s="430"/>
      <c r="BV13" s="428">
        <v>-1139748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12.7</v>
      </c>
      <c r="CU13" s="426"/>
      <c r="CV13" s="426"/>
      <c r="CW13" s="426"/>
      <c r="CX13" s="426"/>
      <c r="CY13" s="426"/>
      <c r="CZ13" s="426"/>
      <c r="DA13" s="427"/>
      <c r="DB13" s="425">
        <v>12.7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42666</v>
      </c>
      <c r="S14" s="510"/>
      <c r="T14" s="510"/>
      <c r="U14" s="510"/>
      <c r="V14" s="511"/>
      <c r="W14" s="418"/>
      <c r="X14" s="419"/>
      <c r="Y14" s="419"/>
      <c r="Z14" s="419"/>
      <c r="AA14" s="419"/>
      <c r="AB14" s="408"/>
      <c r="AC14" s="512">
        <v>6.6</v>
      </c>
      <c r="AD14" s="513"/>
      <c r="AE14" s="513"/>
      <c r="AF14" s="513"/>
      <c r="AG14" s="514"/>
      <c r="AH14" s="512">
        <v>6.8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69.5</v>
      </c>
      <c r="CU14" s="524"/>
      <c r="CV14" s="524"/>
      <c r="CW14" s="524"/>
      <c r="CX14" s="524"/>
      <c r="CY14" s="524"/>
      <c r="CZ14" s="524"/>
      <c r="DA14" s="525"/>
      <c r="DB14" s="523">
        <v>67.400000000000006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42212</v>
      </c>
      <c r="S15" s="510"/>
      <c r="T15" s="510"/>
      <c r="U15" s="510"/>
      <c r="V15" s="511"/>
      <c r="W15" s="444" t="s">
        <v>146</v>
      </c>
      <c r="X15" s="445"/>
      <c r="Y15" s="445"/>
      <c r="Z15" s="445"/>
      <c r="AA15" s="445"/>
      <c r="AB15" s="435"/>
      <c r="AC15" s="479">
        <v>7351</v>
      </c>
      <c r="AD15" s="480"/>
      <c r="AE15" s="480"/>
      <c r="AF15" s="480"/>
      <c r="AG15" s="519"/>
      <c r="AH15" s="479">
        <v>7267</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4886840</v>
      </c>
      <c r="BO15" s="392"/>
      <c r="BP15" s="392"/>
      <c r="BQ15" s="392"/>
      <c r="BR15" s="392"/>
      <c r="BS15" s="392"/>
      <c r="BT15" s="392"/>
      <c r="BU15" s="393"/>
      <c r="BV15" s="391">
        <v>4851901</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34.299999999999997</v>
      </c>
      <c r="AD16" s="513"/>
      <c r="AE16" s="513"/>
      <c r="AF16" s="513"/>
      <c r="AG16" s="514"/>
      <c r="AH16" s="512">
        <v>34.1</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15548896</v>
      </c>
      <c r="BO16" s="429"/>
      <c r="BP16" s="429"/>
      <c r="BQ16" s="429"/>
      <c r="BR16" s="429"/>
      <c r="BS16" s="429"/>
      <c r="BT16" s="429"/>
      <c r="BU16" s="430"/>
      <c r="BV16" s="428">
        <v>15483751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12645</v>
      </c>
      <c r="AD17" s="480"/>
      <c r="AE17" s="480"/>
      <c r="AF17" s="480"/>
      <c r="AG17" s="519"/>
      <c r="AH17" s="479">
        <v>12621</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6178127</v>
      </c>
      <c r="BO17" s="429"/>
      <c r="BP17" s="429"/>
      <c r="BQ17" s="429"/>
      <c r="BR17" s="429"/>
      <c r="BS17" s="429"/>
      <c r="BT17" s="429"/>
      <c r="BU17" s="430"/>
      <c r="BV17" s="428">
        <v>6146233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1030.75</v>
      </c>
      <c r="M18" s="541"/>
      <c r="N18" s="541"/>
      <c r="O18" s="541"/>
      <c r="P18" s="541"/>
      <c r="Q18" s="541"/>
      <c r="R18" s="542"/>
      <c r="S18" s="542"/>
      <c r="T18" s="542"/>
      <c r="U18" s="542"/>
      <c r="V18" s="543"/>
      <c r="W18" s="446"/>
      <c r="X18" s="447"/>
      <c r="Y18" s="447"/>
      <c r="Z18" s="447"/>
      <c r="AA18" s="447"/>
      <c r="AB18" s="438"/>
      <c r="AC18" s="544">
        <v>59.1</v>
      </c>
      <c r="AD18" s="545"/>
      <c r="AE18" s="545"/>
      <c r="AF18" s="545"/>
      <c r="AG18" s="546"/>
      <c r="AH18" s="544">
        <v>59.2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15990497</v>
      </c>
      <c r="BO18" s="429"/>
      <c r="BP18" s="429"/>
      <c r="BQ18" s="429"/>
      <c r="BR18" s="429"/>
      <c r="BS18" s="429"/>
      <c r="BT18" s="429"/>
      <c r="BU18" s="430"/>
      <c r="BV18" s="428">
        <v>16070882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41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21444951</v>
      </c>
      <c r="BO19" s="429"/>
      <c r="BP19" s="429"/>
      <c r="BQ19" s="429"/>
      <c r="BR19" s="429"/>
      <c r="BS19" s="429"/>
      <c r="BT19" s="429"/>
      <c r="BU19" s="430"/>
      <c r="BV19" s="428">
        <v>22305140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14610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33229550</v>
      </c>
      <c r="BO23" s="429"/>
      <c r="BP23" s="429"/>
      <c r="BQ23" s="429"/>
      <c r="BR23" s="429"/>
      <c r="BS23" s="429"/>
      <c r="BT23" s="429"/>
      <c r="BU23" s="430"/>
      <c r="BV23" s="428">
        <v>33941578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7461</v>
      </c>
      <c r="R24" s="480"/>
      <c r="S24" s="480"/>
      <c r="T24" s="480"/>
      <c r="U24" s="480"/>
      <c r="V24" s="519"/>
      <c r="W24" s="578"/>
      <c r="X24" s="566"/>
      <c r="Y24" s="567"/>
      <c r="Z24" s="478" t="s">
        <v>170</v>
      </c>
      <c r="AA24" s="458"/>
      <c r="AB24" s="458"/>
      <c r="AC24" s="458"/>
      <c r="AD24" s="458"/>
      <c r="AE24" s="458"/>
      <c r="AF24" s="458"/>
      <c r="AG24" s="459"/>
      <c r="AH24" s="479">
        <v>483</v>
      </c>
      <c r="AI24" s="480"/>
      <c r="AJ24" s="480"/>
      <c r="AK24" s="480"/>
      <c r="AL24" s="519"/>
      <c r="AM24" s="479">
        <v>1460592</v>
      </c>
      <c r="AN24" s="480"/>
      <c r="AO24" s="480"/>
      <c r="AP24" s="480"/>
      <c r="AQ24" s="480"/>
      <c r="AR24" s="519"/>
      <c r="AS24" s="479">
        <v>3024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7051562</v>
      </c>
      <c r="BO24" s="429"/>
      <c r="BP24" s="429"/>
      <c r="BQ24" s="429"/>
      <c r="BR24" s="429"/>
      <c r="BS24" s="429"/>
      <c r="BT24" s="429"/>
      <c r="BU24" s="430"/>
      <c r="BV24" s="428">
        <v>7904456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6308</v>
      </c>
      <c r="R25" s="480"/>
      <c r="S25" s="480"/>
      <c r="T25" s="480"/>
      <c r="U25" s="480"/>
      <c r="V25" s="519"/>
      <c r="W25" s="578"/>
      <c r="X25" s="566"/>
      <c r="Y25" s="567"/>
      <c r="Z25" s="478" t="s">
        <v>173</v>
      </c>
      <c r="AA25" s="458"/>
      <c r="AB25" s="458"/>
      <c r="AC25" s="458"/>
      <c r="AD25" s="458"/>
      <c r="AE25" s="458"/>
      <c r="AF25" s="458"/>
      <c r="AG25" s="459"/>
      <c r="AH25" s="479">
        <v>86</v>
      </c>
      <c r="AI25" s="480"/>
      <c r="AJ25" s="480"/>
      <c r="AK25" s="480"/>
      <c r="AL25" s="519"/>
      <c r="AM25" s="479">
        <v>248110</v>
      </c>
      <c r="AN25" s="480"/>
      <c r="AO25" s="480"/>
      <c r="AP25" s="480"/>
      <c r="AQ25" s="480"/>
      <c r="AR25" s="519"/>
      <c r="AS25" s="479">
        <v>2885</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2094599</v>
      </c>
      <c r="BO25" s="392"/>
      <c r="BP25" s="392"/>
      <c r="BQ25" s="392"/>
      <c r="BR25" s="392"/>
      <c r="BS25" s="392"/>
      <c r="BT25" s="392"/>
      <c r="BU25" s="393"/>
      <c r="BV25" s="391">
        <v>505996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5377</v>
      </c>
      <c r="R26" s="480"/>
      <c r="S26" s="480"/>
      <c r="T26" s="480"/>
      <c r="U26" s="480"/>
      <c r="V26" s="519"/>
      <c r="W26" s="578"/>
      <c r="X26" s="566"/>
      <c r="Y26" s="567"/>
      <c r="Z26" s="478" t="s">
        <v>176</v>
      </c>
      <c r="AA26" s="588"/>
      <c r="AB26" s="588"/>
      <c r="AC26" s="588"/>
      <c r="AD26" s="588"/>
      <c r="AE26" s="588"/>
      <c r="AF26" s="588"/>
      <c r="AG26" s="589"/>
      <c r="AH26" s="479">
        <v>17</v>
      </c>
      <c r="AI26" s="480"/>
      <c r="AJ26" s="480"/>
      <c r="AK26" s="480"/>
      <c r="AL26" s="519"/>
      <c r="AM26" s="479">
        <v>47345</v>
      </c>
      <c r="AN26" s="480"/>
      <c r="AO26" s="480"/>
      <c r="AP26" s="480"/>
      <c r="AQ26" s="480"/>
      <c r="AR26" s="519"/>
      <c r="AS26" s="479">
        <v>2785</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3900</v>
      </c>
      <c r="R27" s="480"/>
      <c r="S27" s="480"/>
      <c r="T27" s="480"/>
      <c r="U27" s="480"/>
      <c r="V27" s="519"/>
      <c r="W27" s="578"/>
      <c r="X27" s="566"/>
      <c r="Y27" s="567"/>
      <c r="Z27" s="478" t="s">
        <v>181</v>
      </c>
      <c r="AA27" s="458"/>
      <c r="AB27" s="458"/>
      <c r="AC27" s="458"/>
      <c r="AD27" s="458"/>
      <c r="AE27" s="458"/>
      <c r="AF27" s="458"/>
      <c r="AG27" s="459"/>
      <c r="AH27" s="479">
        <v>11</v>
      </c>
      <c r="AI27" s="480"/>
      <c r="AJ27" s="480"/>
      <c r="AK27" s="480"/>
      <c r="AL27" s="519"/>
      <c r="AM27" s="479">
        <v>33374</v>
      </c>
      <c r="AN27" s="480"/>
      <c r="AO27" s="480"/>
      <c r="AP27" s="480"/>
      <c r="AQ27" s="480"/>
      <c r="AR27" s="519"/>
      <c r="AS27" s="479">
        <v>3034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1053898</v>
      </c>
      <c r="BO27" s="602"/>
      <c r="BP27" s="602"/>
      <c r="BQ27" s="602"/>
      <c r="BR27" s="602"/>
      <c r="BS27" s="602"/>
      <c r="BT27" s="602"/>
      <c r="BU27" s="603"/>
      <c r="BV27" s="601">
        <v>1053356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3400</v>
      </c>
      <c r="R28" s="480"/>
      <c r="S28" s="480"/>
      <c r="T28" s="480"/>
      <c r="U28" s="480"/>
      <c r="V28" s="519"/>
      <c r="W28" s="578"/>
      <c r="X28" s="566"/>
      <c r="Y28" s="567"/>
      <c r="Z28" s="478" t="s">
        <v>184</v>
      </c>
      <c r="AA28" s="458"/>
      <c r="AB28" s="458"/>
      <c r="AC28" s="458"/>
      <c r="AD28" s="458"/>
      <c r="AE28" s="458"/>
      <c r="AF28" s="458"/>
      <c r="AG28" s="459"/>
      <c r="AH28" s="479" t="s">
        <v>129</v>
      </c>
      <c r="AI28" s="480"/>
      <c r="AJ28" s="480"/>
      <c r="AK28" s="480"/>
      <c r="AL28" s="519"/>
      <c r="AM28" s="479" t="s">
        <v>185</v>
      </c>
      <c r="AN28" s="480"/>
      <c r="AO28" s="480"/>
      <c r="AP28" s="480"/>
      <c r="AQ28" s="480"/>
      <c r="AR28" s="519"/>
      <c r="AS28" s="479" t="s">
        <v>178</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2293293</v>
      </c>
      <c r="BO28" s="392"/>
      <c r="BP28" s="392"/>
      <c r="BQ28" s="392"/>
      <c r="BR28" s="392"/>
      <c r="BS28" s="392"/>
      <c r="BT28" s="392"/>
      <c r="BU28" s="393"/>
      <c r="BV28" s="391">
        <v>3197165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16</v>
      </c>
      <c r="M29" s="480"/>
      <c r="N29" s="480"/>
      <c r="O29" s="480"/>
      <c r="P29" s="519"/>
      <c r="Q29" s="479">
        <v>3100</v>
      </c>
      <c r="R29" s="480"/>
      <c r="S29" s="480"/>
      <c r="T29" s="480"/>
      <c r="U29" s="480"/>
      <c r="V29" s="519"/>
      <c r="W29" s="579"/>
      <c r="X29" s="580"/>
      <c r="Y29" s="581"/>
      <c r="Z29" s="478" t="s">
        <v>188</v>
      </c>
      <c r="AA29" s="458"/>
      <c r="AB29" s="458"/>
      <c r="AC29" s="458"/>
      <c r="AD29" s="458"/>
      <c r="AE29" s="458"/>
      <c r="AF29" s="458"/>
      <c r="AG29" s="459"/>
      <c r="AH29" s="479">
        <v>494</v>
      </c>
      <c r="AI29" s="480"/>
      <c r="AJ29" s="480"/>
      <c r="AK29" s="480"/>
      <c r="AL29" s="519"/>
      <c r="AM29" s="479">
        <v>1493966</v>
      </c>
      <c r="AN29" s="480"/>
      <c r="AO29" s="480"/>
      <c r="AP29" s="480"/>
      <c r="AQ29" s="480"/>
      <c r="AR29" s="519"/>
      <c r="AS29" s="479">
        <v>3024</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38916</v>
      </c>
      <c r="BO29" s="429"/>
      <c r="BP29" s="429"/>
      <c r="BQ29" s="429"/>
      <c r="BR29" s="429"/>
      <c r="BS29" s="429"/>
      <c r="BT29" s="429"/>
      <c r="BU29" s="430"/>
      <c r="BV29" s="428">
        <v>38843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93.3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4777010</v>
      </c>
      <c r="BO30" s="602"/>
      <c r="BP30" s="602"/>
      <c r="BQ30" s="602"/>
      <c r="BR30" s="602"/>
      <c r="BS30" s="602"/>
      <c r="BT30" s="602"/>
      <c r="BU30" s="603"/>
      <c r="BV30" s="601">
        <v>5268176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11</v>
      </c>
      <c r="AN34" s="614"/>
      <c r="AO34" s="615" t="str">
        <f>IF('各会計、関係団体の財政状況及び健全化判断比率'!B34="","",'各会計、関係団体の財政状況及び健全化判断比率'!B34)</f>
        <v>水道事業会計</v>
      </c>
      <c r="AP34" s="615"/>
      <c r="AQ34" s="615"/>
      <c r="AR34" s="615"/>
      <c r="AS34" s="615"/>
      <c r="AT34" s="615"/>
      <c r="AU34" s="615"/>
      <c r="AV34" s="615"/>
      <c r="AW34" s="615"/>
      <c r="AX34" s="615"/>
      <c r="AY34" s="615"/>
      <c r="AZ34" s="615"/>
      <c r="BA34" s="615"/>
      <c r="BB34" s="615"/>
      <c r="BC34" s="615"/>
      <c r="BD34" s="213"/>
      <c r="BE34" s="614">
        <f>IF(BG34="","",MAX(C34:D43,U34:V43,AM34:AN43)+1)</f>
        <v>13</v>
      </c>
      <c r="BF34" s="614"/>
      <c r="BG34" s="615" t="str">
        <f>IF('各会計、関係団体の財政状況及び健全化判断比率'!B36="","",'各会計、関係団体の財政状況及び健全化判断比率'!B36)</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17</v>
      </c>
      <c r="BX34" s="614"/>
      <c r="BY34" s="615" t="str">
        <f>IF('各会計、関係団体の財政状況及び健全化判断比率'!B68="","",'各会計、関係団体の財政状況及び健全化判断比率'!B68)</f>
        <v>岐阜県市町村職員退職手組合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㈶郡上八幡産業振興公社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青少年育英奨学資金貸付特別会計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国民健康保険特別会計（直営診療施設勘定）</v>
      </c>
      <c r="X35" s="615"/>
      <c r="Y35" s="615"/>
      <c r="Z35" s="615"/>
      <c r="AA35" s="615"/>
      <c r="AB35" s="615"/>
      <c r="AC35" s="615"/>
      <c r="AD35" s="615"/>
      <c r="AE35" s="615"/>
      <c r="AF35" s="615"/>
      <c r="AG35" s="615"/>
      <c r="AH35" s="615"/>
      <c r="AI35" s="615"/>
      <c r="AJ35" s="615"/>
      <c r="AK35" s="615"/>
      <c r="AL35" s="213"/>
      <c r="AM35" s="614">
        <f t="shared" ref="AM35:AM43" si="0">IF(AO35="","",AM34+1)</f>
        <v>12</v>
      </c>
      <c r="AN35" s="614"/>
      <c r="AO35" s="615" t="str">
        <f>IF('各会計、関係団体の財政状況及び健全化判断比率'!B35="","",'各会計、関係団体の財政状況及び健全化判断比率'!B35)</f>
        <v>病院事業会計</v>
      </c>
      <c r="AP35" s="615"/>
      <c r="AQ35" s="615"/>
      <c r="AR35" s="615"/>
      <c r="AS35" s="615"/>
      <c r="AT35" s="615"/>
      <c r="AU35" s="615"/>
      <c r="AV35" s="615"/>
      <c r="AW35" s="615"/>
      <c r="AX35" s="615"/>
      <c r="AY35" s="615"/>
      <c r="AZ35" s="615"/>
      <c r="BA35" s="615"/>
      <c r="BB35" s="615"/>
      <c r="BC35" s="615"/>
      <c r="BD35" s="213"/>
      <c r="BE35" s="614">
        <f t="shared" ref="BE35:BE43" si="1">IF(BG35="","",BE34+1)</f>
        <v>14</v>
      </c>
      <c r="BF35" s="614"/>
      <c r="BG35" s="615" t="str">
        <f>IF('各会計、関係団体の財政状況及び健全化判断比率'!B37="","",'各会計、関係団体の財政状況及び健全化判断比率'!B37)</f>
        <v>小水力発電事業特別会計</v>
      </c>
      <c r="BH35" s="615"/>
      <c r="BI35" s="615"/>
      <c r="BJ35" s="615"/>
      <c r="BK35" s="615"/>
      <c r="BL35" s="615"/>
      <c r="BM35" s="615"/>
      <c r="BN35" s="615"/>
      <c r="BO35" s="615"/>
      <c r="BP35" s="615"/>
      <c r="BQ35" s="615"/>
      <c r="BR35" s="615"/>
      <c r="BS35" s="615"/>
      <c r="BT35" s="615"/>
      <c r="BU35" s="615"/>
      <c r="BV35" s="213"/>
      <c r="BW35" s="614">
        <f t="shared" ref="BW35:BW43" si="2">IF(BY35="","",BW34+1)</f>
        <v>18</v>
      </c>
      <c r="BX35" s="614"/>
      <c r="BY35" s="615" t="str">
        <f>IF('各会計、関係団体の財政状況及び健全化判断比率'!B69="","",'各会計、関係団体の財政状況及び健全化判断比率'!B69)</f>
        <v>岐阜県市町村会館組合</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郡上大和総合開発㈱</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鉄道経営対策事業基金特別会計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15</v>
      </c>
      <c r="BF36" s="614"/>
      <c r="BG36" s="615" t="str">
        <f>IF('各会計、関係団体の財政状況及び健全化判断比率'!B38="","",'各会計、関係団体の財政状況及び健全化判断比率'!B38)</f>
        <v>宅地開発特別会計</v>
      </c>
      <c r="BH36" s="615"/>
      <c r="BI36" s="615"/>
      <c r="BJ36" s="615"/>
      <c r="BK36" s="615"/>
      <c r="BL36" s="615"/>
      <c r="BM36" s="615"/>
      <c r="BN36" s="615"/>
      <c r="BO36" s="615"/>
      <c r="BP36" s="615"/>
      <c r="BQ36" s="615"/>
      <c r="BR36" s="615"/>
      <c r="BS36" s="615"/>
      <c r="BT36" s="615"/>
      <c r="BU36" s="615"/>
      <c r="BV36" s="213"/>
      <c r="BW36" s="614">
        <f t="shared" si="2"/>
        <v>19</v>
      </c>
      <c r="BX36" s="614"/>
      <c r="BY36" s="615" t="str">
        <f>IF('各会計、関係団体の財政状況及び健全化判断比率'!B70="","",'各会計、関係団体の財政状況及び健全化判断比率'!B70)</f>
        <v>岐阜県後期高齢者医療広域連合（一般会計）</v>
      </c>
      <c r="BZ36" s="615"/>
      <c r="CA36" s="615"/>
      <c r="CB36" s="615"/>
      <c r="CC36" s="615"/>
      <c r="CD36" s="615"/>
      <c r="CE36" s="615"/>
      <c r="CF36" s="615"/>
      <c r="CG36" s="615"/>
      <c r="CH36" s="615"/>
      <c r="CI36" s="615"/>
      <c r="CJ36" s="615"/>
      <c r="CK36" s="615"/>
      <c r="CL36" s="615"/>
      <c r="CM36" s="615"/>
      <c r="CN36" s="213"/>
      <c r="CO36" s="614">
        <f t="shared" si="3"/>
        <v>24</v>
      </c>
      <c r="CP36" s="614"/>
      <c r="CQ36" s="615" t="str">
        <f>IF('各会計、関係団体の財政状況及び健全化判断比率'!BS9="","",'各会計、関係団体の財政状況及び健全化判断比率'!BS9)</f>
        <v>㈲阿弥陀ケ滝観光</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ケーブルテレビ事業特別会計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16</v>
      </c>
      <c r="BF37" s="614"/>
      <c r="BG37" s="615" t="str">
        <f>IF('各会計、関係団体の財政状況及び健全化判断比率'!B39="","",'各会計、関係団体の財政状況及び健全化判断比率'!B39)</f>
        <v>工業団地事業特別会計</v>
      </c>
      <c r="BH37" s="615"/>
      <c r="BI37" s="615"/>
      <c r="BJ37" s="615"/>
      <c r="BK37" s="615"/>
      <c r="BL37" s="615"/>
      <c r="BM37" s="615"/>
      <c r="BN37" s="615"/>
      <c r="BO37" s="615"/>
      <c r="BP37" s="615"/>
      <c r="BQ37" s="615"/>
      <c r="BR37" s="615"/>
      <c r="BS37" s="615"/>
      <c r="BT37" s="615"/>
      <c r="BU37" s="615"/>
      <c r="BV37" s="213"/>
      <c r="BW37" s="614">
        <f t="shared" si="2"/>
        <v>20</v>
      </c>
      <c r="BX37" s="614"/>
      <c r="BY37" s="615" t="str">
        <f>IF('各会計、関係団体の財政状況及び健全化判断比率'!B71="","",'各会計、関係団体の財政状況及び健全化判断比率'!B71)</f>
        <v>岐阜県後期高齢者医療広域連合（特別会計）</v>
      </c>
      <c r="BZ37" s="615"/>
      <c r="CA37" s="615"/>
      <c r="CB37" s="615"/>
      <c r="CC37" s="615"/>
      <c r="CD37" s="615"/>
      <c r="CE37" s="615"/>
      <c r="CF37" s="615"/>
      <c r="CG37" s="615"/>
      <c r="CH37" s="615"/>
      <c r="CI37" s="615"/>
      <c r="CJ37" s="615"/>
      <c r="CK37" s="615"/>
      <c r="CL37" s="615"/>
      <c r="CM37" s="615"/>
      <c r="CN37" s="213"/>
      <c r="CO37" s="614">
        <f t="shared" si="3"/>
        <v>25</v>
      </c>
      <c r="CP37" s="614"/>
      <c r="CQ37" s="615" t="str">
        <f>IF('各会計、関係団体の財政状況及び健全化判断比率'!BS10="","",'各会計、関係団体の財政状況及び健全化判断比率'!BS10)</f>
        <v>㈱伊野原の郷</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9</v>
      </c>
      <c r="V38" s="614"/>
      <c r="W38" s="615" t="str">
        <f>IF('各会計、関係団体の財政状況及び健全化判断比率'!B32="","",'各会計、関係団体の財政状況及び健全化判断比率'!B32)</f>
        <v>介護サービス事業特別会計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21</v>
      </c>
      <c r="BX38" s="614"/>
      <c r="BY38" s="615" t="str">
        <f>IF('各会計、関係団体の財政状況及び健全化判断比率'!B72="","",'各会計、関係団体の財政状況及び健全化判断比率'!B72)</f>
        <v>中濃地域農業共済事務組合</v>
      </c>
      <c r="BZ38" s="615"/>
      <c r="CA38" s="615"/>
      <c r="CB38" s="615"/>
      <c r="CC38" s="615"/>
      <c r="CD38" s="615"/>
      <c r="CE38" s="615"/>
      <c r="CF38" s="615"/>
      <c r="CG38" s="615"/>
      <c r="CH38" s="615"/>
      <c r="CI38" s="615"/>
      <c r="CJ38" s="615"/>
      <c r="CK38" s="615"/>
      <c r="CL38" s="615"/>
      <c r="CM38" s="615"/>
      <c r="CN38" s="213"/>
      <c r="CO38" s="614">
        <f t="shared" si="3"/>
        <v>26</v>
      </c>
      <c r="CP38" s="614"/>
      <c r="CQ38" s="615" t="str">
        <f>IF('各会計、関係団体の財政状況及び健全化判断比率'!BS11="","",'各会計、関係団体の財政状況及び健全化判断比率'!BS11)</f>
        <v>㈱ハイウェイたかす</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10</v>
      </c>
      <c r="V39" s="614"/>
      <c r="W39" s="615" t="str">
        <f>IF('各会計、関係団体の財政状況及び健全化判断比率'!B33="","",'各会計、関係団体の財政状況及び健全化判断比率'!B33)</f>
        <v>駐車場事業特別会計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27</v>
      </c>
      <c r="CP39" s="614"/>
      <c r="CQ39" s="615" t="str">
        <f>IF('各会計、関係団体の財政状況及び健全化判断比率'!BS12="","",'各会計、関係団体の財政状況及び健全化判断比率'!BS12)</f>
        <v>㈱ネーブルみなみ</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28</v>
      </c>
      <c r="CP40" s="614"/>
      <c r="CQ40" s="615" t="str">
        <f>IF('各会計、関係団体の財政状況及び健全化判断比率'!BS13="","",'各会計、関係団体の財政状況及び健全化判断比率'!BS13)</f>
        <v>㈱ジェイエムみなみ</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29</v>
      </c>
      <c r="CP41" s="614"/>
      <c r="CQ41" s="615" t="str">
        <f>IF('各会計、関係団体の財政状況及び健全化判断比率'!BS14="","",'各会計、関係団体の財政状況及び健全化判断比率'!BS14)</f>
        <v>奥濃飛白山観光㈱</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30</v>
      </c>
      <c r="CP42" s="614"/>
      <c r="CQ42" s="615" t="str">
        <f>IF('各会計、関係団体の財政状況及び健全化判断比率'!BS15="","",'各会計、関係団体の財政状況及び健全化判断比率'!BS15)</f>
        <v>㈱郡上ネット</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31</v>
      </c>
      <c r="CP43" s="614"/>
      <c r="CQ43" s="615" t="str">
        <f>IF('各会計、関係団体の財政状況及び健全化判断比率'!BS16="","",'各会計、関係団体の財政状況及び健全化判断比率'!BS16)</f>
        <v>長良川鉄道㈱</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r4Kgcu7oJcGh85HlOHtqD3TmYMWThxDfrYPYlQyIu/AIh8qQt8ZZzQbC5+5z/y7CYp8gpR9WSMynvLuyDIwlA==" saltValue="KKS4y0jI7tA64lCILX1U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06" t="s">
        <v>575</v>
      </c>
      <c r="D34" s="1206"/>
      <c r="E34" s="1207"/>
      <c r="F34" s="32">
        <v>6.34</v>
      </c>
      <c r="G34" s="33">
        <v>6.89</v>
      </c>
      <c r="H34" s="33">
        <v>7.36</v>
      </c>
      <c r="I34" s="33">
        <v>7.1</v>
      </c>
      <c r="J34" s="34">
        <v>7.84</v>
      </c>
      <c r="K34" s="22"/>
      <c r="L34" s="22"/>
      <c r="M34" s="22"/>
      <c r="N34" s="22"/>
      <c r="O34" s="22"/>
      <c r="P34" s="22"/>
    </row>
    <row r="35" spans="1:16" ht="39" customHeight="1" x14ac:dyDescent="0.15">
      <c r="A35" s="22"/>
      <c r="B35" s="35"/>
      <c r="C35" s="1200" t="s">
        <v>576</v>
      </c>
      <c r="D35" s="1201"/>
      <c r="E35" s="1202"/>
      <c r="F35" s="36">
        <v>3.9</v>
      </c>
      <c r="G35" s="37">
        <v>4.3899999999999997</v>
      </c>
      <c r="H35" s="37">
        <v>5.03</v>
      </c>
      <c r="I35" s="37">
        <v>4.68</v>
      </c>
      <c r="J35" s="38">
        <v>4.42</v>
      </c>
      <c r="K35" s="22"/>
      <c r="L35" s="22"/>
      <c r="M35" s="22"/>
      <c r="N35" s="22"/>
      <c r="O35" s="22"/>
      <c r="P35" s="22"/>
    </row>
    <row r="36" spans="1:16" ht="39" customHeight="1" x14ac:dyDescent="0.15">
      <c r="A36" s="22"/>
      <c r="B36" s="35"/>
      <c r="C36" s="1200" t="s">
        <v>577</v>
      </c>
      <c r="D36" s="1201"/>
      <c r="E36" s="1202"/>
      <c r="F36" s="36" t="s">
        <v>527</v>
      </c>
      <c r="G36" s="37" t="s">
        <v>527</v>
      </c>
      <c r="H36" s="37" t="s">
        <v>527</v>
      </c>
      <c r="I36" s="37" t="s">
        <v>527</v>
      </c>
      <c r="J36" s="38">
        <v>2.17</v>
      </c>
      <c r="K36" s="22"/>
      <c r="L36" s="22"/>
      <c r="M36" s="22"/>
      <c r="N36" s="22"/>
      <c r="O36" s="22"/>
      <c r="P36" s="22"/>
    </row>
    <row r="37" spans="1:16" ht="39" customHeight="1" x14ac:dyDescent="0.15">
      <c r="A37" s="22"/>
      <c r="B37" s="35"/>
      <c r="C37" s="1200" t="s">
        <v>578</v>
      </c>
      <c r="D37" s="1201"/>
      <c r="E37" s="1202"/>
      <c r="F37" s="36">
        <v>1.29</v>
      </c>
      <c r="G37" s="37">
        <v>1.17</v>
      </c>
      <c r="H37" s="37">
        <v>1.56</v>
      </c>
      <c r="I37" s="37">
        <v>2.77</v>
      </c>
      <c r="J37" s="38">
        <v>1.7</v>
      </c>
      <c r="K37" s="22"/>
      <c r="L37" s="22"/>
      <c r="M37" s="22"/>
      <c r="N37" s="22"/>
      <c r="O37" s="22"/>
      <c r="P37" s="22"/>
    </row>
    <row r="38" spans="1:16" ht="39" customHeight="1" x14ac:dyDescent="0.15">
      <c r="A38" s="22"/>
      <c r="B38" s="35"/>
      <c r="C38" s="1200" t="s">
        <v>579</v>
      </c>
      <c r="D38" s="1201"/>
      <c r="E38" s="1202"/>
      <c r="F38" s="36">
        <v>5.7</v>
      </c>
      <c r="G38" s="37">
        <v>5.29</v>
      </c>
      <c r="H38" s="37">
        <v>4.28</v>
      </c>
      <c r="I38" s="37">
        <v>2.48</v>
      </c>
      <c r="J38" s="38">
        <v>1.5</v>
      </c>
      <c r="K38" s="22"/>
      <c r="L38" s="22"/>
      <c r="M38" s="22"/>
      <c r="N38" s="22"/>
      <c r="O38" s="22"/>
      <c r="P38" s="22"/>
    </row>
    <row r="39" spans="1:16" ht="39" customHeight="1" x14ac:dyDescent="0.15">
      <c r="A39" s="22"/>
      <c r="B39" s="35"/>
      <c r="C39" s="1200" t="s">
        <v>580</v>
      </c>
      <c r="D39" s="1201"/>
      <c r="E39" s="1202"/>
      <c r="F39" s="36">
        <v>0.28000000000000003</v>
      </c>
      <c r="G39" s="37">
        <v>0.78</v>
      </c>
      <c r="H39" s="37">
        <v>1</v>
      </c>
      <c r="I39" s="37">
        <v>1.07</v>
      </c>
      <c r="J39" s="38">
        <v>0.56999999999999995</v>
      </c>
      <c r="K39" s="22"/>
      <c r="L39" s="22"/>
      <c r="M39" s="22"/>
      <c r="N39" s="22"/>
      <c r="O39" s="22"/>
      <c r="P39" s="22"/>
    </row>
    <row r="40" spans="1:16" ht="39" customHeight="1" x14ac:dyDescent="0.15">
      <c r="A40" s="22"/>
      <c r="B40" s="35"/>
      <c r="C40" s="1200" t="s">
        <v>581</v>
      </c>
      <c r="D40" s="1201"/>
      <c r="E40" s="1202"/>
      <c r="F40" s="36">
        <v>0.06</v>
      </c>
      <c r="G40" s="37">
        <v>0.09</v>
      </c>
      <c r="H40" s="37">
        <v>0.09</v>
      </c>
      <c r="I40" s="37">
        <v>0.15</v>
      </c>
      <c r="J40" s="38">
        <v>0.12</v>
      </c>
      <c r="K40" s="22"/>
      <c r="L40" s="22"/>
      <c r="M40" s="22"/>
      <c r="N40" s="22"/>
      <c r="O40" s="22"/>
      <c r="P40" s="22"/>
    </row>
    <row r="41" spans="1:16" ht="39" customHeight="1" x14ac:dyDescent="0.15">
      <c r="A41" s="22"/>
      <c r="B41" s="35"/>
      <c r="C41" s="1200" t="s">
        <v>582</v>
      </c>
      <c r="D41" s="1201"/>
      <c r="E41" s="1202"/>
      <c r="F41" s="36">
        <v>0.1</v>
      </c>
      <c r="G41" s="37">
        <v>0.11</v>
      </c>
      <c r="H41" s="37">
        <v>0.12</v>
      </c>
      <c r="I41" s="37">
        <v>0.14000000000000001</v>
      </c>
      <c r="J41" s="38">
        <v>0.12</v>
      </c>
      <c r="K41" s="22"/>
      <c r="L41" s="22"/>
      <c r="M41" s="22"/>
      <c r="N41" s="22"/>
      <c r="O41" s="22"/>
      <c r="P41" s="22"/>
    </row>
    <row r="42" spans="1:16" ht="39" customHeight="1" x14ac:dyDescent="0.15">
      <c r="A42" s="22"/>
      <c r="B42" s="39"/>
      <c r="C42" s="1200" t="s">
        <v>583</v>
      </c>
      <c r="D42" s="1201"/>
      <c r="E42" s="1202"/>
      <c r="F42" s="36" t="s">
        <v>527</v>
      </c>
      <c r="G42" s="37" t="s">
        <v>527</v>
      </c>
      <c r="H42" s="37" t="s">
        <v>527</v>
      </c>
      <c r="I42" s="37" t="s">
        <v>527</v>
      </c>
      <c r="J42" s="38" t="s">
        <v>527</v>
      </c>
      <c r="K42" s="22"/>
      <c r="L42" s="22"/>
      <c r="M42" s="22"/>
      <c r="N42" s="22"/>
      <c r="O42" s="22"/>
      <c r="P42" s="22"/>
    </row>
    <row r="43" spans="1:16" ht="39" customHeight="1" thickBot="1" x14ac:dyDescent="0.2">
      <c r="A43" s="22"/>
      <c r="B43" s="40"/>
      <c r="C43" s="1203" t="s">
        <v>584</v>
      </c>
      <c r="D43" s="1204"/>
      <c r="E43" s="1205"/>
      <c r="F43" s="41">
        <v>0.49</v>
      </c>
      <c r="G43" s="42">
        <v>0.39</v>
      </c>
      <c r="H43" s="42">
        <v>0.36</v>
      </c>
      <c r="I43" s="42">
        <v>0.83</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LKyxr9WUBmix9bW1INYo2p5BF28SzHkeiuIbUEgfmBx1Vma7SYyZjOzpAWNEWXPZjIE/PgV86stmyNuxD17A==" saltValue="zxyGjHQClXW0od1TuFoU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5241</v>
      </c>
      <c r="L45" s="60">
        <v>5065</v>
      </c>
      <c r="M45" s="60">
        <v>4784</v>
      </c>
      <c r="N45" s="60">
        <v>4501</v>
      </c>
      <c r="O45" s="61">
        <v>4262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10"/>
      <c r="C48" s="1211"/>
      <c r="D48" s="62"/>
      <c r="E48" s="1216" t="s">
        <v>15</v>
      </c>
      <c r="F48" s="1216"/>
      <c r="G48" s="1216"/>
      <c r="H48" s="1216"/>
      <c r="I48" s="1216"/>
      <c r="J48" s="1217"/>
      <c r="K48" s="63">
        <v>1670</v>
      </c>
      <c r="L48" s="64">
        <v>1719</v>
      </c>
      <c r="M48" s="64">
        <v>1762</v>
      </c>
      <c r="N48" s="64">
        <v>1825</v>
      </c>
      <c r="O48" s="65">
        <v>1954</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527</v>
      </c>
      <c r="L49" s="64" t="s">
        <v>527</v>
      </c>
      <c r="M49" s="64" t="s">
        <v>527</v>
      </c>
      <c r="N49" s="64" t="s">
        <v>527</v>
      </c>
      <c r="O49" s="65" t="s">
        <v>527</v>
      </c>
      <c r="P49" s="48"/>
      <c r="Q49" s="48"/>
      <c r="R49" s="48"/>
      <c r="S49" s="48"/>
      <c r="T49" s="48"/>
      <c r="U49" s="48"/>
    </row>
    <row r="50" spans="1:21" ht="30.75" customHeight="1" x14ac:dyDescent="0.15">
      <c r="A50" s="48"/>
      <c r="B50" s="1210"/>
      <c r="C50" s="1211"/>
      <c r="D50" s="62"/>
      <c r="E50" s="1216" t="s">
        <v>17</v>
      </c>
      <c r="F50" s="1216"/>
      <c r="G50" s="1216"/>
      <c r="H50" s="1216"/>
      <c r="I50" s="1216"/>
      <c r="J50" s="1217"/>
      <c r="K50" s="63">
        <v>4</v>
      </c>
      <c r="L50" s="64">
        <v>4</v>
      </c>
      <c r="M50" s="64">
        <v>4</v>
      </c>
      <c r="N50" s="64">
        <v>3</v>
      </c>
      <c r="O50" s="65">
        <v>2</v>
      </c>
      <c r="P50" s="48"/>
      <c r="Q50" s="48"/>
      <c r="R50" s="48"/>
      <c r="S50" s="48"/>
      <c r="T50" s="48"/>
      <c r="U50" s="48"/>
    </row>
    <row r="51" spans="1:21" ht="30.75" customHeight="1" x14ac:dyDescent="0.15">
      <c r="A51" s="48"/>
      <c r="B51" s="1212"/>
      <c r="C51" s="1213"/>
      <c r="D51" s="66"/>
      <c r="E51" s="1216" t="s">
        <v>18</v>
      </c>
      <c r="F51" s="1216"/>
      <c r="G51" s="1216"/>
      <c r="H51" s="1216"/>
      <c r="I51" s="1216"/>
      <c r="J51" s="1217"/>
      <c r="K51" s="63">
        <v>2</v>
      </c>
      <c r="L51" s="64">
        <v>1</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4989</v>
      </c>
      <c r="L52" s="64">
        <v>4945</v>
      </c>
      <c r="M52" s="64">
        <v>4689</v>
      </c>
      <c r="N52" s="64">
        <v>4641</v>
      </c>
      <c r="O52" s="65">
        <v>4535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1928</v>
      </c>
      <c r="L53" s="69">
        <v>1844</v>
      </c>
      <c r="M53" s="69">
        <v>1861</v>
      </c>
      <c r="N53" s="69">
        <v>1688</v>
      </c>
      <c r="O53" s="70">
        <v>1683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623</v>
      </c>
      <c r="L57" s="83" t="s">
        <v>624</v>
      </c>
      <c r="M57" s="83" t="s">
        <v>624</v>
      </c>
      <c r="N57" s="83" t="s">
        <v>624</v>
      </c>
      <c r="O57" s="84" t="s">
        <v>624</v>
      </c>
    </row>
    <row r="58" spans="1:21" ht="31.5" customHeight="1" thickBot="1" x14ac:dyDescent="0.2">
      <c r="B58" s="1226"/>
      <c r="C58" s="1227"/>
      <c r="D58" s="1231" t="s">
        <v>27</v>
      </c>
      <c r="E58" s="1232"/>
      <c r="F58" s="1232"/>
      <c r="G58" s="1232"/>
      <c r="H58" s="1232"/>
      <c r="I58" s="1232"/>
      <c r="J58" s="1233"/>
      <c r="K58" s="85" t="s">
        <v>624</v>
      </c>
      <c r="L58" s="86" t="s">
        <v>625</v>
      </c>
      <c r="M58" s="86" t="s">
        <v>624</v>
      </c>
      <c r="N58" s="86" t="s">
        <v>626</v>
      </c>
      <c r="O58" s="87" t="s">
        <v>627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Cpc1H2nTazFBMPyoBiI8JCXJ54KNKVtQjQGilgUzQq121pFfxybj0/3Krm2KQ3C9uNVRKBYiWaN+9CI7kYsA==" saltValue="FZJp7seOG0K0/JEJaQ04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34" t="s">
        <v>30</v>
      </c>
      <c r="C41" s="1235"/>
      <c r="D41" s="101"/>
      <c r="E41" s="1240" t="s">
        <v>31</v>
      </c>
      <c r="F41" s="1240"/>
      <c r="G41" s="1240"/>
      <c r="H41" s="1241"/>
      <c r="I41" s="102">
        <v>38676</v>
      </c>
      <c r="J41" s="103">
        <v>36294</v>
      </c>
      <c r="K41" s="103">
        <v>33631</v>
      </c>
      <c r="L41" s="103">
        <v>33942</v>
      </c>
      <c r="M41" s="104">
        <v>33230</v>
      </c>
    </row>
    <row r="42" spans="2:13" ht="27.75" customHeight="1" x14ac:dyDescent="0.15">
      <c r="B42" s="1236"/>
      <c r="C42" s="1237"/>
      <c r="D42" s="105"/>
      <c r="E42" s="1242" t="s">
        <v>32</v>
      </c>
      <c r="F42" s="1242"/>
      <c r="G42" s="1242"/>
      <c r="H42" s="1243"/>
      <c r="I42" s="106">
        <v>26</v>
      </c>
      <c r="J42" s="107">
        <v>22</v>
      </c>
      <c r="K42" s="107">
        <v>18</v>
      </c>
      <c r="L42" s="107">
        <v>16</v>
      </c>
      <c r="M42" s="108">
        <v>14</v>
      </c>
    </row>
    <row r="43" spans="2:13" ht="27.75" customHeight="1" x14ac:dyDescent="0.15">
      <c r="B43" s="1236"/>
      <c r="C43" s="1237"/>
      <c r="D43" s="105"/>
      <c r="E43" s="1242" t="s">
        <v>33</v>
      </c>
      <c r="F43" s="1242"/>
      <c r="G43" s="1242"/>
      <c r="H43" s="1243"/>
      <c r="I43" s="106">
        <v>21866</v>
      </c>
      <c r="J43" s="107">
        <v>22939</v>
      </c>
      <c r="K43" s="107">
        <v>23657</v>
      </c>
      <c r="L43" s="107">
        <v>23902</v>
      </c>
      <c r="M43" s="108">
        <v>22313</v>
      </c>
    </row>
    <row r="44" spans="2:13" ht="27.75" customHeight="1" x14ac:dyDescent="0.15">
      <c r="B44" s="1236"/>
      <c r="C44" s="1237"/>
      <c r="D44" s="105"/>
      <c r="E44" s="1242" t="s">
        <v>34</v>
      </c>
      <c r="F44" s="1242"/>
      <c r="G44" s="1242"/>
      <c r="H44" s="1243"/>
      <c r="I44" s="106" t="s">
        <v>527</v>
      </c>
      <c r="J44" s="107" t="s">
        <v>527</v>
      </c>
      <c r="K44" s="107" t="s">
        <v>527</v>
      </c>
      <c r="L44" s="107" t="s">
        <v>527</v>
      </c>
      <c r="M44" s="108" t="s">
        <v>527</v>
      </c>
    </row>
    <row r="45" spans="2:13" ht="27.75" customHeight="1" x14ac:dyDescent="0.15">
      <c r="B45" s="1236"/>
      <c r="C45" s="1237"/>
      <c r="D45" s="105"/>
      <c r="E45" s="1242" t="s">
        <v>35</v>
      </c>
      <c r="F45" s="1242"/>
      <c r="G45" s="1242"/>
      <c r="H45" s="1243"/>
      <c r="I45" s="106">
        <v>983</v>
      </c>
      <c r="J45" s="107">
        <v>855</v>
      </c>
      <c r="K45" s="107">
        <v>863</v>
      </c>
      <c r="L45" s="107">
        <v>944</v>
      </c>
      <c r="M45" s="108">
        <v>919</v>
      </c>
    </row>
    <row r="46" spans="2:13" ht="27.75" customHeight="1" x14ac:dyDescent="0.15">
      <c r="B46" s="1236"/>
      <c r="C46" s="1237"/>
      <c r="D46" s="109"/>
      <c r="E46" s="1242" t="s">
        <v>36</v>
      </c>
      <c r="F46" s="1242"/>
      <c r="G46" s="1242"/>
      <c r="H46" s="1243"/>
      <c r="I46" s="106" t="s">
        <v>527</v>
      </c>
      <c r="J46" s="107" t="s">
        <v>527</v>
      </c>
      <c r="K46" s="107" t="s">
        <v>527</v>
      </c>
      <c r="L46" s="107" t="s">
        <v>527</v>
      </c>
      <c r="M46" s="108" t="s">
        <v>527</v>
      </c>
    </row>
    <row r="47" spans="2:13" ht="27.75" customHeight="1" x14ac:dyDescent="0.15">
      <c r="B47" s="1236"/>
      <c r="C47" s="1237"/>
      <c r="D47" s="110"/>
      <c r="E47" s="1244" t="s">
        <v>37</v>
      </c>
      <c r="F47" s="1245"/>
      <c r="G47" s="1245"/>
      <c r="H47" s="1246"/>
      <c r="I47" s="106" t="s">
        <v>527</v>
      </c>
      <c r="J47" s="107" t="s">
        <v>527</v>
      </c>
      <c r="K47" s="107" t="s">
        <v>527</v>
      </c>
      <c r="L47" s="107" t="s">
        <v>527</v>
      </c>
      <c r="M47" s="108" t="s">
        <v>527</v>
      </c>
    </row>
    <row r="48" spans="2:13" ht="27.75" customHeight="1" x14ac:dyDescent="0.15">
      <c r="B48" s="1236"/>
      <c r="C48" s="1237"/>
      <c r="D48" s="105"/>
      <c r="E48" s="1242" t="s">
        <v>38</v>
      </c>
      <c r="F48" s="1242"/>
      <c r="G48" s="1242"/>
      <c r="H48" s="1243"/>
      <c r="I48" s="106" t="s">
        <v>527</v>
      </c>
      <c r="J48" s="107" t="s">
        <v>527</v>
      </c>
      <c r="K48" s="107" t="s">
        <v>527</v>
      </c>
      <c r="L48" s="107" t="s">
        <v>527</v>
      </c>
      <c r="M48" s="108" t="s">
        <v>527</v>
      </c>
    </row>
    <row r="49" spans="2:13" ht="27.75" customHeight="1" x14ac:dyDescent="0.15">
      <c r="B49" s="1238"/>
      <c r="C49" s="1239"/>
      <c r="D49" s="105"/>
      <c r="E49" s="1242" t="s">
        <v>39</v>
      </c>
      <c r="F49" s="1242"/>
      <c r="G49" s="1242"/>
      <c r="H49" s="1243"/>
      <c r="I49" s="106" t="s">
        <v>527</v>
      </c>
      <c r="J49" s="107" t="s">
        <v>527</v>
      </c>
      <c r="K49" s="107" t="s">
        <v>527</v>
      </c>
      <c r="L49" s="107" t="s">
        <v>527</v>
      </c>
      <c r="M49" s="108" t="s">
        <v>527</v>
      </c>
    </row>
    <row r="50" spans="2:13" ht="27.75" customHeight="1" x14ac:dyDescent="0.15">
      <c r="B50" s="1247" t="s">
        <v>40</v>
      </c>
      <c r="C50" s="1248"/>
      <c r="D50" s="111"/>
      <c r="E50" s="1242" t="s">
        <v>41</v>
      </c>
      <c r="F50" s="1242"/>
      <c r="G50" s="1242"/>
      <c r="H50" s="1243"/>
      <c r="I50" s="106">
        <v>10437</v>
      </c>
      <c r="J50" s="107">
        <v>10416</v>
      </c>
      <c r="K50" s="107">
        <v>10349</v>
      </c>
      <c r="L50" s="107">
        <v>8870</v>
      </c>
      <c r="M50" s="108">
        <v>7796</v>
      </c>
    </row>
    <row r="51" spans="2:13" ht="27.75" customHeight="1" x14ac:dyDescent="0.15">
      <c r="B51" s="1236"/>
      <c r="C51" s="1237"/>
      <c r="D51" s="105"/>
      <c r="E51" s="1242" t="s">
        <v>42</v>
      </c>
      <c r="F51" s="1242"/>
      <c r="G51" s="1242"/>
      <c r="H51" s="1243"/>
      <c r="I51" s="106">
        <v>552</v>
      </c>
      <c r="J51" s="107">
        <v>492</v>
      </c>
      <c r="K51" s="107">
        <v>437</v>
      </c>
      <c r="L51" s="107">
        <v>389</v>
      </c>
      <c r="M51" s="108">
        <v>341</v>
      </c>
    </row>
    <row r="52" spans="2:13" ht="27.75" customHeight="1" x14ac:dyDescent="0.15">
      <c r="B52" s="1238"/>
      <c r="C52" s="1239"/>
      <c r="D52" s="105"/>
      <c r="E52" s="1242" t="s">
        <v>43</v>
      </c>
      <c r="F52" s="1242"/>
      <c r="G52" s="1242"/>
      <c r="H52" s="1243"/>
      <c r="I52" s="106">
        <v>44837</v>
      </c>
      <c r="J52" s="107">
        <v>42810</v>
      </c>
      <c r="K52" s="107">
        <v>41058</v>
      </c>
      <c r="L52" s="107">
        <v>40416</v>
      </c>
      <c r="M52" s="108">
        <v>39043</v>
      </c>
    </row>
    <row r="53" spans="2:13" ht="27.75" customHeight="1" thickBot="1" x14ac:dyDescent="0.2">
      <c r="B53" s="1249" t="s">
        <v>44</v>
      </c>
      <c r="C53" s="1250"/>
      <c r="D53" s="112"/>
      <c r="E53" s="1251" t="s">
        <v>45</v>
      </c>
      <c r="F53" s="1251"/>
      <c r="G53" s="1251"/>
      <c r="H53" s="1252"/>
      <c r="I53" s="113">
        <v>5724</v>
      </c>
      <c r="J53" s="114">
        <v>6392</v>
      </c>
      <c r="K53" s="114">
        <v>6326</v>
      </c>
      <c r="L53" s="114">
        <v>9128</v>
      </c>
      <c r="M53" s="115">
        <v>9296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phqftHNlLCjWlHcTrvExkNvDVe+SNfs2IM42mYdaqELKNrAxjcNY6bhWxS0g+uBMGk0qSnK/5dAq5+Wm+JBGQ==" saltValue="V/GQaMg2zo0XHv84mT+a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61" t="s">
        <v>48</v>
      </c>
      <c r="D55" s="1261"/>
      <c r="E55" s="1262"/>
      <c r="F55" s="127">
        <v>4246</v>
      </c>
      <c r="G55" s="127">
        <v>3197</v>
      </c>
      <c r="H55" s="128">
        <v>2293</v>
      </c>
    </row>
    <row r="56" spans="2:8" ht="52.5" customHeight="1" x14ac:dyDescent="0.15">
      <c r="B56" s="129"/>
      <c r="C56" s="1263" t="s">
        <v>49</v>
      </c>
      <c r="D56" s="1263"/>
      <c r="E56" s="1264"/>
      <c r="F56" s="130">
        <v>39</v>
      </c>
      <c r="G56" s="130">
        <v>39</v>
      </c>
      <c r="H56" s="131">
        <v>39</v>
      </c>
    </row>
    <row r="57" spans="2:8" ht="53.25" customHeight="1" x14ac:dyDescent="0.15">
      <c r="B57" s="129"/>
      <c r="C57" s="1265" t="s">
        <v>50</v>
      </c>
      <c r="D57" s="1265"/>
      <c r="E57" s="1266"/>
      <c r="F57" s="132">
        <v>5763</v>
      </c>
      <c r="G57" s="132">
        <v>5268</v>
      </c>
      <c r="H57" s="133">
        <v>4777</v>
      </c>
    </row>
    <row r="58" spans="2:8" ht="45.75" customHeight="1" x14ac:dyDescent="0.15">
      <c r="B58" s="134"/>
      <c r="C58" s="1253" t="s">
        <v>618</v>
      </c>
      <c r="D58" s="1254"/>
      <c r="E58" s="1255"/>
      <c r="F58" s="135">
        <v>1115</v>
      </c>
      <c r="G58" s="135">
        <v>1118</v>
      </c>
      <c r="H58" s="136">
        <v>1120</v>
      </c>
    </row>
    <row r="59" spans="2:8" ht="45.75" customHeight="1" x14ac:dyDescent="0.15">
      <c r="B59" s="134"/>
      <c r="C59" s="1253" t="s">
        <v>619</v>
      </c>
      <c r="D59" s="1254"/>
      <c r="E59" s="1255"/>
      <c r="F59" s="135">
        <v>1009</v>
      </c>
      <c r="G59" s="135">
        <v>1000</v>
      </c>
      <c r="H59" s="136">
        <v>1000</v>
      </c>
    </row>
    <row r="60" spans="2:8" ht="45.75" customHeight="1" x14ac:dyDescent="0.15">
      <c r="B60" s="134"/>
      <c r="C60" s="1253" t="s">
        <v>621</v>
      </c>
      <c r="D60" s="1254"/>
      <c r="E60" s="1255"/>
      <c r="F60" s="135">
        <v>1939</v>
      </c>
      <c r="G60" s="135">
        <v>1393</v>
      </c>
      <c r="H60" s="136">
        <v>945</v>
      </c>
    </row>
    <row r="61" spans="2:8" ht="45.75" customHeight="1" x14ac:dyDescent="0.15">
      <c r="B61" s="134"/>
      <c r="C61" s="1253" t="s">
        <v>620</v>
      </c>
      <c r="D61" s="1254"/>
      <c r="E61" s="1255"/>
      <c r="F61" s="135">
        <v>701</v>
      </c>
      <c r="G61" s="135">
        <v>701</v>
      </c>
      <c r="H61" s="136">
        <v>701</v>
      </c>
    </row>
    <row r="62" spans="2:8" ht="45.75" customHeight="1" thickBot="1" x14ac:dyDescent="0.2">
      <c r="B62" s="137"/>
      <c r="C62" s="1256" t="s">
        <v>622</v>
      </c>
      <c r="D62" s="1257"/>
      <c r="E62" s="1258"/>
      <c r="F62" s="138">
        <v>635</v>
      </c>
      <c r="G62" s="138">
        <v>678</v>
      </c>
      <c r="H62" s="139">
        <v>622</v>
      </c>
    </row>
    <row r="63" spans="2:8" ht="52.5" customHeight="1" thickBot="1" x14ac:dyDescent="0.2">
      <c r="B63" s="140"/>
      <c r="C63" s="1259" t="s">
        <v>51</v>
      </c>
      <c r="D63" s="1259"/>
      <c r="E63" s="1260"/>
      <c r="F63" s="141">
        <v>10047</v>
      </c>
      <c r="G63" s="141">
        <v>8504</v>
      </c>
      <c r="H63" s="142">
        <v>7109</v>
      </c>
    </row>
    <row r="64" spans="2:8" ht="15" customHeight="1" x14ac:dyDescent="0.15"/>
    <row r="65" ht="0" hidden="1" customHeight="1" x14ac:dyDescent="0.15"/>
    <row r="66" ht="0" hidden="1" customHeight="1" x14ac:dyDescent="0.15"/>
  </sheetData>
  <sheetProtection algorithmName="SHA-512" hashValue="k849tB/mF9Zob8cHO2bbC1Qf0tnRusm3MhasU0Xo8kH1m8ZUHTWJfiDwv9Gf37+IpwFNJFT8YhzjdX+hv/IQ/w==" saltValue="+s5n86WVwrzz5mTkLhZ2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568</v>
      </c>
      <c r="BQ50" s="1301"/>
      <c r="BR50" s="1301"/>
      <c r="BS50" s="1301"/>
      <c r="BT50" s="1301"/>
      <c r="BU50" s="1301"/>
      <c r="BV50" s="1301"/>
      <c r="BW50" s="1301"/>
      <c r="BX50" s="1301" t="s">
        <v>569</v>
      </c>
      <c r="BY50" s="1301"/>
      <c r="BZ50" s="1301"/>
      <c r="CA50" s="1301"/>
      <c r="CB50" s="1301"/>
      <c r="CC50" s="1301"/>
      <c r="CD50" s="1301"/>
      <c r="CE50" s="1301"/>
      <c r="CF50" s="1301" t="s">
        <v>570</v>
      </c>
      <c r="CG50" s="1301"/>
      <c r="CH50" s="1301"/>
      <c r="CI50" s="1301"/>
      <c r="CJ50" s="1301"/>
      <c r="CK50" s="1301"/>
      <c r="CL50" s="1301"/>
      <c r="CM50" s="1301"/>
      <c r="CN50" s="1301" t="s">
        <v>571</v>
      </c>
      <c r="CO50" s="1301"/>
      <c r="CP50" s="1301"/>
      <c r="CQ50" s="1301"/>
      <c r="CR50" s="1301"/>
      <c r="CS50" s="1301"/>
      <c r="CT50" s="1301"/>
      <c r="CU50" s="1301"/>
      <c r="CV50" s="1301" t="s">
        <v>572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633</v>
      </c>
      <c r="AO51" s="1305"/>
      <c r="AP51" s="1305"/>
      <c r="AQ51" s="1305"/>
      <c r="AR51" s="1305"/>
      <c r="AS51" s="1305"/>
      <c r="AT51" s="1305"/>
      <c r="AU51" s="1305"/>
      <c r="AV51" s="1305"/>
      <c r="AW51" s="1305"/>
      <c r="AX51" s="1305"/>
      <c r="AY51" s="1305"/>
      <c r="AZ51" s="1305"/>
      <c r="BA51" s="1305"/>
      <c r="BB51" s="1305" t="s">
        <v>634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45</v>
      </c>
      <c r="CG51" s="1307"/>
      <c r="CH51" s="1307"/>
      <c r="CI51" s="1307"/>
      <c r="CJ51" s="1307"/>
      <c r="CK51" s="1307"/>
      <c r="CL51" s="1307"/>
      <c r="CM51" s="1307"/>
      <c r="CN51" s="1307">
        <v>67.400000000000006</v>
      </c>
      <c r="CO51" s="1307"/>
      <c r="CP51" s="1307"/>
      <c r="CQ51" s="1307"/>
      <c r="CR51" s="1307"/>
      <c r="CS51" s="1307"/>
      <c r="CT51" s="1307"/>
      <c r="CU51" s="1307"/>
      <c r="CV51" s="1307">
        <v>69.5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47.7</v>
      </c>
      <c r="CG53" s="1307"/>
      <c r="CH53" s="1307"/>
      <c r="CI53" s="1307"/>
      <c r="CJ53" s="1307"/>
      <c r="CK53" s="1307"/>
      <c r="CL53" s="1307"/>
      <c r="CM53" s="1307"/>
      <c r="CN53" s="1307">
        <v>48.7</v>
      </c>
      <c r="CO53" s="1307"/>
      <c r="CP53" s="1307"/>
      <c r="CQ53" s="1307"/>
      <c r="CR53" s="1307"/>
      <c r="CS53" s="1307"/>
      <c r="CT53" s="1307"/>
      <c r="CU53" s="1307"/>
      <c r="CV53" s="1307">
        <v>50.4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636</v>
      </c>
      <c r="AO55" s="1301"/>
      <c r="AP55" s="1301"/>
      <c r="AQ55" s="1301"/>
      <c r="AR55" s="1301"/>
      <c r="AS55" s="1301"/>
      <c r="AT55" s="1301"/>
      <c r="AU55" s="1301"/>
      <c r="AV55" s="1301"/>
      <c r="AW55" s="1301"/>
      <c r="AX55" s="1301"/>
      <c r="AY55" s="1301"/>
      <c r="AZ55" s="1301"/>
      <c r="BA55" s="1301"/>
      <c r="BB55" s="1305" t="s">
        <v>637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638</v>
      </c>
    </row>
    <row r="64" spans="1:109" x14ac:dyDescent="0.15">
      <c r="B64" s="1276"/>
      <c r="G64" s="1283"/>
      <c r="I64" s="1317"/>
      <c r="J64" s="1317"/>
      <c r="K64" s="1317"/>
      <c r="L64" s="1317"/>
      <c r="M64" s="1317"/>
      <c r="N64" s="1318"/>
      <c r="AM64" s="1283"/>
      <c r="AN64" s="1283" t="s">
        <v>630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x14ac:dyDescent="0.15">
      <c r="B65" s="1276"/>
      <c r="AN65" s="1285" t="s">
        <v>639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568</v>
      </c>
      <c r="BQ72" s="1301"/>
      <c r="BR72" s="1301"/>
      <c r="BS72" s="1301"/>
      <c r="BT72" s="1301"/>
      <c r="BU72" s="1301"/>
      <c r="BV72" s="1301"/>
      <c r="BW72" s="1301"/>
      <c r="BX72" s="1301" t="s">
        <v>569</v>
      </c>
      <c r="BY72" s="1301"/>
      <c r="BZ72" s="1301"/>
      <c r="CA72" s="1301"/>
      <c r="CB72" s="1301"/>
      <c r="CC72" s="1301"/>
      <c r="CD72" s="1301"/>
      <c r="CE72" s="1301"/>
      <c r="CF72" s="1301" t="s">
        <v>570</v>
      </c>
      <c r="CG72" s="1301"/>
      <c r="CH72" s="1301"/>
      <c r="CI72" s="1301"/>
      <c r="CJ72" s="1301"/>
      <c r="CK72" s="1301"/>
      <c r="CL72" s="1301"/>
      <c r="CM72" s="1301"/>
      <c r="CN72" s="1301" t="s">
        <v>571</v>
      </c>
      <c r="CO72" s="1301"/>
      <c r="CP72" s="1301"/>
      <c r="CQ72" s="1301"/>
      <c r="CR72" s="1301"/>
      <c r="CS72" s="1301"/>
      <c r="CT72" s="1301"/>
      <c r="CU72" s="1301"/>
      <c r="CV72" s="1301" t="s">
        <v>572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633</v>
      </c>
      <c r="AO73" s="1305"/>
      <c r="AP73" s="1305"/>
      <c r="AQ73" s="1305"/>
      <c r="AR73" s="1305"/>
      <c r="AS73" s="1305"/>
      <c r="AT73" s="1305"/>
      <c r="AU73" s="1305"/>
      <c r="AV73" s="1305"/>
      <c r="AW73" s="1305"/>
      <c r="AX73" s="1305"/>
      <c r="AY73" s="1305"/>
      <c r="AZ73" s="1305"/>
      <c r="BA73" s="1305"/>
      <c r="BB73" s="1305" t="s">
        <v>634</v>
      </c>
      <c r="BC73" s="1305"/>
      <c r="BD73" s="1305"/>
      <c r="BE73" s="1305"/>
      <c r="BF73" s="1305"/>
      <c r="BG73" s="1305"/>
      <c r="BH73" s="1305"/>
      <c r="BI73" s="1305"/>
      <c r="BJ73" s="1305"/>
      <c r="BK73" s="1305"/>
      <c r="BL73" s="1305"/>
      <c r="BM73" s="1305"/>
      <c r="BN73" s="1305"/>
      <c r="BO73" s="1305"/>
      <c r="BP73" s="1307">
        <v>38.5</v>
      </c>
      <c r="BQ73" s="1307"/>
      <c r="BR73" s="1307"/>
      <c r="BS73" s="1307"/>
      <c r="BT73" s="1307"/>
      <c r="BU73" s="1307"/>
      <c r="BV73" s="1307"/>
      <c r="BW73" s="1307"/>
      <c r="BX73" s="1307">
        <v>43.8</v>
      </c>
      <c r="BY73" s="1307"/>
      <c r="BZ73" s="1307"/>
      <c r="CA73" s="1307"/>
      <c r="CB73" s="1307"/>
      <c r="CC73" s="1307"/>
      <c r="CD73" s="1307"/>
      <c r="CE73" s="1307"/>
      <c r="CF73" s="1307">
        <v>45</v>
      </c>
      <c r="CG73" s="1307"/>
      <c r="CH73" s="1307"/>
      <c r="CI73" s="1307"/>
      <c r="CJ73" s="1307"/>
      <c r="CK73" s="1307"/>
      <c r="CL73" s="1307"/>
      <c r="CM73" s="1307"/>
      <c r="CN73" s="1307">
        <v>67.400000000000006</v>
      </c>
      <c r="CO73" s="1307"/>
      <c r="CP73" s="1307"/>
      <c r="CQ73" s="1307"/>
      <c r="CR73" s="1307"/>
      <c r="CS73" s="1307"/>
      <c r="CT73" s="1307"/>
      <c r="CU73" s="1307"/>
      <c r="CV73" s="1307">
        <v>69.5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640</v>
      </c>
      <c r="BC75" s="1305"/>
      <c r="BD75" s="1305"/>
      <c r="BE75" s="1305"/>
      <c r="BF75" s="1305"/>
      <c r="BG75" s="1305"/>
      <c r="BH75" s="1305"/>
      <c r="BI75" s="1305"/>
      <c r="BJ75" s="1305"/>
      <c r="BK75" s="1305"/>
      <c r="BL75" s="1305"/>
      <c r="BM75" s="1305"/>
      <c r="BN75" s="1305"/>
      <c r="BO75" s="1305"/>
      <c r="BP75" s="1307">
        <v>15</v>
      </c>
      <c r="BQ75" s="1307"/>
      <c r="BR75" s="1307"/>
      <c r="BS75" s="1307"/>
      <c r="BT75" s="1307"/>
      <c r="BU75" s="1307"/>
      <c r="BV75" s="1307"/>
      <c r="BW75" s="1307"/>
      <c r="BX75" s="1307">
        <v>13.6</v>
      </c>
      <c r="BY75" s="1307"/>
      <c r="BZ75" s="1307"/>
      <c r="CA75" s="1307"/>
      <c r="CB75" s="1307"/>
      <c r="CC75" s="1307"/>
      <c r="CD75" s="1307"/>
      <c r="CE75" s="1307"/>
      <c r="CF75" s="1307">
        <v>12.9</v>
      </c>
      <c r="CG75" s="1307"/>
      <c r="CH75" s="1307"/>
      <c r="CI75" s="1307"/>
      <c r="CJ75" s="1307"/>
      <c r="CK75" s="1307"/>
      <c r="CL75" s="1307"/>
      <c r="CM75" s="1307"/>
      <c r="CN75" s="1307">
        <v>12.7</v>
      </c>
      <c r="CO75" s="1307"/>
      <c r="CP75" s="1307"/>
      <c r="CQ75" s="1307"/>
      <c r="CR75" s="1307"/>
      <c r="CS75" s="1307"/>
      <c r="CT75" s="1307"/>
      <c r="CU75" s="1307"/>
      <c r="CV75" s="1307">
        <v>12.7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636</v>
      </c>
      <c r="AO77" s="1301"/>
      <c r="AP77" s="1301"/>
      <c r="AQ77" s="1301"/>
      <c r="AR77" s="1301"/>
      <c r="AS77" s="1301"/>
      <c r="AT77" s="1301"/>
      <c r="AU77" s="1301"/>
      <c r="AV77" s="1301"/>
      <c r="AW77" s="1301"/>
      <c r="AX77" s="1301"/>
      <c r="AY77" s="1301"/>
      <c r="AZ77" s="1301"/>
      <c r="BA77" s="1301"/>
      <c r="BB77" s="1305" t="s">
        <v>634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640</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V44LndNKB5JgqomWm5XMsebmmIRvK4iUqupxax91/7p7KfbfbRUnQuH+OayXMk35JtRBQmhtTzDKzecClQwg==" saltValue="83pDRWODPFZV4qAGNDsv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jmBHJT2sfnpL52XhpmW59v4GgIyh5xmq1hNGxvPl+uwP2RbqP3tfaX2rfchTBhdVkUvaAjFOwVrT840eAPFdg==" saltValue="EIvF1DcN4VPdX5ytDtgk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lzdVqlfqizZf+Yb2vaKdBPj0AKA4Eaee3G9J6DlhrVwJWZgh5pLGf64Kw5X5QIx+VWTkGSi7I5OhnDCt2afw==" saltValue="eYkjX0pRumHxAa+FM+26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118419</v>
      </c>
      <c r="E3" s="161"/>
      <c r="F3" s="162">
        <v>106614</v>
      </c>
      <c r="G3" s="163"/>
      <c r="H3" s="164"/>
    </row>
    <row r="4" spans="1:8" x14ac:dyDescent="0.15">
      <c r="A4" s="165"/>
      <c r="B4" s="166"/>
      <c r="C4" s="167"/>
      <c r="D4" s="168">
        <v>61919</v>
      </c>
      <c r="E4" s="169"/>
      <c r="F4" s="170">
        <v>45545</v>
      </c>
      <c r="G4" s="171"/>
      <c r="H4" s="172"/>
    </row>
    <row r="5" spans="1:8" x14ac:dyDescent="0.15">
      <c r="A5" s="153" t="s">
        <v>560</v>
      </c>
      <c r="B5" s="158"/>
      <c r="C5" s="159"/>
      <c r="D5" s="160">
        <v>113182</v>
      </c>
      <c r="E5" s="161"/>
      <c r="F5" s="162">
        <v>81768</v>
      </c>
      <c r="G5" s="163"/>
      <c r="H5" s="164"/>
    </row>
    <row r="6" spans="1:8" x14ac:dyDescent="0.15">
      <c r="A6" s="165"/>
      <c r="B6" s="166"/>
      <c r="C6" s="167"/>
      <c r="D6" s="168">
        <v>70015</v>
      </c>
      <c r="E6" s="169"/>
      <c r="F6" s="170">
        <v>37917</v>
      </c>
      <c r="G6" s="171"/>
      <c r="H6" s="172"/>
    </row>
    <row r="7" spans="1:8" x14ac:dyDescent="0.15">
      <c r="A7" s="153" t="s">
        <v>561</v>
      </c>
      <c r="B7" s="158"/>
      <c r="C7" s="159"/>
      <c r="D7" s="160">
        <v>95675</v>
      </c>
      <c r="E7" s="161"/>
      <c r="F7" s="162">
        <v>65876</v>
      </c>
      <c r="G7" s="163"/>
      <c r="H7" s="164"/>
    </row>
    <row r="8" spans="1:8" x14ac:dyDescent="0.15">
      <c r="A8" s="165"/>
      <c r="B8" s="166"/>
      <c r="C8" s="167"/>
      <c r="D8" s="168">
        <v>64472</v>
      </c>
      <c r="E8" s="169"/>
      <c r="F8" s="170">
        <v>36484</v>
      </c>
      <c r="G8" s="171"/>
      <c r="H8" s="172"/>
    </row>
    <row r="9" spans="1:8" x14ac:dyDescent="0.15">
      <c r="A9" s="153" t="s">
        <v>562</v>
      </c>
      <c r="B9" s="158"/>
      <c r="C9" s="159"/>
      <c r="D9" s="160">
        <v>186572</v>
      </c>
      <c r="E9" s="161"/>
      <c r="F9" s="162">
        <v>68468</v>
      </c>
      <c r="G9" s="163"/>
      <c r="H9" s="164"/>
    </row>
    <row r="10" spans="1:8" x14ac:dyDescent="0.15">
      <c r="A10" s="165"/>
      <c r="B10" s="166"/>
      <c r="C10" s="167"/>
      <c r="D10" s="168">
        <v>135230</v>
      </c>
      <c r="E10" s="169"/>
      <c r="F10" s="170">
        <v>34140</v>
      </c>
      <c r="G10" s="171"/>
      <c r="H10" s="172"/>
    </row>
    <row r="11" spans="1:8" x14ac:dyDescent="0.15">
      <c r="A11" s="153" t="s">
        <v>563</v>
      </c>
      <c r="B11" s="158"/>
      <c r="C11" s="159"/>
      <c r="D11" s="160">
        <v>126637</v>
      </c>
      <c r="E11" s="161"/>
      <c r="F11" s="162">
        <v>69729</v>
      </c>
      <c r="G11" s="163"/>
      <c r="H11" s="164"/>
    </row>
    <row r="12" spans="1:8" x14ac:dyDescent="0.15">
      <c r="A12" s="165"/>
      <c r="B12" s="166"/>
      <c r="C12" s="173"/>
      <c r="D12" s="168">
        <v>91054</v>
      </c>
      <c r="E12" s="169"/>
      <c r="F12" s="170">
        <v>38908</v>
      </c>
      <c r="G12" s="171"/>
      <c r="H12" s="172"/>
    </row>
    <row r="13" spans="1:8" x14ac:dyDescent="0.15">
      <c r="A13" s="153"/>
      <c r="B13" s="158"/>
      <c r="C13" s="174"/>
      <c r="D13" s="175">
        <v>128097</v>
      </c>
      <c r="E13" s="176"/>
      <c r="F13" s="177">
        <v>78491</v>
      </c>
      <c r="G13" s="178"/>
      <c r="H13" s="164"/>
    </row>
    <row r="14" spans="1:8" x14ac:dyDescent="0.15">
      <c r="A14" s="165"/>
      <c r="B14" s="166"/>
      <c r="C14" s="167"/>
      <c r="D14" s="168">
        <v>84538</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3.92</v>
      </c>
      <c r="C19" s="179">
        <f>ROUND(VALUE(SUBSTITUTE(実質収支比率等に係る経年分析!G$48,"▲","-")),2)</f>
        <v>4.42</v>
      </c>
      <c r="D19" s="179">
        <f>ROUND(VALUE(SUBSTITUTE(実質収支比率等に係る経年分析!H$48,"▲","-")),2)</f>
        <v>5.07</v>
      </c>
      <c r="E19" s="179">
        <f>ROUND(VALUE(SUBSTITUTE(実質収支比率等に係る経年分析!I$48,"▲","-")),2)</f>
        <v>4.72</v>
      </c>
      <c r="F19" s="179">
        <f>ROUND(VALUE(SUBSTITUTE(実質収支比率等に係る経年分析!J$48,"▲","-")),2)</f>
        <v>4.46</v>
      </c>
    </row>
    <row r="20" spans="1:11" x14ac:dyDescent="0.15">
      <c r="A20" s="179" t="s">
        <v>55</v>
      </c>
      <c r="B20" s="179">
        <f>ROUND(VALUE(SUBSTITUTE(実質収支比率等に係る経年分析!F$47,"▲","-")),2)</f>
        <v>21.81</v>
      </c>
      <c r="C20" s="179">
        <f>ROUND(VALUE(SUBSTITUTE(実質収支比率等に係る経年分析!G$47,"▲","-")),2)</f>
        <v>21.78</v>
      </c>
      <c r="D20" s="179">
        <f>ROUND(VALUE(SUBSTITUTE(実質収支比率等に係る経年分析!H$47,"▲","-")),2)</f>
        <v>22.74</v>
      </c>
      <c r="E20" s="179">
        <f>ROUND(VALUE(SUBSTITUTE(実質収支比率等に係る経年分析!I$47,"▲","-")),2)</f>
        <v>17.64</v>
      </c>
      <c r="F20" s="179">
        <f>ROUND(VALUE(SUBSTITUTE(実質収支比率等に係る経年分析!J$47,"▲","-")),2)</f>
        <v>12.86</v>
      </c>
    </row>
    <row r="21" spans="1:11" x14ac:dyDescent="0.15">
      <c r="A21" s="179" t="s">
        <v>56</v>
      </c>
      <c r="B21" s="179">
        <f>IF(ISNUMBER(VALUE(SUBSTITUTE(実質収支比率等に係る経年分析!F$49,"▲","-"))),ROUND(VALUE(SUBSTITUTE(実質収支比率等に係る経年分析!F$49,"▲","-")),2),NA())</f>
        <v>1.38</v>
      </c>
      <c r="C21" s="179">
        <f>IF(ISNUMBER(VALUE(SUBSTITUTE(実質収支比率等に係る経年分析!G$49,"▲","-"))),ROUND(VALUE(SUBSTITUTE(実質収支比率等に係る経年分析!G$49,"▲","-")),2),NA())</f>
        <v>3.31</v>
      </c>
      <c r="D21" s="179">
        <f>IF(ISNUMBER(VALUE(SUBSTITUTE(実質収支比率等に係る経年分析!H$49,"▲","-"))),ROUND(VALUE(SUBSTITUTE(実質収支比率等に係る経年分析!H$49,"▲","-")),2),NA())</f>
        <v>3.72</v>
      </c>
      <c r="E21" s="179">
        <f>IF(ISNUMBER(VALUE(SUBSTITUTE(実質収支比率等に係る経年分析!I$49,"▲","-"))),ROUND(VALUE(SUBSTITUTE(実質収支比率等に係る経年分析!I$49,"▲","-")),2),NA())</f>
        <v>-6.29</v>
      </c>
      <c r="F21" s="179">
        <f>IF(ISNUMBER(VALUE(SUBSTITUTE(実質収支比率等に係る経年分析!J$49,"▲","-"))),ROUND(VALUE(SUBSTITUTE(実質収支比率等に係る経年分析!J$49,"▲","-")),2),NA())</f>
        <v>-5.4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0.83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x14ac:dyDescent="0.15">
      <c r="A30" s="180" t="str">
        <f>IF(連結実質赤字比率に係る赤字・黒字の構成分析!C$40="",NA(),連結実質赤字比率に係る赤字・黒字の構成分析!C$40)</f>
        <v>国民健康保険特別会計（直営診療施設勘定）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0.56999999999999995</v>
      </c>
    </row>
    <row r="32" spans="1:11" x14ac:dyDescent="0.15">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5.29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x14ac:dyDescent="0.15">
      <c r="A34" s="180" t="str">
        <f>IF(連結実質赤字比率に係る赤字・黒字の構成分析!C$36="",NA(),連結実質赤字比率に係る赤字・黒字の構成分析!C$36)</f>
        <v>工業団地事業特別会計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4.3899999999999997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4989</v>
      </c>
      <c r="E42" s="181"/>
      <c r="F42" s="181"/>
      <c r="G42" s="181">
        <f>'実質公債費比率（分子）の構造'!L$52</f>
        <v>4945</v>
      </c>
      <c r="H42" s="181"/>
      <c r="I42" s="181"/>
      <c r="J42" s="181">
        <f>'実質公債費比率（分子）の構造'!M$52</f>
        <v>4689</v>
      </c>
      <c r="K42" s="181"/>
      <c r="L42" s="181"/>
      <c r="M42" s="181">
        <f>'実質公債費比率（分子）の構造'!N$52</f>
        <v>4641</v>
      </c>
      <c r="N42" s="181"/>
      <c r="O42" s="181"/>
      <c r="P42" s="181">
        <f>'実質公債費比率（分子）の構造'!O$52</f>
        <v>4535</v>
      </c>
    </row>
    <row r="43" spans="1:16" x14ac:dyDescent="0.15">
      <c r="A43" s="181" t="s">
        <v>64</v>
      </c>
      <c r="B43" s="181">
        <f>'実質公債費比率（分子）の構造'!K$51</f>
        <v>2</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3</v>
      </c>
      <c r="L44" s="181"/>
      <c r="M44" s="181"/>
      <c r="N44" s="181">
        <f>'実質公債費比率（分子）の構造'!O$50</f>
        <v>2</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1670</v>
      </c>
      <c r="C46" s="181"/>
      <c r="D46" s="181"/>
      <c r="E46" s="181">
        <f>'実質公債費比率（分子）の構造'!L$48</f>
        <v>1719</v>
      </c>
      <c r="F46" s="181"/>
      <c r="G46" s="181"/>
      <c r="H46" s="181">
        <f>'実質公債費比率（分子）の構造'!M$48</f>
        <v>1762</v>
      </c>
      <c r="I46" s="181"/>
      <c r="J46" s="181"/>
      <c r="K46" s="181">
        <f>'実質公債費比率（分子）の構造'!N$48</f>
        <v>1825</v>
      </c>
      <c r="L46" s="181"/>
      <c r="M46" s="181"/>
      <c r="N46" s="181">
        <f>'実質公債費比率（分子）の構造'!O$48</f>
        <v>1954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5241</v>
      </c>
      <c r="C49" s="181"/>
      <c r="D49" s="181"/>
      <c r="E49" s="181">
        <f>'実質公債費比率（分子）の構造'!L$45</f>
        <v>5065</v>
      </c>
      <c r="F49" s="181"/>
      <c r="G49" s="181"/>
      <c r="H49" s="181">
        <f>'実質公債費比率（分子）の構造'!M$45</f>
        <v>4784</v>
      </c>
      <c r="I49" s="181"/>
      <c r="J49" s="181"/>
      <c r="K49" s="181">
        <f>'実質公債費比率（分子）の構造'!N$45</f>
        <v>4501</v>
      </c>
      <c r="L49" s="181"/>
      <c r="M49" s="181"/>
      <c r="N49" s="181">
        <f>'実質公債費比率（分子）の構造'!O$45</f>
        <v>4262</v>
      </c>
      <c r="O49" s="181"/>
      <c r="P49" s="181"/>
    </row>
    <row r="50" spans="1:16" x14ac:dyDescent="0.15">
      <c r="A50" s="181" t="s">
        <v>71</v>
      </c>
      <c r="B50" s="181" t="e">
        <f>NA()</f>
        <v>#N/A</v>
      </c>
      <c r="C50" s="181">
        <f>IF(ISNUMBER('実質公債費比率（分子）の構造'!K$53),'実質公債費比率（分子）の構造'!K$53,NA())</f>
        <v>1928</v>
      </c>
      <c r="D50" s="181" t="e">
        <f>NA()</f>
        <v>#N/A</v>
      </c>
      <c r="E50" s="181" t="e">
        <f>NA()</f>
        <v>#N/A</v>
      </c>
      <c r="F50" s="181">
        <f>IF(ISNUMBER('実質公債費比率（分子）の構造'!L$53),'実質公債費比率（分子）の構造'!L$53,NA())</f>
        <v>1844</v>
      </c>
      <c r="G50" s="181" t="e">
        <f>NA()</f>
        <v>#N/A</v>
      </c>
      <c r="H50" s="181" t="e">
        <f>NA()</f>
        <v>#N/A</v>
      </c>
      <c r="I50" s="181">
        <f>IF(ISNUMBER('実質公債費比率（分子）の構造'!M$53),'実質公債費比率（分子）の構造'!M$53,NA())</f>
        <v>1861</v>
      </c>
      <c r="J50" s="181" t="e">
        <f>NA()</f>
        <v>#N/A</v>
      </c>
      <c r="K50" s="181" t="e">
        <f>NA()</f>
        <v>#N/A</v>
      </c>
      <c r="L50" s="181">
        <f>IF(ISNUMBER('実質公債費比率（分子）の構造'!N$53),'実質公債費比率（分子）の構造'!N$53,NA())</f>
        <v>1688</v>
      </c>
      <c r="M50" s="181" t="e">
        <f>NA()</f>
        <v>#N/A</v>
      </c>
      <c r="N50" s="181" t="e">
        <f>NA()</f>
        <v>#N/A</v>
      </c>
      <c r="O50" s="181">
        <f>IF(ISNUMBER('実質公債費比率（分子）の構造'!O$53),'実質公債費比率（分子）の構造'!O$53,NA())</f>
        <v>1683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44837</v>
      </c>
      <c r="E56" s="180"/>
      <c r="F56" s="180"/>
      <c r="G56" s="180">
        <f>'将来負担比率（分子）の構造'!J$52</f>
        <v>42810</v>
      </c>
      <c r="H56" s="180"/>
      <c r="I56" s="180"/>
      <c r="J56" s="180">
        <f>'将来負担比率（分子）の構造'!K$52</f>
        <v>41058</v>
      </c>
      <c r="K56" s="180"/>
      <c r="L56" s="180"/>
      <c r="M56" s="180">
        <f>'将来負担比率（分子）の構造'!L$52</f>
        <v>40416</v>
      </c>
      <c r="N56" s="180"/>
      <c r="O56" s="180"/>
      <c r="P56" s="180">
        <f>'将来負担比率（分子）の構造'!M$52</f>
        <v>39043</v>
      </c>
    </row>
    <row r="57" spans="1:16" x14ac:dyDescent="0.15">
      <c r="A57" s="180" t="s">
        <v>42</v>
      </c>
      <c r="B57" s="180"/>
      <c r="C57" s="180"/>
      <c r="D57" s="180">
        <f>'将来負担比率（分子）の構造'!I$51</f>
        <v>552</v>
      </c>
      <c r="E57" s="180"/>
      <c r="F57" s="180"/>
      <c r="G57" s="180">
        <f>'将来負担比率（分子）の構造'!J$51</f>
        <v>492</v>
      </c>
      <c r="H57" s="180"/>
      <c r="I57" s="180"/>
      <c r="J57" s="180">
        <f>'将来負担比率（分子）の構造'!K$51</f>
        <v>437</v>
      </c>
      <c r="K57" s="180"/>
      <c r="L57" s="180"/>
      <c r="M57" s="180">
        <f>'将来負担比率（分子）の構造'!L$51</f>
        <v>389</v>
      </c>
      <c r="N57" s="180"/>
      <c r="O57" s="180"/>
      <c r="P57" s="180">
        <f>'将来負担比率（分子）の構造'!M$51</f>
        <v>341</v>
      </c>
    </row>
    <row r="58" spans="1:16" x14ac:dyDescent="0.15">
      <c r="A58" s="180" t="s">
        <v>41</v>
      </c>
      <c r="B58" s="180"/>
      <c r="C58" s="180"/>
      <c r="D58" s="180">
        <f>'将来負担比率（分子）の構造'!I$50</f>
        <v>10437</v>
      </c>
      <c r="E58" s="180"/>
      <c r="F58" s="180"/>
      <c r="G58" s="180">
        <f>'将来負担比率（分子）の構造'!J$50</f>
        <v>10416</v>
      </c>
      <c r="H58" s="180"/>
      <c r="I58" s="180"/>
      <c r="J58" s="180">
        <f>'将来負担比率（分子）の構造'!K$50</f>
        <v>10349</v>
      </c>
      <c r="K58" s="180"/>
      <c r="L58" s="180"/>
      <c r="M58" s="180">
        <f>'将来負担比率（分子）の構造'!L$50</f>
        <v>8870</v>
      </c>
      <c r="N58" s="180"/>
      <c r="O58" s="180"/>
      <c r="P58" s="180">
        <f>'将来負担比率（分子）の構造'!M$50</f>
        <v>7796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983</v>
      </c>
      <c r="C62" s="180"/>
      <c r="D62" s="180"/>
      <c r="E62" s="180">
        <f>'将来負担比率（分子）の構造'!J$45</f>
        <v>855</v>
      </c>
      <c r="F62" s="180"/>
      <c r="G62" s="180"/>
      <c r="H62" s="180">
        <f>'将来負担比率（分子）の構造'!K$45</f>
        <v>863</v>
      </c>
      <c r="I62" s="180"/>
      <c r="J62" s="180"/>
      <c r="K62" s="180">
        <f>'将来負担比率（分子）の構造'!L$45</f>
        <v>944</v>
      </c>
      <c r="L62" s="180"/>
      <c r="M62" s="180"/>
      <c r="N62" s="180">
        <f>'将来負担比率（分子）の構造'!M$45</f>
        <v>919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21866</v>
      </c>
      <c r="C64" s="180"/>
      <c r="D64" s="180"/>
      <c r="E64" s="180">
        <f>'将来負担比率（分子）の構造'!J$43</f>
        <v>22939</v>
      </c>
      <c r="F64" s="180"/>
      <c r="G64" s="180"/>
      <c r="H64" s="180">
        <f>'将来負担比率（分子）の構造'!K$43</f>
        <v>23657</v>
      </c>
      <c r="I64" s="180"/>
      <c r="J64" s="180"/>
      <c r="K64" s="180">
        <f>'将来負担比率（分子）の構造'!L$43</f>
        <v>23902</v>
      </c>
      <c r="L64" s="180"/>
      <c r="M64" s="180"/>
      <c r="N64" s="180">
        <f>'将来負担比率（分子）の構造'!M$43</f>
        <v>22313</v>
      </c>
      <c r="O64" s="180"/>
      <c r="P64" s="180"/>
    </row>
    <row r="65" spans="1:16" x14ac:dyDescent="0.15">
      <c r="A65" s="180" t="s">
        <v>32</v>
      </c>
      <c r="B65" s="180">
        <f>'将来負担比率（分子）の構造'!I$42</f>
        <v>26</v>
      </c>
      <c r="C65" s="180"/>
      <c r="D65" s="180"/>
      <c r="E65" s="180">
        <f>'将来負担比率（分子）の構造'!J$42</f>
        <v>22</v>
      </c>
      <c r="F65" s="180"/>
      <c r="G65" s="180"/>
      <c r="H65" s="180">
        <f>'将来負担比率（分子）の構造'!K$42</f>
        <v>18</v>
      </c>
      <c r="I65" s="180"/>
      <c r="J65" s="180"/>
      <c r="K65" s="180">
        <f>'将来負担比率（分子）の構造'!L$42</f>
        <v>16</v>
      </c>
      <c r="L65" s="180"/>
      <c r="M65" s="180"/>
      <c r="N65" s="180">
        <f>'将来負担比率（分子）の構造'!M$42</f>
        <v>14</v>
      </c>
      <c r="O65" s="180"/>
      <c r="P65" s="180"/>
    </row>
    <row r="66" spans="1:16" x14ac:dyDescent="0.15">
      <c r="A66" s="180" t="s">
        <v>31</v>
      </c>
      <c r="B66" s="180">
        <f>'将来負担比率（分子）の構造'!I$41</f>
        <v>38676</v>
      </c>
      <c r="C66" s="180"/>
      <c r="D66" s="180"/>
      <c r="E66" s="180">
        <f>'将来負担比率（分子）の構造'!J$41</f>
        <v>36294</v>
      </c>
      <c r="F66" s="180"/>
      <c r="G66" s="180"/>
      <c r="H66" s="180">
        <f>'将来負担比率（分子）の構造'!K$41</f>
        <v>33631</v>
      </c>
      <c r="I66" s="180"/>
      <c r="J66" s="180"/>
      <c r="K66" s="180">
        <f>'将来負担比率（分子）の構造'!L$41</f>
        <v>33942</v>
      </c>
      <c r="L66" s="180"/>
      <c r="M66" s="180"/>
      <c r="N66" s="180">
        <f>'将来負担比率（分子）の構造'!M$41</f>
        <v>33230</v>
      </c>
      <c r="O66" s="180"/>
      <c r="P66" s="180"/>
    </row>
    <row r="67" spans="1:16" x14ac:dyDescent="0.15">
      <c r="A67" s="180" t="s">
        <v>75</v>
      </c>
      <c r="B67" s="180" t="e">
        <f>NA()</f>
        <v>#N/A</v>
      </c>
      <c r="C67" s="180">
        <f>IF(ISNUMBER('将来負担比率（分子）の構造'!I$53), IF('将来負担比率（分子）の構造'!I$53 &lt; 0, 0, '将来負担比率（分子）の構造'!I$53), NA())</f>
        <v>5724</v>
      </c>
      <c r="D67" s="180" t="e">
        <f>NA()</f>
        <v>#N/A</v>
      </c>
      <c r="E67" s="180" t="e">
        <f>NA()</f>
        <v>#N/A</v>
      </c>
      <c r="F67" s="180">
        <f>IF(ISNUMBER('将来負担比率（分子）の構造'!J$53), IF('将来負担比率（分子）の構造'!J$53 &lt; 0, 0, '将来負担比率（分子）の構造'!J$53), NA())</f>
        <v>6392</v>
      </c>
      <c r="G67" s="180" t="e">
        <f>NA()</f>
        <v>#N/A</v>
      </c>
      <c r="H67" s="180" t="e">
        <f>NA()</f>
        <v>#N/A</v>
      </c>
      <c r="I67" s="180">
        <f>IF(ISNUMBER('将来負担比率（分子）の構造'!K$53), IF('将来負担比率（分子）の構造'!K$53 &lt; 0, 0, '将来負担比率（分子）の構造'!K$53), NA())</f>
        <v>6326</v>
      </c>
      <c r="J67" s="180" t="e">
        <f>NA()</f>
        <v>#N/A</v>
      </c>
      <c r="K67" s="180" t="e">
        <f>NA()</f>
        <v>#N/A</v>
      </c>
      <c r="L67" s="180">
        <f>IF(ISNUMBER('将来負担比率（分子）の構造'!L$53), IF('将来負担比率（分子）の構造'!L$53 &lt; 0, 0, '将来負担比率（分子）の構造'!L$53), NA())</f>
        <v>9128</v>
      </c>
      <c r="M67" s="180" t="e">
        <f>NA()</f>
        <v>#N/A</v>
      </c>
      <c r="N67" s="180" t="e">
        <f>NA()</f>
        <v>#N/A</v>
      </c>
      <c r="O67" s="180">
        <f>IF(ISNUMBER('将来負担比率（分子）の構造'!M$53), IF('将来負担比率（分子）の構造'!M$53 &lt; 0, 0, '将来負担比率（分子）の構造'!M$53), NA())</f>
        <v>9296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4246</v>
      </c>
      <c r="C72" s="184">
        <f>基金残高に係る経年分析!G55</f>
        <v>3197</v>
      </c>
      <c r="D72" s="184">
        <f>基金残高に係る経年分析!H55</f>
        <v>2293</v>
      </c>
    </row>
    <row r="73" spans="1:16" x14ac:dyDescent="0.15">
      <c r="A73" s="183" t="s">
        <v>78</v>
      </c>
      <c r="B73" s="184">
        <f>基金残高に係る経年分析!F56</f>
        <v>39</v>
      </c>
      <c r="C73" s="184">
        <f>基金残高に係る経年分析!G56</f>
        <v>39</v>
      </c>
      <c r="D73" s="184">
        <f>基金残高に係る経年分析!H56</f>
        <v>39</v>
      </c>
    </row>
    <row r="74" spans="1:16" x14ac:dyDescent="0.15">
      <c r="A74" s="183" t="s">
        <v>79</v>
      </c>
      <c r="B74" s="184">
        <f>基金残高に係る経年分析!F57</f>
        <v>5763</v>
      </c>
      <c r="C74" s="184">
        <f>基金残高に係る経年分析!G57</f>
        <v>5268</v>
      </c>
      <c r="D74" s="184">
        <f>基金残高に係る経年分析!H57</f>
        <v>4777</v>
      </c>
    </row>
  </sheetData>
  <sheetProtection algorithmName="SHA-512" hashValue="b2tQZQqUnb8vO7ouGJlTcOpQv4fOvWwvPO7el5gn2sfYKXcUMFGiffXcJWFYduA5Sj22dejFIBCCcl0xMS8DDQ==" saltValue="LizzBrUKjUTY8Q1GmYtU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7"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5000039</v>
      </c>
      <c r="S5" s="631"/>
      <c r="T5" s="631"/>
      <c r="U5" s="631"/>
      <c r="V5" s="631"/>
      <c r="W5" s="631"/>
      <c r="X5" s="631"/>
      <c r="Y5" s="632"/>
      <c r="Z5" s="633">
        <v>16.8</v>
      </c>
      <c r="AA5" s="633"/>
      <c r="AB5" s="633"/>
      <c r="AC5" s="633"/>
      <c r="AD5" s="634">
        <v>5000039</v>
      </c>
      <c r="AE5" s="634"/>
      <c r="AF5" s="634"/>
      <c r="AG5" s="634"/>
      <c r="AH5" s="634"/>
      <c r="AI5" s="634"/>
      <c r="AJ5" s="634"/>
      <c r="AK5" s="634"/>
      <c r="AL5" s="635">
        <v>29</v>
      </c>
      <c r="AM5" s="636"/>
      <c r="AN5" s="636"/>
      <c r="AO5" s="637"/>
      <c r="AP5" s="627" t="s">
        <v>230</v>
      </c>
      <c r="AQ5" s="628"/>
      <c r="AR5" s="628"/>
      <c r="AS5" s="628"/>
      <c r="AT5" s="628"/>
      <c r="AU5" s="628"/>
      <c r="AV5" s="628"/>
      <c r="AW5" s="628"/>
      <c r="AX5" s="628"/>
      <c r="AY5" s="628"/>
      <c r="AZ5" s="628"/>
      <c r="BA5" s="628"/>
      <c r="BB5" s="628"/>
      <c r="BC5" s="628"/>
      <c r="BD5" s="628"/>
      <c r="BE5" s="628"/>
      <c r="BF5" s="629"/>
      <c r="BG5" s="641">
        <v>4966610</v>
      </c>
      <c r="BH5" s="642"/>
      <c r="BI5" s="642"/>
      <c r="BJ5" s="642"/>
      <c r="BK5" s="642"/>
      <c r="BL5" s="642"/>
      <c r="BM5" s="642"/>
      <c r="BN5" s="643"/>
      <c r="BO5" s="644">
        <v>99.3</v>
      </c>
      <c r="BP5" s="644"/>
      <c r="BQ5" s="644"/>
      <c r="BR5" s="644"/>
      <c r="BS5" s="645" t="s">
        <v>231</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223</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275554</v>
      </c>
      <c r="S6" s="642"/>
      <c r="T6" s="642"/>
      <c r="U6" s="642"/>
      <c r="V6" s="642"/>
      <c r="W6" s="642"/>
      <c r="X6" s="642"/>
      <c r="Y6" s="643"/>
      <c r="Z6" s="644">
        <v>0.9</v>
      </c>
      <c r="AA6" s="644"/>
      <c r="AB6" s="644"/>
      <c r="AC6" s="644"/>
      <c r="AD6" s="645">
        <v>275554</v>
      </c>
      <c r="AE6" s="645"/>
      <c r="AF6" s="645"/>
      <c r="AG6" s="645"/>
      <c r="AH6" s="645"/>
      <c r="AI6" s="645"/>
      <c r="AJ6" s="645"/>
      <c r="AK6" s="645"/>
      <c r="AL6" s="646">
        <v>1.6</v>
      </c>
      <c r="AM6" s="647"/>
      <c r="AN6" s="647"/>
      <c r="AO6" s="648"/>
      <c r="AP6" s="638" t="s">
        <v>236</v>
      </c>
      <c r="AQ6" s="639"/>
      <c r="AR6" s="639"/>
      <c r="AS6" s="639"/>
      <c r="AT6" s="639"/>
      <c r="AU6" s="639"/>
      <c r="AV6" s="639"/>
      <c r="AW6" s="639"/>
      <c r="AX6" s="639"/>
      <c r="AY6" s="639"/>
      <c r="AZ6" s="639"/>
      <c r="BA6" s="639"/>
      <c r="BB6" s="639"/>
      <c r="BC6" s="639"/>
      <c r="BD6" s="639"/>
      <c r="BE6" s="639"/>
      <c r="BF6" s="640"/>
      <c r="BG6" s="641">
        <v>4966610</v>
      </c>
      <c r="BH6" s="642"/>
      <c r="BI6" s="642"/>
      <c r="BJ6" s="642"/>
      <c r="BK6" s="642"/>
      <c r="BL6" s="642"/>
      <c r="BM6" s="642"/>
      <c r="BN6" s="643"/>
      <c r="BO6" s="644">
        <v>99.3</v>
      </c>
      <c r="BP6" s="644"/>
      <c r="BQ6" s="644"/>
      <c r="BR6" s="644"/>
      <c r="BS6" s="645" t="s">
        <v>129</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163163</v>
      </c>
      <c r="CS6" s="642"/>
      <c r="CT6" s="642"/>
      <c r="CU6" s="642"/>
      <c r="CV6" s="642"/>
      <c r="CW6" s="642"/>
      <c r="CX6" s="642"/>
      <c r="CY6" s="643"/>
      <c r="CZ6" s="635">
        <v>0.6</v>
      </c>
      <c r="DA6" s="636"/>
      <c r="DB6" s="636"/>
      <c r="DC6" s="655"/>
      <c r="DD6" s="650" t="s">
        <v>238</v>
      </c>
      <c r="DE6" s="642"/>
      <c r="DF6" s="642"/>
      <c r="DG6" s="642"/>
      <c r="DH6" s="642"/>
      <c r="DI6" s="642"/>
      <c r="DJ6" s="642"/>
      <c r="DK6" s="642"/>
      <c r="DL6" s="642"/>
      <c r="DM6" s="642"/>
      <c r="DN6" s="642"/>
      <c r="DO6" s="642"/>
      <c r="DP6" s="643"/>
      <c r="DQ6" s="650">
        <v>163162</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11268</v>
      </c>
      <c r="S7" s="642"/>
      <c r="T7" s="642"/>
      <c r="U7" s="642"/>
      <c r="V7" s="642"/>
      <c r="W7" s="642"/>
      <c r="X7" s="642"/>
      <c r="Y7" s="643"/>
      <c r="Z7" s="644">
        <v>0</v>
      </c>
      <c r="AA7" s="644"/>
      <c r="AB7" s="644"/>
      <c r="AC7" s="644"/>
      <c r="AD7" s="645">
        <v>11268</v>
      </c>
      <c r="AE7" s="645"/>
      <c r="AF7" s="645"/>
      <c r="AG7" s="645"/>
      <c r="AH7" s="645"/>
      <c r="AI7" s="645"/>
      <c r="AJ7" s="645"/>
      <c r="AK7" s="645"/>
      <c r="AL7" s="646">
        <v>0.1</v>
      </c>
      <c r="AM7" s="647"/>
      <c r="AN7" s="647"/>
      <c r="AO7" s="648"/>
      <c r="AP7" s="638" t="s">
        <v>240</v>
      </c>
      <c r="AQ7" s="639"/>
      <c r="AR7" s="639"/>
      <c r="AS7" s="639"/>
      <c r="AT7" s="639"/>
      <c r="AU7" s="639"/>
      <c r="AV7" s="639"/>
      <c r="AW7" s="639"/>
      <c r="AX7" s="639"/>
      <c r="AY7" s="639"/>
      <c r="AZ7" s="639"/>
      <c r="BA7" s="639"/>
      <c r="BB7" s="639"/>
      <c r="BC7" s="639"/>
      <c r="BD7" s="639"/>
      <c r="BE7" s="639"/>
      <c r="BF7" s="640"/>
      <c r="BG7" s="641">
        <v>2018782</v>
      </c>
      <c r="BH7" s="642"/>
      <c r="BI7" s="642"/>
      <c r="BJ7" s="642"/>
      <c r="BK7" s="642"/>
      <c r="BL7" s="642"/>
      <c r="BM7" s="642"/>
      <c r="BN7" s="643"/>
      <c r="BO7" s="644">
        <v>40.4</v>
      </c>
      <c r="BP7" s="644"/>
      <c r="BQ7" s="644"/>
      <c r="BR7" s="644"/>
      <c r="BS7" s="645" t="s">
        <v>129</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4289296</v>
      </c>
      <c r="CS7" s="642"/>
      <c r="CT7" s="642"/>
      <c r="CU7" s="642"/>
      <c r="CV7" s="642"/>
      <c r="CW7" s="642"/>
      <c r="CX7" s="642"/>
      <c r="CY7" s="643"/>
      <c r="CZ7" s="644">
        <v>15.1</v>
      </c>
      <c r="DA7" s="644"/>
      <c r="DB7" s="644"/>
      <c r="DC7" s="644"/>
      <c r="DD7" s="650">
        <v>1483279</v>
      </c>
      <c r="DE7" s="642"/>
      <c r="DF7" s="642"/>
      <c r="DG7" s="642"/>
      <c r="DH7" s="642"/>
      <c r="DI7" s="642"/>
      <c r="DJ7" s="642"/>
      <c r="DK7" s="642"/>
      <c r="DL7" s="642"/>
      <c r="DM7" s="642"/>
      <c r="DN7" s="642"/>
      <c r="DO7" s="642"/>
      <c r="DP7" s="643"/>
      <c r="DQ7" s="650">
        <v>2631758</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17397</v>
      </c>
      <c r="S8" s="642"/>
      <c r="T8" s="642"/>
      <c r="U8" s="642"/>
      <c r="V8" s="642"/>
      <c r="W8" s="642"/>
      <c r="X8" s="642"/>
      <c r="Y8" s="643"/>
      <c r="Z8" s="644">
        <v>0.1</v>
      </c>
      <c r="AA8" s="644"/>
      <c r="AB8" s="644"/>
      <c r="AC8" s="644"/>
      <c r="AD8" s="645">
        <v>17397</v>
      </c>
      <c r="AE8" s="645"/>
      <c r="AF8" s="645"/>
      <c r="AG8" s="645"/>
      <c r="AH8" s="645"/>
      <c r="AI8" s="645"/>
      <c r="AJ8" s="645"/>
      <c r="AK8" s="645"/>
      <c r="AL8" s="646">
        <v>0.1</v>
      </c>
      <c r="AM8" s="647"/>
      <c r="AN8" s="647"/>
      <c r="AO8" s="648"/>
      <c r="AP8" s="638" t="s">
        <v>243</v>
      </c>
      <c r="AQ8" s="639"/>
      <c r="AR8" s="639"/>
      <c r="AS8" s="639"/>
      <c r="AT8" s="639"/>
      <c r="AU8" s="639"/>
      <c r="AV8" s="639"/>
      <c r="AW8" s="639"/>
      <c r="AX8" s="639"/>
      <c r="AY8" s="639"/>
      <c r="AZ8" s="639"/>
      <c r="BA8" s="639"/>
      <c r="BB8" s="639"/>
      <c r="BC8" s="639"/>
      <c r="BD8" s="639"/>
      <c r="BE8" s="639"/>
      <c r="BF8" s="640"/>
      <c r="BG8" s="641">
        <v>81598</v>
      </c>
      <c r="BH8" s="642"/>
      <c r="BI8" s="642"/>
      <c r="BJ8" s="642"/>
      <c r="BK8" s="642"/>
      <c r="BL8" s="642"/>
      <c r="BM8" s="642"/>
      <c r="BN8" s="643"/>
      <c r="BO8" s="644">
        <v>1.6</v>
      </c>
      <c r="BP8" s="644"/>
      <c r="BQ8" s="644"/>
      <c r="BR8" s="644"/>
      <c r="BS8" s="650" t="s">
        <v>129</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5865717</v>
      </c>
      <c r="CS8" s="642"/>
      <c r="CT8" s="642"/>
      <c r="CU8" s="642"/>
      <c r="CV8" s="642"/>
      <c r="CW8" s="642"/>
      <c r="CX8" s="642"/>
      <c r="CY8" s="643"/>
      <c r="CZ8" s="644">
        <v>20.7</v>
      </c>
      <c r="DA8" s="644"/>
      <c r="DB8" s="644"/>
      <c r="DC8" s="644"/>
      <c r="DD8" s="650">
        <v>18474</v>
      </c>
      <c r="DE8" s="642"/>
      <c r="DF8" s="642"/>
      <c r="DG8" s="642"/>
      <c r="DH8" s="642"/>
      <c r="DI8" s="642"/>
      <c r="DJ8" s="642"/>
      <c r="DK8" s="642"/>
      <c r="DL8" s="642"/>
      <c r="DM8" s="642"/>
      <c r="DN8" s="642"/>
      <c r="DO8" s="642"/>
      <c r="DP8" s="643"/>
      <c r="DQ8" s="650">
        <v>3460434</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14815</v>
      </c>
      <c r="S9" s="642"/>
      <c r="T9" s="642"/>
      <c r="U9" s="642"/>
      <c r="V9" s="642"/>
      <c r="W9" s="642"/>
      <c r="X9" s="642"/>
      <c r="Y9" s="643"/>
      <c r="Z9" s="644">
        <v>0</v>
      </c>
      <c r="AA9" s="644"/>
      <c r="AB9" s="644"/>
      <c r="AC9" s="644"/>
      <c r="AD9" s="645">
        <v>14815</v>
      </c>
      <c r="AE9" s="645"/>
      <c r="AF9" s="645"/>
      <c r="AG9" s="645"/>
      <c r="AH9" s="645"/>
      <c r="AI9" s="645"/>
      <c r="AJ9" s="645"/>
      <c r="AK9" s="645"/>
      <c r="AL9" s="646">
        <v>0.1</v>
      </c>
      <c r="AM9" s="647"/>
      <c r="AN9" s="647"/>
      <c r="AO9" s="648"/>
      <c r="AP9" s="638" t="s">
        <v>246</v>
      </c>
      <c r="AQ9" s="639"/>
      <c r="AR9" s="639"/>
      <c r="AS9" s="639"/>
      <c r="AT9" s="639"/>
      <c r="AU9" s="639"/>
      <c r="AV9" s="639"/>
      <c r="AW9" s="639"/>
      <c r="AX9" s="639"/>
      <c r="AY9" s="639"/>
      <c r="AZ9" s="639"/>
      <c r="BA9" s="639"/>
      <c r="BB9" s="639"/>
      <c r="BC9" s="639"/>
      <c r="BD9" s="639"/>
      <c r="BE9" s="639"/>
      <c r="BF9" s="640"/>
      <c r="BG9" s="641">
        <v>1648951</v>
      </c>
      <c r="BH9" s="642"/>
      <c r="BI9" s="642"/>
      <c r="BJ9" s="642"/>
      <c r="BK9" s="642"/>
      <c r="BL9" s="642"/>
      <c r="BM9" s="642"/>
      <c r="BN9" s="643"/>
      <c r="BO9" s="644">
        <v>33</v>
      </c>
      <c r="BP9" s="644"/>
      <c r="BQ9" s="644"/>
      <c r="BR9" s="644"/>
      <c r="BS9" s="650" t="s">
        <v>129</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2916393</v>
      </c>
      <c r="CS9" s="642"/>
      <c r="CT9" s="642"/>
      <c r="CU9" s="642"/>
      <c r="CV9" s="642"/>
      <c r="CW9" s="642"/>
      <c r="CX9" s="642"/>
      <c r="CY9" s="643"/>
      <c r="CZ9" s="644">
        <v>10.3</v>
      </c>
      <c r="DA9" s="644"/>
      <c r="DB9" s="644"/>
      <c r="DC9" s="644"/>
      <c r="DD9" s="650">
        <v>173504</v>
      </c>
      <c r="DE9" s="642"/>
      <c r="DF9" s="642"/>
      <c r="DG9" s="642"/>
      <c r="DH9" s="642"/>
      <c r="DI9" s="642"/>
      <c r="DJ9" s="642"/>
      <c r="DK9" s="642"/>
      <c r="DL9" s="642"/>
      <c r="DM9" s="642"/>
      <c r="DN9" s="642"/>
      <c r="DO9" s="642"/>
      <c r="DP9" s="643"/>
      <c r="DQ9" s="650">
        <v>2742764</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238</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128004</v>
      </c>
      <c r="BH10" s="642"/>
      <c r="BI10" s="642"/>
      <c r="BJ10" s="642"/>
      <c r="BK10" s="642"/>
      <c r="BL10" s="642"/>
      <c r="BM10" s="642"/>
      <c r="BN10" s="643"/>
      <c r="BO10" s="644">
        <v>2.6</v>
      </c>
      <c r="BP10" s="644"/>
      <c r="BQ10" s="644"/>
      <c r="BR10" s="644"/>
      <c r="BS10" s="650" t="s">
        <v>238</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t="s">
        <v>238</v>
      </c>
      <c r="CS10" s="642"/>
      <c r="CT10" s="642"/>
      <c r="CU10" s="642"/>
      <c r="CV10" s="642"/>
      <c r="CW10" s="642"/>
      <c r="CX10" s="642"/>
      <c r="CY10" s="643"/>
      <c r="CZ10" s="644" t="s">
        <v>238</v>
      </c>
      <c r="DA10" s="644"/>
      <c r="DB10" s="644"/>
      <c r="DC10" s="644"/>
      <c r="DD10" s="650" t="s">
        <v>238</v>
      </c>
      <c r="DE10" s="642"/>
      <c r="DF10" s="642"/>
      <c r="DG10" s="642"/>
      <c r="DH10" s="642"/>
      <c r="DI10" s="642"/>
      <c r="DJ10" s="642"/>
      <c r="DK10" s="642"/>
      <c r="DL10" s="642"/>
      <c r="DM10" s="642"/>
      <c r="DN10" s="642"/>
      <c r="DO10" s="642"/>
      <c r="DP10" s="643"/>
      <c r="DQ10" s="650" t="s">
        <v>129</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238</v>
      </c>
      <c r="AA11" s="644"/>
      <c r="AB11" s="644"/>
      <c r="AC11" s="644"/>
      <c r="AD11" s="645" t="s">
        <v>238</v>
      </c>
      <c r="AE11" s="645"/>
      <c r="AF11" s="645"/>
      <c r="AG11" s="645"/>
      <c r="AH11" s="645"/>
      <c r="AI11" s="645"/>
      <c r="AJ11" s="645"/>
      <c r="AK11" s="645"/>
      <c r="AL11" s="646" t="s">
        <v>129</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160229</v>
      </c>
      <c r="BH11" s="642"/>
      <c r="BI11" s="642"/>
      <c r="BJ11" s="642"/>
      <c r="BK11" s="642"/>
      <c r="BL11" s="642"/>
      <c r="BM11" s="642"/>
      <c r="BN11" s="643"/>
      <c r="BO11" s="644">
        <v>3.2</v>
      </c>
      <c r="BP11" s="644"/>
      <c r="BQ11" s="644"/>
      <c r="BR11" s="644"/>
      <c r="BS11" s="650" t="s">
        <v>129</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2130247</v>
      </c>
      <c r="CS11" s="642"/>
      <c r="CT11" s="642"/>
      <c r="CU11" s="642"/>
      <c r="CV11" s="642"/>
      <c r="CW11" s="642"/>
      <c r="CX11" s="642"/>
      <c r="CY11" s="643"/>
      <c r="CZ11" s="644">
        <v>7.5</v>
      </c>
      <c r="DA11" s="644"/>
      <c r="DB11" s="644"/>
      <c r="DC11" s="644"/>
      <c r="DD11" s="650">
        <v>708019</v>
      </c>
      <c r="DE11" s="642"/>
      <c r="DF11" s="642"/>
      <c r="DG11" s="642"/>
      <c r="DH11" s="642"/>
      <c r="DI11" s="642"/>
      <c r="DJ11" s="642"/>
      <c r="DK11" s="642"/>
      <c r="DL11" s="642"/>
      <c r="DM11" s="642"/>
      <c r="DN11" s="642"/>
      <c r="DO11" s="642"/>
      <c r="DP11" s="643"/>
      <c r="DQ11" s="650">
        <v>1301774</v>
      </c>
      <c r="DR11" s="642"/>
      <c r="DS11" s="642"/>
      <c r="DT11" s="642"/>
      <c r="DU11" s="642"/>
      <c r="DV11" s="642"/>
      <c r="DW11" s="642"/>
      <c r="DX11" s="642"/>
      <c r="DY11" s="642"/>
      <c r="DZ11" s="642"/>
      <c r="EA11" s="642"/>
      <c r="EB11" s="642"/>
      <c r="EC11" s="651"/>
    </row>
    <row r="12" spans="2:143" ht="11.25" customHeight="1" x14ac:dyDescent="0.15">
      <c r="B12" s="638" t="s">
        <v>254</v>
      </c>
      <c r="C12" s="639"/>
      <c r="D12" s="639"/>
      <c r="E12" s="639"/>
      <c r="F12" s="639"/>
      <c r="G12" s="639"/>
      <c r="H12" s="639"/>
      <c r="I12" s="639"/>
      <c r="J12" s="639"/>
      <c r="K12" s="639"/>
      <c r="L12" s="639"/>
      <c r="M12" s="639"/>
      <c r="N12" s="639"/>
      <c r="O12" s="639"/>
      <c r="P12" s="639"/>
      <c r="Q12" s="640"/>
      <c r="R12" s="641">
        <v>813276</v>
      </c>
      <c r="S12" s="642"/>
      <c r="T12" s="642"/>
      <c r="U12" s="642"/>
      <c r="V12" s="642"/>
      <c r="W12" s="642"/>
      <c r="X12" s="642"/>
      <c r="Y12" s="643"/>
      <c r="Z12" s="644">
        <v>2.7</v>
      </c>
      <c r="AA12" s="644"/>
      <c r="AB12" s="644"/>
      <c r="AC12" s="644"/>
      <c r="AD12" s="645">
        <v>813276</v>
      </c>
      <c r="AE12" s="645"/>
      <c r="AF12" s="645"/>
      <c r="AG12" s="645"/>
      <c r="AH12" s="645"/>
      <c r="AI12" s="645"/>
      <c r="AJ12" s="645"/>
      <c r="AK12" s="645"/>
      <c r="AL12" s="646">
        <v>4.7</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2557320</v>
      </c>
      <c r="BH12" s="642"/>
      <c r="BI12" s="642"/>
      <c r="BJ12" s="642"/>
      <c r="BK12" s="642"/>
      <c r="BL12" s="642"/>
      <c r="BM12" s="642"/>
      <c r="BN12" s="643"/>
      <c r="BO12" s="644">
        <v>51.1</v>
      </c>
      <c r="BP12" s="644"/>
      <c r="BQ12" s="644"/>
      <c r="BR12" s="644"/>
      <c r="BS12" s="650" t="s">
        <v>238</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1255521</v>
      </c>
      <c r="CS12" s="642"/>
      <c r="CT12" s="642"/>
      <c r="CU12" s="642"/>
      <c r="CV12" s="642"/>
      <c r="CW12" s="642"/>
      <c r="CX12" s="642"/>
      <c r="CY12" s="643"/>
      <c r="CZ12" s="644">
        <v>4.4000000000000004</v>
      </c>
      <c r="DA12" s="644"/>
      <c r="DB12" s="644"/>
      <c r="DC12" s="644"/>
      <c r="DD12" s="650">
        <v>597666</v>
      </c>
      <c r="DE12" s="642"/>
      <c r="DF12" s="642"/>
      <c r="DG12" s="642"/>
      <c r="DH12" s="642"/>
      <c r="DI12" s="642"/>
      <c r="DJ12" s="642"/>
      <c r="DK12" s="642"/>
      <c r="DL12" s="642"/>
      <c r="DM12" s="642"/>
      <c r="DN12" s="642"/>
      <c r="DO12" s="642"/>
      <c r="DP12" s="643"/>
      <c r="DQ12" s="650">
        <v>838696</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v>14190</v>
      </c>
      <c r="S13" s="642"/>
      <c r="T13" s="642"/>
      <c r="U13" s="642"/>
      <c r="V13" s="642"/>
      <c r="W13" s="642"/>
      <c r="X13" s="642"/>
      <c r="Y13" s="643"/>
      <c r="Z13" s="644">
        <v>0</v>
      </c>
      <c r="AA13" s="644"/>
      <c r="AB13" s="644"/>
      <c r="AC13" s="644"/>
      <c r="AD13" s="645">
        <v>14190</v>
      </c>
      <c r="AE13" s="645"/>
      <c r="AF13" s="645"/>
      <c r="AG13" s="645"/>
      <c r="AH13" s="645"/>
      <c r="AI13" s="645"/>
      <c r="AJ13" s="645"/>
      <c r="AK13" s="645"/>
      <c r="AL13" s="646">
        <v>0.1</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2554767</v>
      </c>
      <c r="BH13" s="642"/>
      <c r="BI13" s="642"/>
      <c r="BJ13" s="642"/>
      <c r="BK13" s="642"/>
      <c r="BL13" s="642"/>
      <c r="BM13" s="642"/>
      <c r="BN13" s="643"/>
      <c r="BO13" s="644">
        <v>51.1</v>
      </c>
      <c r="BP13" s="644"/>
      <c r="BQ13" s="644"/>
      <c r="BR13" s="644"/>
      <c r="BS13" s="650" t="s">
        <v>238</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3040110</v>
      </c>
      <c r="CS13" s="642"/>
      <c r="CT13" s="642"/>
      <c r="CU13" s="642"/>
      <c r="CV13" s="642"/>
      <c r="CW13" s="642"/>
      <c r="CX13" s="642"/>
      <c r="CY13" s="643"/>
      <c r="CZ13" s="644">
        <v>10.7</v>
      </c>
      <c r="DA13" s="644"/>
      <c r="DB13" s="644"/>
      <c r="DC13" s="644"/>
      <c r="DD13" s="650">
        <v>1748501</v>
      </c>
      <c r="DE13" s="642"/>
      <c r="DF13" s="642"/>
      <c r="DG13" s="642"/>
      <c r="DH13" s="642"/>
      <c r="DI13" s="642"/>
      <c r="DJ13" s="642"/>
      <c r="DK13" s="642"/>
      <c r="DL13" s="642"/>
      <c r="DM13" s="642"/>
      <c r="DN13" s="642"/>
      <c r="DO13" s="642"/>
      <c r="DP13" s="643"/>
      <c r="DQ13" s="650">
        <v>1588846</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238</v>
      </c>
      <c r="AA14" s="644"/>
      <c r="AB14" s="644"/>
      <c r="AC14" s="644"/>
      <c r="AD14" s="645" t="s">
        <v>238</v>
      </c>
      <c r="AE14" s="645"/>
      <c r="AF14" s="645"/>
      <c r="AG14" s="645"/>
      <c r="AH14" s="645"/>
      <c r="AI14" s="645"/>
      <c r="AJ14" s="645"/>
      <c r="AK14" s="645"/>
      <c r="AL14" s="646" t="s">
        <v>129</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142741</v>
      </c>
      <c r="BH14" s="642"/>
      <c r="BI14" s="642"/>
      <c r="BJ14" s="642"/>
      <c r="BK14" s="642"/>
      <c r="BL14" s="642"/>
      <c r="BM14" s="642"/>
      <c r="BN14" s="643"/>
      <c r="BO14" s="644">
        <v>2.9</v>
      </c>
      <c r="BP14" s="644"/>
      <c r="BQ14" s="644"/>
      <c r="BR14" s="644"/>
      <c r="BS14" s="650" t="s">
        <v>238</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1025024</v>
      </c>
      <c r="CS14" s="642"/>
      <c r="CT14" s="642"/>
      <c r="CU14" s="642"/>
      <c r="CV14" s="642"/>
      <c r="CW14" s="642"/>
      <c r="CX14" s="642"/>
      <c r="CY14" s="643"/>
      <c r="CZ14" s="644">
        <v>3.6</v>
      </c>
      <c r="DA14" s="644"/>
      <c r="DB14" s="644"/>
      <c r="DC14" s="644"/>
      <c r="DD14" s="650">
        <v>98735</v>
      </c>
      <c r="DE14" s="642"/>
      <c r="DF14" s="642"/>
      <c r="DG14" s="642"/>
      <c r="DH14" s="642"/>
      <c r="DI14" s="642"/>
      <c r="DJ14" s="642"/>
      <c r="DK14" s="642"/>
      <c r="DL14" s="642"/>
      <c r="DM14" s="642"/>
      <c r="DN14" s="642"/>
      <c r="DO14" s="642"/>
      <c r="DP14" s="643"/>
      <c r="DQ14" s="650">
        <v>871190</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88766</v>
      </c>
      <c r="S15" s="642"/>
      <c r="T15" s="642"/>
      <c r="U15" s="642"/>
      <c r="V15" s="642"/>
      <c r="W15" s="642"/>
      <c r="X15" s="642"/>
      <c r="Y15" s="643"/>
      <c r="Z15" s="644">
        <v>0.3</v>
      </c>
      <c r="AA15" s="644"/>
      <c r="AB15" s="644"/>
      <c r="AC15" s="644"/>
      <c r="AD15" s="645">
        <v>88766</v>
      </c>
      <c r="AE15" s="645"/>
      <c r="AF15" s="645"/>
      <c r="AG15" s="645"/>
      <c r="AH15" s="645"/>
      <c r="AI15" s="645"/>
      <c r="AJ15" s="645"/>
      <c r="AK15" s="645"/>
      <c r="AL15" s="646">
        <v>0.5</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247767</v>
      </c>
      <c r="BH15" s="642"/>
      <c r="BI15" s="642"/>
      <c r="BJ15" s="642"/>
      <c r="BK15" s="642"/>
      <c r="BL15" s="642"/>
      <c r="BM15" s="642"/>
      <c r="BN15" s="643"/>
      <c r="BO15" s="644">
        <v>5</v>
      </c>
      <c r="BP15" s="644"/>
      <c r="BQ15" s="644"/>
      <c r="BR15" s="644"/>
      <c r="BS15" s="650" t="s">
        <v>238</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2428248</v>
      </c>
      <c r="CS15" s="642"/>
      <c r="CT15" s="642"/>
      <c r="CU15" s="642"/>
      <c r="CV15" s="642"/>
      <c r="CW15" s="642"/>
      <c r="CX15" s="642"/>
      <c r="CY15" s="643"/>
      <c r="CZ15" s="644">
        <v>8.6</v>
      </c>
      <c r="DA15" s="644"/>
      <c r="DB15" s="644"/>
      <c r="DC15" s="644"/>
      <c r="DD15" s="650">
        <v>482107</v>
      </c>
      <c r="DE15" s="642"/>
      <c r="DF15" s="642"/>
      <c r="DG15" s="642"/>
      <c r="DH15" s="642"/>
      <c r="DI15" s="642"/>
      <c r="DJ15" s="642"/>
      <c r="DK15" s="642"/>
      <c r="DL15" s="642"/>
      <c r="DM15" s="642"/>
      <c r="DN15" s="642"/>
      <c r="DO15" s="642"/>
      <c r="DP15" s="643"/>
      <c r="DQ15" s="650">
        <v>1844586</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238</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238</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973253</v>
      </c>
      <c r="CS16" s="642"/>
      <c r="CT16" s="642"/>
      <c r="CU16" s="642"/>
      <c r="CV16" s="642"/>
      <c r="CW16" s="642"/>
      <c r="CX16" s="642"/>
      <c r="CY16" s="643"/>
      <c r="CZ16" s="644">
        <v>3.4</v>
      </c>
      <c r="DA16" s="644"/>
      <c r="DB16" s="644"/>
      <c r="DC16" s="644"/>
      <c r="DD16" s="650" t="s">
        <v>129</v>
      </c>
      <c r="DE16" s="642"/>
      <c r="DF16" s="642"/>
      <c r="DG16" s="642"/>
      <c r="DH16" s="642"/>
      <c r="DI16" s="642"/>
      <c r="DJ16" s="642"/>
      <c r="DK16" s="642"/>
      <c r="DL16" s="642"/>
      <c r="DM16" s="642"/>
      <c r="DN16" s="642"/>
      <c r="DO16" s="642"/>
      <c r="DP16" s="643"/>
      <c r="DQ16" s="650">
        <v>429967</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18698</v>
      </c>
      <c r="S17" s="642"/>
      <c r="T17" s="642"/>
      <c r="U17" s="642"/>
      <c r="V17" s="642"/>
      <c r="W17" s="642"/>
      <c r="X17" s="642"/>
      <c r="Y17" s="643"/>
      <c r="Z17" s="644">
        <v>0.1</v>
      </c>
      <c r="AA17" s="644"/>
      <c r="AB17" s="644"/>
      <c r="AC17" s="644"/>
      <c r="AD17" s="645">
        <v>18698</v>
      </c>
      <c r="AE17" s="645"/>
      <c r="AF17" s="645"/>
      <c r="AG17" s="645"/>
      <c r="AH17" s="645"/>
      <c r="AI17" s="645"/>
      <c r="AJ17" s="645"/>
      <c r="AK17" s="645"/>
      <c r="AL17" s="646">
        <v>0.1</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4262192</v>
      </c>
      <c r="CS17" s="642"/>
      <c r="CT17" s="642"/>
      <c r="CU17" s="642"/>
      <c r="CV17" s="642"/>
      <c r="CW17" s="642"/>
      <c r="CX17" s="642"/>
      <c r="CY17" s="643"/>
      <c r="CZ17" s="644">
        <v>15</v>
      </c>
      <c r="DA17" s="644"/>
      <c r="DB17" s="644"/>
      <c r="DC17" s="644"/>
      <c r="DD17" s="650" t="s">
        <v>238</v>
      </c>
      <c r="DE17" s="642"/>
      <c r="DF17" s="642"/>
      <c r="DG17" s="642"/>
      <c r="DH17" s="642"/>
      <c r="DI17" s="642"/>
      <c r="DJ17" s="642"/>
      <c r="DK17" s="642"/>
      <c r="DL17" s="642"/>
      <c r="DM17" s="642"/>
      <c r="DN17" s="642"/>
      <c r="DO17" s="642"/>
      <c r="DP17" s="643"/>
      <c r="DQ17" s="650">
        <v>4207124</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12090384</v>
      </c>
      <c r="S18" s="642"/>
      <c r="T18" s="642"/>
      <c r="U18" s="642"/>
      <c r="V18" s="642"/>
      <c r="W18" s="642"/>
      <c r="X18" s="642"/>
      <c r="Y18" s="643"/>
      <c r="Z18" s="644">
        <v>40.700000000000003</v>
      </c>
      <c r="AA18" s="644"/>
      <c r="AB18" s="644"/>
      <c r="AC18" s="644"/>
      <c r="AD18" s="645">
        <v>10907632</v>
      </c>
      <c r="AE18" s="645"/>
      <c r="AF18" s="645"/>
      <c r="AG18" s="645"/>
      <c r="AH18" s="645"/>
      <c r="AI18" s="645"/>
      <c r="AJ18" s="645"/>
      <c r="AK18" s="645"/>
      <c r="AL18" s="646">
        <v>63.4</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238</v>
      </c>
      <c r="BP18" s="644"/>
      <c r="BQ18" s="644"/>
      <c r="BR18" s="644"/>
      <c r="BS18" s="650" t="s">
        <v>238</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10907632</v>
      </c>
      <c r="S19" s="642"/>
      <c r="T19" s="642"/>
      <c r="U19" s="642"/>
      <c r="V19" s="642"/>
      <c r="W19" s="642"/>
      <c r="X19" s="642"/>
      <c r="Y19" s="643"/>
      <c r="Z19" s="644">
        <v>36.700000000000003</v>
      </c>
      <c r="AA19" s="644"/>
      <c r="AB19" s="644"/>
      <c r="AC19" s="644"/>
      <c r="AD19" s="645">
        <v>10907632</v>
      </c>
      <c r="AE19" s="645"/>
      <c r="AF19" s="645"/>
      <c r="AG19" s="645"/>
      <c r="AH19" s="645"/>
      <c r="AI19" s="645"/>
      <c r="AJ19" s="645"/>
      <c r="AK19" s="645"/>
      <c r="AL19" s="646">
        <v>63.4</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33429</v>
      </c>
      <c r="BH19" s="642"/>
      <c r="BI19" s="642"/>
      <c r="BJ19" s="642"/>
      <c r="BK19" s="642"/>
      <c r="BL19" s="642"/>
      <c r="BM19" s="642"/>
      <c r="BN19" s="643"/>
      <c r="BO19" s="644">
        <v>0.7</v>
      </c>
      <c r="BP19" s="644"/>
      <c r="BQ19" s="644"/>
      <c r="BR19" s="644"/>
      <c r="BS19" s="650" t="s">
        <v>238</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1182752</v>
      </c>
      <c r="S20" s="642"/>
      <c r="T20" s="642"/>
      <c r="U20" s="642"/>
      <c r="V20" s="642"/>
      <c r="W20" s="642"/>
      <c r="X20" s="642"/>
      <c r="Y20" s="643"/>
      <c r="Z20" s="644">
        <v>4</v>
      </c>
      <c r="AA20" s="644"/>
      <c r="AB20" s="644"/>
      <c r="AC20" s="644"/>
      <c r="AD20" s="645" t="s">
        <v>129</v>
      </c>
      <c r="AE20" s="645"/>
      <c r="AF20" s="645"/>
      <c r="AG20" s="645"/>
      <c r="AH20" s="645"/>
      <c r="AI20" s="645"/>
      <c r="AJ20" s="645"/>
      <c r="AK20" s="645"/>
      <c r="AL20" s="646" t="s">
        <v>129</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33429</v>
      </c>
      <c r="BH20" s="642"/>
      <c r="BI20" s="642"/>
      <c r="BJ20" s="642"/>
      <c r="BK20" s="642"/>
      <c r="BL20" s="642"/>
      <c r="BM20" s="642"/>
      <c r="BN20" s="643"/>
      <c r="BO20" s="644">
        <v>0.7</v>
      </c>
      <c r="BP20" s="644"/>
      <c r="BQ20" s="644"/>
      <c r="BR20" s="644"/>
      <c r="BS20" s="650" t="s">
        <v>129</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28349164</v>
      </c>
      <c r="CS20" s="642"/>
      <c r="CT20" s="642"/>
      <c r="CU20" s="642"/>
      <c r="CV20" s="642"/>
      <c r="CW20" s="642"/>
      <c r="CX20" s="642"/>
      <c r="CY20" s="643"/>
      <c r="CZ20" s="644">
        <v>100</v>
      </c>
      <c r="DA20" s="644"/>
      <c r="DB20" s="644"/>
      <c r="DC20" s="644"/>
      <c r="DD20" s="650">
        <v>5310285</v>
      </c>
      <c r="DE20" s="642"/>
      <c r="DF20" s="642"/>
      <c r="DG20" s="642"/>
      <c r="DH20" s="642"/>
      <c r="DI20" s="642"/>
      <c r="DJ20" s="642"/>
      <c r="DK20" s="642"/>
      <c r="DL20" s="642"/>
      <c r="DM20" s="642"/>
      <c r="DN20" s="642"/>
      <c r="DO20" s="642"/>
      <c r="DP20" s="643"/>
      <c r="DQ20" s="650">
        <v>20080301</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238</v>
      </c>
      <c r="S21" s="642"/>
      <c r="T21" s="642"/>
      <c r="U21" s="642"/>
      <c r="V21" s="642"/>
      <c r="W21" s="642"/>
      <c r="X21" s="642"/>
      <c r="Y21" s="643"/>
      <c r="Z21" s="644" t="s">
        <v>238</v>
      </c>
      <c r="AA21" s="644"/>
      <c r="AB21" s="644"/>
      <c r="AC21" s="644"/>
      <c r="AD21" s="645" t="s">
        <v>129</v>
      </c>
      <c r="AE21" s="645"/>
      <c r="AF21" s="645"/>
      <c r="AG21" s="645"/>
      <c r="AH21" s="645"/>
      <c r="AI21" s="645"/>
      <c r="AJ21" s="645"/>
      <c r="AK21" s="645"/>
      <c r="AL21" s="646" t="s">
        <v>129</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v>33429</v>
      </c>
      <c r="BH21" s="642"/>
      <c r="BI21" s="642"/>
      <c r="BJ21" s="642"/>
      <c r="BK21" s="642"/>
      <c r="BL21" s="642"/>
      <c r="BM21" s="642"/>
      <c r="BN21" s="643"/>
      <c r="BO21" s="644">
        <v>0.7</v>
      </c>
      <c r="BP21" s="644"/>
      <c r="BQ21" s="644"/>
      <c r="BR21" s="644"/>
      <c r="BS21" s="650" t="s">
        <v>238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18344387</v>
      </c>
      <c r="S22" s="642"/>
      <c r="T22" s="642"/>
      <c r="U22" s="642"/>
      <c r="V22" s="642"/>
      <c r="W22" s="642"/>
      <c r="X22" s="642"/>
      <c r="Y22" s="643"/>
      <c r="Z22" s="644">
        <v>61.7</v>
      </c>
      <c r="AA22" s="644"/>
      <c r="AB22" s="644"/>
      <c r="AC22" s="644"/>
      <c r="AD22" s="645">
        <v>17161635</v>
      </c>
      <c r="AE22" s="645"/>
      <c r="AF22" s="645"/>
      <c r="AG22" s="645"/>
      <c r="AH22" s="645"/>
      <c r="AI22" s="645"/>
      <c r="AJ22" s="645"/>
      <c r="AK22" s="645"/>
      <c r="AL22" s="646">
        <v>99.7</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238</v>
      </c>
      <c r="BP22" s="644"/>
      <c r="BQ22" s="644"/>
      <c r="BR22" s="644"/>
      <c r="BS22" s="650" t="s">
        <v>129</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v>4349</v>
      </c>
      <c r="S23" s="642"/>
      <c r="T23" s="642"/>
      <c r="U23" s="642"/>
      <c r="V23" s="642"/>
      <c r="W23" s="642"/>
      <c r="X23" s="642"/>
      <c r="Y23" s="643"/>
      <c r="Z23" s="644">
        <v>0</v>
      </c>
      <c r="AA23" s="644"/>
      <c r="AB23" s="644"/>
      <c r="AC23" s="644"/>
      <c r="AD23" s="645">
        <v>4349</v>
      </c>
      <c r="AE23" s="645"/>
      <c r="AF23" s="645"/>
      <c r="AG23" s="645"/>
      <c r="AH23" s="645"/>
      <c r="AI23" s="645"/>
      <c r="AJ23" s="645"/>
      <c r="AK23" s="645"/>
      <c r="AL23" s="646">
        <v>0</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238</v>
      </c>
      <c r="BH23" s="642"/>
      <c r="BI23" s="642"/>
      <c r="BJ23" s="642"/>
      <c r="BK23" s="642"/>
      <c r="BL23" s="642"/>
      <c r="BM23" s="642"/>
      <c r="BN23" s="643"/>
      <c r="BO23" s="644" t="s">
        <v>238</v>
      </c>
      <c r="BP23" s="644"/>
      <c r="BQ23" s="644"/>
      <c r="BR23" s="644"/>
      <c r="BS23" s="650" t="s">
        <v>238</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3" t="s">
        <v>291</v>
      </c>
      <c r="DM23" s="674"/>
      <c r="DN23" s="674"/>
      <c r="DO23" s="674"/>
      <c r="DP23" s="674"/>
      <c r="DQ23" s="674"/>
      <c r="DR23" s="674"/>
      <c r="DS23" s="674"/>
      <c r="DT23" s="674"/>
      <c r="DU23" s="674"/>
      <c r="DV23" s="675"/>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106808</v>
      </c>
      <c r="S24" s="642"/>
      <c r="T24" s="642"/>
      <c r="U24" s="642"/>
      <c r="V24" s="642"/>
      <c r="W24" s="642"/>
      <c r="X24" s="642"/>
      <c r="Y24" s="643"/>
      <c r="Z24" s="644">
        <v>0.4</v>
      </c>
      <c r="AA24" s="644"/>
      <c r="AB24" s="644"/>
      <c r="AC24" s="644"/>
      <c r="AD24" s="645" t="s">
        <v>238</v>
      </c>
      <c r="AE24" s="645"/>
      <c r="AF24" s="645"/>
      <c r="AG24" s="645"/>
      <c r="AH24" s="645"/>
      <c r="AI24" s="645"/>
      <c r="AJ24" s="645"/>
      <c r="AK24" s="645"/>
      <c r="AL24" s="646" t="s">
        <v>129</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238</v>
      </c>
      <c r="BP24" s="644"/>
      <c r="BQ24" s="644"/>
      <c r="BR24" s="644"/>
      <c r="BS24" s="650" t="s">
        <v>129</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11392571</v>
      </c>
      <c r="CS24" s="631"/>
      <c r="CT24" s="631"/>
      <c r="CU24" s="631"/>
      <c r="CV24" s="631"/>
      <c r="CW24" s="631"/>
      <c r="CX24" s="631"/>
      <c r="CY24" s="632"/>
      <c r="CZ24" s="635">
        <v>40.200000000000003</v>
      </c>
      <c r="DA24" s="636"/>
      <c r="DB24" s="636"/>
      <c r="DC24" s="655"/>
      <c r="DD24" s="676">
        <v>9231143</v>
      </c>
      <c r="DE24" s="631"/>
      <c r="DF24" s="631"/>
      <c r="DG24" s="631"/>
      <c r="DH24" s="631"/>
      <c r="DI24" s="631"/>
      <c r="DJ24" s="631"/>
      <c r="DK24" s="632"/>
      <c r="DL24" s="676">
        <v>9230273</v>
      </c>
      <c r="DM24" s="631"/>
      <c r="DN24" s="631"/>
      <c r="DO24" s="631"/>
      <c r="DP24" s="631"/>
      <c r="DQ24" s="631"/>
      <c r="DR24" s="631"/>
      <c r="DS24" s="631"/>
      <c r="DT24" s="631"/>
      <c r="DU24" s="631"/>
      <c r="DV24" s="632"/>
      <c r="DW24" s="635">
        <v>51.4</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291672</v>
      </c>
      <c r="S25" s="642"/>
      <c r="T25" s="642"/>
      <c r="U25" s="642"/>
      <c r="V25" s="642"/>
      <c r="W25" s="642"/>
      <c r="X25" s="642"/>
      <c r="Y25" s="643"/>
      <c r="Z25" s="644">
        <v>1</v>
      </c>
      <c r="AA25" s="644"/>
      <c r="AB25" s="644"/>
      <c r="AC25" s="644"/>
      <c r="AD25" s="645" t="s">
        <v>129</v>
      </c>
      <c r="AE25" s="645"/>
      <c r="AF25" s="645"/>
      <c r="AG25" s="645"/>
      <c r="AH25" s="645"/>
      <c r="AI25" s="645"/>
      <c r="AJ25" s="645"/>
      <c r="AK25" s="645"/>
      <c r="AL25" s="646" t="s">
        <v>129</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4038593</v>
      </c>
      <c r="CS25" s="665"/>
      <c r="CT25" s="665"/>
      <c r="CU25" s="665"/>
      <c r="CV25" s="665"/>
      <c r="CW25" s="665"/>
      <c r="CX25" s="665"/>
      <c r="CY25" s="666"/>
      <c r="CZ25" s="646">
        <v>14.2</v>
      </c>
      <c r="DA25" s="677"/>
      <c r="DB25" s="677"/>
      <c r="DC25" s="679"/>
      <c r="DD25" s="650">
        <v>3884362</v>
      </c>
      <c r="DE25" s="665"/>
      <c r="DF25" s="665"/>
      <c r="DG25" s="665"/>
      <c r="DH25" s="665"/>
      <c r="DI25" s="665"/>
      <c r="DJ25" s="665"/>
      <c r="DK25" s="666"/>
      <c r="DL25" s="650">
        <v>3884137</v>
      </c>
      <c r="DM25" s="665"/>
      <c r="DN25" s="665"/>
      <c r="DO25" s="665"/>
      <c r="DP25" s="665"/>
      <c r="DQ25" s="665"/>
      <c r="DR25" s="665"/>
      <c r="DS25" s="665"/>
      <c r="DT25" s="665"/>
      <c r="DU25" s="665"/>
      <c r="DV25" s="666"/>
      <c r="DW25" s="646">
        <v>21.6</v>
      </c>
      <c r="DX25" s="677"/>
      <c r="DY25" s="677"/>
      <c r="DZ25" s="677"/>
      <c r="EA25" s="677"/>
      <c r="EB25" s="677"/>
      <c r="EC25" s="678"/>
    </row>
    <row r="26" spans="2:133" ht="11.25" customHeight="1" x14ac:dyDescent="0.15">
      <c r="B26" s="638" t="s">
        <v>299</v>
      </c>
      <c r="C26" s="639"/>
      <c r="D26" s="639"/>
      <c r="E26" s="639"/>
      <c r="F26" s="639"/>
      <c r="G26" s="639"/>
      <c r="H26" s="639"/>
      <c r="I26" s="639"/>
      <c r="J26" s="639"/>
      <c r="K26" s="639"/>
      <c r="L26" s="639"/>
      <c r="M26" s="639"/>
      <c r="N26" s="639"/>
      <c r="O26" s="639"/>
      <c r="P26" s="639"/>
      <c r="Q26" s="640"/>
      <c r="R26" s="641">
        <v>206518</v>
      </c>
      <c r="S26" s="642"/>
      <c r="T26" s="642"/>
      <c r="U26" s="642"/>
      <c r="V26" s="642"/>
      <c r="W26" s="642"/>
      <c r="X26" s="642"/>
      <c r="Y26" s="643"/>
      <c r="Z26" s="644">
        <v>0.7</v>
      </c>
      <c r="AA26" s="644"/>
      <c r="AB26" s="644"/>
      <c r="AC26" s="644"/>
      <c r="AD26" s="645" t="s">
        <v>238</v>
      </c>
      <c r="AE26" s="645"/>
      <c r="AF26" s="645"/>
      <c r="AG26" s="645"/>
      <c r="AH26" s="645"/>
      <c r="AI26" s="645"/>
      <c r="AJ26" s="645"/>
      <c r="AK26" s="645"/>
      <c r="AL26" s="646" t="s">
        <v>238</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238</v>
      </c>
      <c r="BH26" s="642"/>
      <c r="BI26" s="642"/>
      <c r="BJ26" s="642"/>
      <c r="BK26" s="642"/>
      <c r="BL26" s="642"/>
      <c r="BM26" s="642"/>
      <c r="BN26" s="643"/>
      <c r="BO26" s="644" t="s">
        <v>238</v>
      </c>
      <c r="BP26" s="644"/>
      <c r="BQ26" s="644"/>
      <c r="BR26" s="644"/>
      <c r="BS26" s="650" t="s">
        <v>238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2811648</v>
      </c>
      <c r="CS26" s="642"/>
      <c r="CT26" s="642"/>
      <c r="CU26" s="642"/>
      <c r="CV26" s="642"/>
      <c r="CW26" s="642"/>
      <c r="CX26" s="642"/>
      <c r="CY26" s="643"/>
      <c r="CZ26" s="646">
        <v>9.9</v>
      </c>
      <c r="DA26" s="677"/>
      <c r="DB26" s="677"/>
      <c r="DC26" s="679"/>
      <c r="DD26" s="650">
        <v>2678836</v>
      </c>
      <c r="DE26" s="642"/>
      <c r="DF26" s="642"/>
      <c r="DG26" s="642"/>
      <c r="DH26" s="642"/>
      <c r="DI26" s="642"/>
      <c r="DJ26" s="642"/>
      <c r="DK26" s="643"/>
      <c r="DL26" s="650" t="s">
        <v>238</v>
      </c>
      <c r="DM26" s="642"/>
      <c r="DN26" s="642"/>
      <c r="DO26" s="642"/>
      <c r="DP26" s="642"/>
      <c r="DQ26" s="642"/>
      <c r="DR26" s="642"/>
      <c r="DS26" s="642"/>
      <c r="DT26" s="642"/>
      <c r="DU26" s="642"/>
      <c r="DV26" s="643"/>
      <c r="DW26" s="646" t="s">
        <v>238</v>
      </c>
      <c r="DX26" s="677"/>
      <c r="DY26" s="677"/>
      <c r="DZ26" s="677"/>
      <c r="EA26" s="677"/>
      <c r="EB26" s="677"/>
      <c r="EC26" s="678"/>
    </row>
    <row r="27" spans="2:133" ht="11.25" customHeight="1" x14ac:dyDescent="0.15">
      <c r="B27" s="638" t="s">
        <v>302</v>
      </c>
      <c r="C27" s="639"/>
      <c r="D27" s="639"/>
      <c r="E27" s="639"/>
      <c r="F27" s="639"/>
      <c r="G27" s="639"/>
      <c r="H27" s="639"/>
      <c r="I27" s="639"/>
      <c r="J27" s="639"/>
      <c r="K27" s="639"/>
      <c r="L27" s="639"/>
      <c r="M27" s="639"/>
      <c r="N27" s="639"/>
      <c r="O27" s="639"/>
      <c r="P27" s="639"/>
      <c r="Q27" s="640"/>
      <c r="R27" s="641">
        <v>2112317</v>
      </c>
      <c r="S27" s="642"/>
      <c r="T27" s="642"/>
      <c r="U27" s="642"/>
      <c r="V27" s="642"/>
      <c r="W27" s="642"/>
      <c r="X27" s="642"/>
      <c r="Y27" s="643"/>
      <c r="Z27" s="644">
        <v>7.1</v>
      </c>
      <c r="AA27" s="644"/>
      <c r="AB27" s="644"/>
      <c r="AC27" s="644"/>
      <c r="AD27" s="645" t="s">
        <v>238</v>
      </c>
      <c r="AE27" s="645"/>
      <c r="AF27" s="645"/>
      <c r="AG27" s="645"/>
      <c r="AH27" s="645"/>
      <c r="AI27" s="645"/>
      <c r="AJ27" s="645"/>
      <c r="AK27" s="645"/>
      <c r="AL27" s="646" t="s">
        <v>238</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5000039</v>
      </c>
      <c r="BH27" s="642"/>
      <c r="BI27" s="642"/>
      <c r="BJ27" s="642"/>
      <c r="BK27" s="642"/>
      <c r="BL27" s="642"/>
      <c r="BM27" s="642"/>
      <c r="BN27" s="643"/>
      <c r="BO27" s="644">
        <v>100</v>
      </c>
      <c r="BP27" s="644"/>
      <c r="BQ27" s="644"/>
      <c r="BR27" s="644"/>
      <c r="BS27" s="650" t="s">
        <v>238</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3091786</v>
      </c>
      <c r="CS27" s="665"/>
      <c r="CT27" s="665"/>
      <c r="CU27" s="665"/>
      <c r="CV27" s="665"/>
      <c r="CW27" s="665"/>
      <c r="CX27" s="665"/>
      <c r="CY27" s="666"/>
      <c r="CZ27" s="646">
        <v>10.9</v>
      </c>
      <c r="DA27" s="677"/>
      <c r="DB27" s="677"/>
      <c r="DC27" s="679"/>
      <c r="DD27" s="650">
        <v>1139657</v>
      </c>
      <c r="DE27" s="665"/>
      <c r="DF27" s="665"/>
      <c r="DG27" s="665"/>
      <c r="DH27" s="665"/>
      <c r="DI27" s="665"/>
      <c r="DJ27" s="665"/>
      <c r="DK27" s="666"/>
      <c r="DL27" s="650">
        <v>1139012</v>
      </c>
      <c r="DM27" s="665"/>
      <c r="DN27" s="665"/>
      <c r="DO27" s="665"/>
      <c r="DP27" s="665"/>
      <c r="DQ27" s="665"/>
      <c r="DR27" s="665"/>
      <c r="DS27" s="665"/>
      <c r="DT27" s="665"/>
      <c r="DU27" s="665"/>
      <c r="DV27" s="666"/>
      <c r="DW27" s="646">
        <v>6.3</v>
      </c>
      <c r="DX27" s="677"/>
      <c r="DY27" s="677"/>
      <c r="DZ27" s="677"/>
      <c r="EA27" s="677"/>
      <c r="EB27" s="677"/>
      <c r="EC27" s="678"/>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238</v>
      </c>
      <c r="AA28" s="644"/>
      <c r="AB28" s="644"/>
      <c r="AC28" s="644"/>
      <c r="AD28" s="645" t="s">
        <v>238</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4262192</v>
      </c>
      <c r="CS28" s="642"/>
      <c r="CT28" s="642"/>
      <c r="CU28" s="642"/>
      <c r="CV28" s="642"/>
      <c r="CW28" s="642"/>
      <c r="CX28" s="642"/>
      <c r="CY28" s="643"/>
      <c r="CZ28" s="646">
        <v>15</v>
      </c>
      <c r="DA28" s="677"/>
      <c r="DB28" s="677"/>
      <c r="DC28" s="679"/>
      <c r="DD28" s="650">
        <v>4207124</v>
      </c>
      <c r="DE28" s="642"/>
      <c r="DF28" s="642"/>
      <c r="DG28" s="642"/>
      <c r="DH28" s="642"/>
      <c r="DI28" s="642"/>
      <c r="DJ28" s="642"/>
      <c r="DK28" s="643"/>
      <c r="DL28" s="650">
        <v>4207124</v>
      </c>
      <c r="DM28" s="642"/>
      <c r="DN28" s="642"/>
      <c r="DO28" s="642"/>
      <c r="DP28" s="642"/>
      <c r="DQ28" s="642"/>
      <c r="DR28" s="642"/>
      <c r="DS28" s="642"/>
      <c r="DT28" s="642"/>
      <c r="DU28" s="642"/>
      <c r="DV28" s="643"/>
      <c r="DW28" s="646">
        <v>23.4</v>
      </c>
      <c r="DX28" s="677"/>
      <c r="DY28" s="677"/>
      <c r="DZ28" s="677"/>
      <c r="EA28" s="677"/>
      <c r="EB28" s="677"/>
      <c r="EC28" s="678"/>
    </row>
    <row r="29" spans="2:133" ht="11.25" customHeight="1" x14ac:dyDescent="0.15">
      <c r="B29" s="638" t="s">
        <v>307</v>
      </c>
      <c r="C29" s="639"/>
      <c r="D29" s="639"/>
      <c r="E29" s="639"/>
      <c r="F29" s="639"/>
      <c r="G29" s="639"/>
      <c r="H29" s="639"/>
      <c r="I29" s="639"/>
      <c r="J29" s="639"/>
      <c r="K29" s="639"/>
      <c r="L29" s="639"/>
      <c r="M29" s="639"/>
      <c r="N29" s="639"/>
      <c r="O29" s="639"/>
      <c r="P29" s="639"/>
      <c r="Q29" s="640"/>
      <c r="R29" s="641">
        <v>1619642</v>
      </c>
      <c r="S29" s="642"/>
      <c r="T29" s="642"/>
      <c r="U29" s="642"/>
      <c r="V29" s="642"/>
      <c r="W29" s="642"/>
      <c r="X29" s="642"/>
      <c r="Y29" s="643"/>
      <c r="Z29" s="644">
        <v>5.5</v>
      </c>
      <c r="AA29" s="644"/>
      <c r="AB29" s="644"/>
      <c r="AC29" s="644"/>
      <c r="AD29" s="645" t="s">
        <v>129</v>
      </c>
      <c r="AE29" s="645"/>
      <c r="AF29" s="645"/>
      <c r="AG29" s="645"/>
      <c r="AH29" s="645"/>
      <c r="AI29" s="645"/>
      <c r="AJ29" s="645"/>
      <c r="AK29" s="645"/>
      <c r="AL29" s="646" t="s">
        <v>129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70</v>
      </c>
      <c r="CG29" s="657"/>
      <c r="CH29" s="657"/>
      <c r="CI29" s="657"/>
      <c r="CJ29" s="657"/>
      <c r="CK29" s="657"/>
      <c r="CL29" s="657"/>
      <c r="CM29" s="657"/>
      <c r="CN29" s="657"/>
      <c r="CO29" s="657"/>
      <c r="CP29" s="657"/>
      <c r="CQ29" s="658"/>
      <c r="CR29" s="641">
        <v>4262192</v>
      </c>
      <c r="CS29" s="665"/>
      <c r="CT29" s="665"/>
      <c r="CU29" s="665"/>
      <c r="CV29" s="665"/>
      <c r="CW29" s="665"/>
      <c r="CX29" s="665"/>
      <c r="CY29" s="666"/>
      <c r="CZ29" s="646">
        <v>15</v>
      </c>
      <c r="DA29" s="677"/>
      <c r="DB29" s="677"/>
      <c r="DC29" s="679"/>
      <c r="DD29" s="650">
        <v>4207124</v>
      </c>
      <c r="DE29" s="665"/>
      <c r="DF29" s="665"/>
      <c r="DG29" s="665"/>
      <c r="DH29" s="665"/>
      <c r="DI29" s="665"/>
      <c r="DJ29" s="665"/>
      <c r="DK29" s="666"/>
      <c r="DL29" s="650">
        <v>4207124</v>
      </c>
      <c r="DM29" s="665"/>
      <c r="DN29" s="665"/>
      <c r="DO29" s="665"/>
      <c r="DP29" s="665"/>
      <c r="DQ29" s="665"/>
      <c r="DR29" s="665"/>
      <c r="DS29" s="665"/>
      <c r="DT29" s="665"/>
      <c r="DU29" s="665"/>
      <c r="DV29" s="666"/>
      <c r="DW29" s="646">
        <v>23.4</v>
      </c>
      <c r="DX29" s="677"/>
      <c r="DY29" s="677"/>
      <c r="DZ29" s="677"/>
      <c r="EA29" s="677"/>
      <c r="EB29" s="677"/>
      <c r="EC29" s="678"/>
    </row>
    <row r="30" spans="2:133" ht="11.25" customHeight="1" x14ac:dyDescent="0.15">
      <c r="B30" s="638" t="s">
        <v>311</v>
      </c>
      <c r="C30" s="639"/>
      <c r="D30" s="639"/>
      <c r="E30" s="639"/>
      <c r="F30" s="639"/>
      <c r="G30" s="639"/>
      <c r="H30" s="639"/>
      <c r="I30" s="639"/>
      <c r="J30" s="639"/>
      <c r="K30" s="639"/>
      <c r="L30" s="639"/>
      <c r="M30" s="639"/>
      <c r="N30" s="639"/>
      <c r="O30" s="639"/>
      <c r="P30" s="639"/>
      <c r="Q30" s="640"/>
      <c r="R30" s="641">
        <v>119693</v>
      </c>
      <c r="S30" s="642"/>
      <c r="T30" s="642"/>
      <c r="U30" s="642"/>
      <c r="V30" s="642"/>
      <c r="W30" s="642"/>
      <c r="X30" s="642"/>
      <c r="Y30" s="643"/>
      <c r="Z30" s="644">
        <v>0.4</v>
      </c>
      <c r="AA30" s="644"/>
      <c r="AB30" s="644"/>
      <c r="AC30" s="644"/>
      <c r="AD30" s="645" t="s">
        <v>238</v>
      </c>
      <c r="AE30" s="645"/>
      <c r="AF30" s="645"/>
      <c r="AG30" s="645"/>
      <c r="AH30" s="645"/>
      <c r="AI30" s="645"/>
      <c r="AJ30" s="645"/>
      <c r="AK30" s="645"/>
      <c r="AL30" s="646" t="s">
        <v>129</v>
      </c>
      <c r="AM30" s="647"/>
      <c r="AN30" s="647"/>
      <c r="AO30" s="648"/>
      <c r="AP30" s="689" t="s">
        <v>312</v>
      </c>
      <c r="AQ30" s="690"/>
      <c r="AR30" s="690"/>
      <c r="AS30" s="690"/>
      <c r="AT30" s="695" t="s">
        <v>313</v>
      </c>
      <c r="AU30" s="230"/>
      <c r="AV30" s="230"/>
      <c r="AW30" s="230"/>
      <c r="AX30" s="627" t="s">
        <v>188</v>
      </c>
      <c r="AY30" s="628"/>
      <c r="AZ30" s="628"/>
      <c r="BA30" s="628"/>
      <c r="BB30" s="628"/>
      <c r="BC30" s="628"/>
      <c r="BD30" s="628"/>
      <c r="BE30" s="628"/>
      <c r="BF30" s="629"/>
      <c r="BG30" s="701">
        <v>98.9</v>
      </c>
      <c r="BH30" s="702"/>
      <c r="BI30" s="702"/>
      <c r="BJ30" s="702"/>
      <c r="BK30" s="702"/>
      <c r="BL30" s="702"/>
      <c r="BM30" s="636">
        <v>95</v>
      </c>
      <c r="BN30" s="702"/>
      <c r="BO30" s="702"/>
      <c r="BP30" s="702"/>
      <c r="BQ30" s="703"/>
      <c r="BR30" s="701">
        <v>98.7</v>
      </c>
      <c r="BS30" s="702"/>
      <c r="BT30" s="702"/>
      <c r="BU30" s="702"/>
      <c r="BV30" s="702"/>
      <c r="BW30" s="702"/>
      <c r="BX30" s="636">
        <v>94.2</v>
      </c>
      <c r="BY30" s="702"/>
      <c r="BZ30" s="702"/>
      <c r="CA30" s="702"/>
      <c r="CB30" s="703"/>
      <c r="CD30" s="706"/>
      <c r="CE30" s="707"/>
      <c r="CF30" s="656" t="s">
        <v>314</v>
      </c>
      <c r="CG30" s="657"/>
      <c r="CH30" s="657"/>
      <c r="CI30" s="657"/>
      <c r="CJ30" s="657"/>
      <c r="CK30" s="657"/>
      <c r="CL30" s="657"/>
      <c r="CM30" s="657"/>
      <c r="CN30" s="657"/>
      <c r="CO30" s="657"/>
      <c r="CP30" s="657"/>
      <c r="CQ30" s="658"/>
      <c r="CR30" s="641">
        <v>4026828</v>
      </c>
      <c r="CS30" s="642"/>
      <c r="CT30" s="642"/>
      <c r="CU30" s="642"/>
      <c r="CV30" s="642"/>
      <c r="CW30" s="642"/>
      <c r="CX30" s="642"/>
      <c r="CY30" s="643"/>
      <c r="CZ30" s="646">
        <v>14.2</v>
      </c>
      <c r="DA30" s="677"/>
      <c r="DB30" s="677"/>
      <c r="DC30" s="679"/>
      <c r="DD30" s="650">
        <v>3978340</v>
      </c>
      <c r="DE30" s="642"/>
      <c r="DF30" s="642"/>
      <c r="DG30" s="642"/>
      <c r="DH30" s="642"/>
      <c r="DI30" s="642"/>
      <c r="DJ30" s="642"/>
      <c r="DK30" s="643"/>
      <c r="DL30" s="650">
        <v>3978340</v>
      </c>
      <c r="DM30" s="642"/>
      <c r="DN30" s="642"/>
      <c r="DO30" s="642"/>
      <c r="DP30" s="642"/>
      <c r="DQ30" s="642"/>
      <c r="DR30" s="642"/>
      <c r="DS30" s="642"/>
      <c r="DT30" s="642"/>
      <c r="DU30" s="642"/>
      <c r="DV30" s="643"/>
      <c r="DW30" s="646">
        <v>22.1</v>
      </c>
      <c r="DX30" s="677"/>
      <c r="DY30" s="677"/>
      <c r="DZ30" s="677"/>
      <c r="EA30" s="677"/>
      <c r="EB30" s="677"/>
      <c r="EC30" s="678"/>
    </row>
    <row r="31" spans="2:133" ht="11.25" customHeight="1" x14ac:dyDescent="0.15">
      <c r="B31" s="638" t="s">
        <v>315</v>
      </c>
      <c r="C31" s="639"/>
      <c r="D31" s="639"/>
      <c r="E31" s="639"/>
      <c r="F31" s="639"/>
      <c r="G31" s="639"/>
      <c r="H31" s="639"/>
      <c r="I31" s="639"/>
      <c r="J31" s="639"/>
      <c r="K31" s="639"/>
      <c r="L31" s="639"/>
      <c r="M31" s="639"/>
      <c r="N31" s="639"/>
      <c r="O31" s="639"/>
      <c r="P31" s="639"/>
      <c r="Q31" s="640"/>
      <c r="R31" s="641">
        <v>84322</v>
      </c>
      <c r="S31" s="642"/>
      <c r="T31" s="642"/>
      <c r="U31" s="642"/>
      <c r="V31" s="642"/>
      <c r="W31" s="642"/>
      <c r="X31" s="642"/>
      <c r="Y31" s="643"/>
      <c r="Z31" s="644">
        <v>0.3</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98.9</v>
      </c>
      <c r="BH31" s="665"/>
      <c r="BI31" s="665"/>
      <c r="BJ31" s="665"/>
      <c r="BK31" s="665"/>
      <c r="BL31" s="665"/>
      <c r="BM31" s="647">
        <v>96.8</v>
      </c>
      <c r="BN31" s="699"/>
      <c r="BO31" s="699"/>
      <c r="BP31" s="699"/>
      <c r="BQ31" s="700"/>
      <c r="BR31" s="698">
        <v>98.9</v>
      </c>
      <c r="BS31" s="665"/>
      <c r="BT31" s="665"/>
      <c r="BU31" s="665"/>
      <c r="BV31" s="665"/>
      <c r="BW31" s="665"/>
      <c r="BX31" s="647">
        <v>96.8</v>
      </c>
      <c r="BY31" s="699"/>
      <c r="BZ31" s="699"/>
      <c r="CA31" s="699"/>
      <c r="CB31" s="700"/>
      <c r="CD31" s="706"/>
      <c r="CE31" s="707"/>
      <c r="CF31" s="656" t="s">
        <v>318</v>
      </c>
      <c r="CG31" s="657"/>
      <c r="CH31" s="657"/>
      <c r="CI31" s="657"/>
      <c r="CJ31" s="657"/>
      <c r="CK31" s="657"/>
      <c r="CL31" s="657"/>
      <c r="CM31" s="657"/>
      <c r="CN31" s="657"/>
      <c r="CO31" s="657"/>
      <c r="CP31" s="657"/>
      <c r="CQ31" s="658"/>
      <c r="CR31" s="641">
        <v>235364</v>
      </c>
      <c r="CS31" s="665"/>
      <c r="CT31" s="665"/>
      <c r="CU31" s="665"/>
      <c r="CV31" s="665"/>
      <c r="CW31" s="665"/>
      <c r="CX31" s="665"/>
      <c r="CY31" s="666"/>
      <c r="CZ31" s="646">
        <v>0.8</v>
      </c>
      <c r="DA31" s="677"/>
      <c r="DB31" s="677"/>
      <c r="DC31" s="679"/>
      <c r="DD31" s="650">
        <v>228784</v>
      </c>
      <c r="DE31" s="665"/>
      <c r="DF31" s="665"/>
      <c r="DG31" s="665"/>
      <c r="DH31" s="665"/>
      <c r="DI31" s="665"/>
      <c r="DJ31" s="665"/>
      <c r="DK31" s="666"/>
      <c r="DL31" s="650">
        <v>228784</v>
      </c>
      <c r="DM31" s="665"/>
      <c r="DN31" s="665"/>
      <c r="DO31" s="665"/>
      <c r="DP31" s="665"/>
      <c r="DQ31" s="665"/>
      <c r="DR31" s="665"/>
      <c r="DS31" s="665"/>
      <c r="DT31" s="665"/>
      <c r="DU31" s="665"/>
      <c r="DV31" s="666"/>
      <c r="DW31" s="646">
        <v>1.3</v>
      </c>
      <c r="DX31" s="677"/>
      <c r="DY31" s="677"/>
      <c r="DZ31" s="677"/>
      <c r="EA31" s="677"/>
      <c r="EB31" s="677"/>
      <c r="EC31" s="678"/>
    </row>
    <row r="32" spans="2:133" ht="11.25" customHeight="1" x14ac:dyDescent="0.15">
      <c r="B32" s="638" t="s">
        <v>319</v>
      </c>
      <c r="C32" s="639"/>
      <c r="D32" s="639"/>
      <c r="E32" s="639"/>
      <c r="F32" s="639"/>
      <c r="G32" s="639"/>
      <c r="H32" s="639"/>
      <c r="I32" s="639"/>
      <c r="J32" s="639"/>
      <c r="K32" s="639"/>
      <c r="L32" s="639"/>
      <c r="M32" s="639"/>
      <c r="N32" s="639"/>
      <c r="O32" s="639"/>
      <c r="P32" s="639"/>
      <c r="Q32" s="640"/>
      <c r="R32" s="641">
        <v>1735613</v>
      </c>
      <c r="S32" s="642"/>
      <c r="T32" s="642"/>
      <c r="U32" s="642"/>
      <c r="V32" s="642"/>
      <c r="W32" s="642"/>
      <c r="X32" s="642"/>
      <c r="Y32" s="643"/>
      <c r="Z32" s="644">
        <v>5.8</v>
      </c>
      <c r="AA32" s="644"/>
      <c r="AB32" s="644"/>
      <c r="AC32" s="644"/>
      <c r="AD32" s="645">
        <v>47702</v>
      </c>
      <c r="AE32" s="645"/>
      <c r="AF32" s="645"/>
      <c r="AG32" s="645"/>
      <c r="AH32" s="645"/>
      <c r="AI32" s="645"/>
      <c r="AJ32" s="645"/>
      <c r="AK32" s="645"/>
      <c r="AL32" s="646">
        <v>0.3</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98.7</v>
      </c>
      <c r="BH32" s="711"/>
      <c r="BI32" s="711"/>
      <c r="BJ32" s="711"/>
      <c r="BK32" s="711"/>
      <c r="BL32" s="711"/>
      <c r="BM32" s="712">
        <v>93.1</v>
      </c>
      <c r="BN32" s="711"/>
      <c r="BO32" s="711"/>
      <c r="BP32" s="711"/>
      <c r="BQ32" s="713"/>
      <c r="BR32" s="710">
        <v>98.5</v>
      </c>
      <c r="BS32" s="711"/>
      <c r="BT32" s="711"/>
      <c r="BU32" s="711"/>
      <c r="BV32" s="711"/>
      <c r="BW32" s="711"/>
      <c r="BX32" s="712">
        <v>91.7</v>
      </c>
      <c r="BY32" s="711"/>
      <c r="BZ32" s="711"/>
      <c r="CA32" s="711"/>
      <c r="CB32" s="713"/>
      <c r="CD32" s="708"/>
      <c r="CE32" s="709"/>
      <c r="CF32" s="656" t="s">
        <v>321</v>
      </c>
      <c r="CG32" s="657"/>
      <c r="CH32" s="657"/>
      <c r="CI32" s="657"/>
      <c r="CJ32" s="657"/>
      <c r="CK32" s="657"/>
      <c r="CL32" s="657"/>
      <c r="CM32" s="657"/>
      <c r="CN32" s="657"/>
      <c r="CO32" s="657"/>
      <c r="CP32" s="657"/>
      <c r="CQ32" s="658"/>
      <c r="CR32" s="641" t="s">
        <v>238</v>
      </c>
      <c r="CS32" s="642"/>
      <c r="CT32" s="642"/>
      <c r="CU32" s="642"/>
      <c r="CV32" s="642"/>
      <c r="CW32" s="642"/>
      <c r="CX32" s="642"/>
      <c r="CY32" s="643"/>
      <c r="CZ32" s="646" t="s">
        <v>238</v>
      </c>
      <c r="DA32" s="677"/>
      <c r="DB32" s="677"/>
      <c r="DC32" s="679"/>
      <c r="DD32" s="650" t="s">
        <v>238</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7"/>
      <c r="DY32" s="677"/>
      <c r="DZ32" s="677"/>
      <c r="EA32" s="677"/>
      <c r="EB32" s="677"/>
      <c r="EC32" s="678"/>
    </row>
    <row r="33" spans="2:133" ht="11.25" customHeight="1" x14ac:dyDescent="0.15">
      <c r="B33" s="638" t="s">
        <v>322</v>
      </c>
      <c r="C33" s="639"/>
      <c r="D33" s="639"/>
      <c r="E33" s="639"/>
      <c r="F33" s="639"/>
      <c r="G33" s="639"/>
      <c r="H33" s="639"/>
      <c r="I33" s="639"/>
      <c r="J33" s="639"/>
      <c r="K33" s="639"/>
      <c r="L33" s="639"/>
      <c r="M33" s="639"/>
      <c r="N33" s="639"/>
      <c r="O33" s="639"/>
      <c r="P33" s="639"/>
      <c r="Q33" s="640"/>
      <c r="R33" s="641">
        <v>1054857</v>
      </c>
      <c r="S33" s="642"/>
      <c r="T33" s="642"/>
      <c r="U33" s="642"/>
      <c r="V33" s="642"/>
      <c r="W33" s="642"/>
      <c r="X33" s="642"/>
      <c r="Y33" s="643"/>
      <c r="Z33" s="644">
        <v>3.6</v>
      </c>
      <c r="AA33" s="644"/>
      <c r="AB33" s="644"/>
      <c r="AC33" s="644"/>
      <c r="AD33" s="645" t="s">
        <v>238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10673055</v>
      </c>
      <c r="CS33" s="665"/>
      <c r="CT33" s="665"/>
      <c r="CU33" s="665"/>
      <c r="CV33" s="665"/>
      <c r="CW33" s="665"/>
      <c r="CX33" s="665"/>
      <c r="CY33" s="666"/>
      <c r="CZ33" s="646">
        <v>37.6</v>
      </c>
      <c r="DA33" s="677"/>
      <c r="DB33" s="677"/>
      <c r="DC33" s="679"/>
      <c r="DD33" s="650">
        <v>8805180</v>
      </c>
      <c r="DE33" s="665"/>
      <c r="DF33" s="665"/>
      <c r="DG33" s="665"/>
      <c r="DH33" s="665"/>
      <c r="DI33" s="665"/>
      <c r="DJ33" s="665"/>
      <c r="DK33" s="666"/>
      <c r="DL33" s="650">
        <v>6760224</v>
      </c>
      <c r="DM33" s="665"/>
      <c r="DN33" s="665"/>
      <c r="DO33" s="665"/>
      <c r="DP33" s="665"/>
      <c r="DQ33" s="665"/>
      <c r="DR33" s="665"/>
      <c r="DS33" s="665"/>
      <c r="DT33" s="665"/>
      <c r="DU33" s="665"/>
      <c r="DV33" s="666"/>
      <c r="DW33" s="646">
        <v>37.6</v>
      </c>
      <c r="DX33" s="677"/>
      <c r="DY33" s="677"/>
      <c r="DZ33" s="677"/>
      <c r="EA33" s="677"/>
      <c r="EB33" s="677"/>
      <c r="EC33" s="678"/>
    </row>
    <row r="34" spans="2:133" ht="11.25" customHeight="1" x14ac:dyDescent="0.15">
      <c r="B34" s="638" t="s">
        <v>324</v>
      </c>
      <c r="C34" s="639"/>
      <c r="D34" s="639"/>
      <c r="E34" s="639"/>
      <c r="F34" s="639"/>
      <c r="G34" s="639"/>
      <c r="H34" s="639"/>
      <c r="I34" s="639"/>
      <c r="J34" s="639"/>
      <c r="K34" s="639"/>
      <c r="L34" s="639"/>
      <c r="M34" s="639"/>
      <c r="N34" s="639"/>
      <c r="O34" s="639"/>
      <c r="P34" s="639"/>
      <c r="Q34" s="640"/>
      <c r="R34" s="641">
        <v>718836</v>
      </c>
      <c r="S34" s="642"/>
      <c r="T34" s="642"/>
      <c r="U34" s="642"/>
      <c r="V34" s="642"/>
      <c r="W34" s="642"/>
      <c r="X34" s="642"/>
      <c r="Y34" s="643"/>
      <c r="Z34" s="644">
        <v>2.4</v>
      </c>
      <c r="AA34" s="644"/>
      <c r="AB34" s="644"/>
      <c r="AC34" s="644"/>
      <c r="AD34" s="645">
        <v>3705</v>
      </c>
      <c r="AE34" s="645"/>
      <c r="AF34" s="645"/>
      <c r="AG34" s="645"/>
      <c r="AH34" s="645"/>
      <c r="AI34" s="645"/>
      <c r="AJ34" s="645"/>
      <c r="AK34" s="645"/>
      <c r="AL34" s="646">
        <v>0</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3793159</v>
      </c>
      <c r="CS34" s="642"/>
      <c r="CT34" s="642"/>
      <c r="CU34" s="642"/>
      <c r="CV34" s="642"/>
      <c r="CW34" s="642"/>
      <c r="CX34" s="642"/>
      <c r="CY34" s="643"/>
      <c r="CZ34" s="646">
        <v>13.4</v>
      </c>
      <c r="DA34" s="677"/>
      <c r="DB34" s="677"/>
      <c r="DC34" s="679"/>
      <c r="DD34" s="650">
        <v>2927688</v>
      </c>
      <c r="DE34" s="642"/>
      <c r="DF34" s="642"/>
      <c r="DG34" s="642"/>
      <c r="DH34" s="642"/>
      <c r="DI34" s="642"/>
      <c r="DJ34" s="642"/>
      <c r="DK34" s="643"/>
      <c r="DL34" s="650">
        <v>2616220</v>
      </c>
      <c r="DM34" s="642"/>
      <c r="DN34" s="642"/>
      <c r="DO34" s="642"/>
      <c r="DP34" s="642"/>
      <c r="DQ34" s="642"/>
      <c r="DR34" s="642"/>
      <c r="DS34" s="642"/>
      <c r="DT34" s="642"/>
      <c r="DU34" s="642"/>
      <c r="DV34" s="643"/>
      <c r="DW34" s="646">
        <v>14.6</v>
      </c>
      <c r="DX34" s="677"/>
      <c r="DY34" s="677"/>
      <c r="DZ34" s="677"/>
      <c r="EA34" s="677"/>
      <c r="EB34" s="677"/>
      <c r="EC34" s="678"/>
    </row>
    <row r="35" spans="2:133" ht="11.25" customHeight="1" x14ac:dyDescent="0.15">
      <c r="B35" s="638" t="s">
        <v>328</v>
      </c>
      <c r="C35" s="639"/>
      <c r="D35" s="639"/>
      <c r="E35" s="639"/>
      <c r="F35" s="639"/>
      <c r="G35" s="639"/>
      <c r="H35" s="639"/>
      <c r="I35" s="639"/>
      <c r="J35" s="639"/>
      <c r="K35" s="639"/>
      <c r="L35" s="639"/>
      <c r="M35" s="639"/>
      <c r="N35" s="639"/>
      <c r="O35" s="639"/>
      <c r="P35" s="639"/>
      <c r="Q35" s="640"/>
      <c r="R35" s="641">
        <v>3314800</v>
      </c>
      <c r="S35" s="642"/>
      <c r="T35" s="642"/>
      <c r="U35" s="642"/>
      <c r="V35" s="642"/>
      <c r="W35" s="642"/>
      <c r="X35" s="642"/>
      <c r="Y35" s="643"/>
      <c r="Z35" s="644">
        <v>11.2</v>
      </c>
      <c r="AA35" s="644"/>
      <c r="AB35" s="644"/>
      <c r="AC35" s="644"/>
      <c r="AD35" s="645" t="s">
        <v>129</v>
      </c>
      <c r="AE35" s="645"/>
      <c r="AF35" s="645"/>
      <c r="AG35" s="645"/>
      <c r="AH35" s="645"/>
      <c r="AI35" s="645"/>
      <c r="AJ35" s="645"/>
      <c r="AK35" s="645"/>
      <c r="AL35" s="646" t="s">
        <v>129</v>
      </c>
      <c r="AM35" s="647"/>
      <c r="AN35" s="647"/>
      <c r="AO35" s="648"/>
      <c r="AP35" s="234"/>
      <c r="AQ35" s="714" t="s">
        <v>329</v>
      </c>
      <c r="AR35" s="715"/>
      <c r="AS35" s="715"/>
      <c r="AT35" s="715"/>
      <c r="AU35" s="715"/>
      <c r="AV35" s="715"/>
      <c r="AW35" s="715"/>
      <c r="AX35" s="715"/>
      <c r="AY35" s="716"/>
      <c r="AZ35" s="630">
        <v>4518321</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304183</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412038</v>
      </c>
      <c r="CS35" s="665"/>
      <c r="CT35" s="665"/>
      <c r="CU35" s="665"/>
      <c r="CV35" s="665"/>
      <c r="CW35" s="665"/>
      <c r="CX35" s="665"/>
      <c r="CY35" s="666"/>
      <c r="CZ35" s="646">
        <v>1.5</v>
      </c>
      <c r="DA35" s="677"/>
      <c r="DB35" s="677"/>
      <c r="DC35" s="679"/>
      <c r="DD35" s="650">
        <v>381685</v>
      </c>
      <c r="DE35" s="665"/>
      <c r="DF35" s="665"/>
      <c r="DG35" s="665"/>
      <c r="DH35" s="665"/>
      <c r="DI35" s="665"/>
      <c r="DJ35" s="665"/>
      <c r="DK35" s="666"/>
      <c r="DL35" s="650">
        <v>368873</v>
      </c>
      <c r="DM35" s="665"/>
      <c r="DN35" s="665"/>
      <c r="DO35" s="665"/>
      <c r="DP35" s="665"/>
      <c r="DQ35" s="665"/>
      <c r="DR35" s="665"/>
      <c r="DS35" s="665"/>
      <c r="DT35" s="665"/>
      <c r="DU35" s="665"/>
      <c r="DV35" s="666"/>
      <c r="DW35" s="646">
        <v>2.1</v>
      </c>
      <c r="DX35" s="677"/>
      <c r="DY35" s="677"/>
      <c r="DZ35" s="677"/>
      <c r="EA35" s="677"/>
      <c r="EB35" s="677"/>
      <c r="EC35" s="678"/>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238</v>
      </c>
      <c r="AA36" s="644"/>
      <c r="AB36" s="644"/>
      <c r="AC36" s="644"/>
      <c r="AD36" s="645" t="s">
        <v>129</v>
      </c>
      <c r="AE36" s="645"/>
      <c r="AF36" s="645"/>
      <c r="AG36" s="645"/>
      <c r="AH36" s="645"/>
      <c r="AI36" s="645"/>
      <c r="AJ36" s="645"/>
      <c r="AK36" s="645"/>
      <c r="AL36" s="646" t="s">
        <v>238</v>
      </c>
      <c r="AM36" s="647"/>
      <c r="AN36" s="647"/>
      <c r="AO36" s="648"/>
      <c r="AQ36" s="718" t="s">
        <v>333</v>
      </c>
      <c r="AR36" s="719"/>
      <c r="AS36" s="719"/>
      <c r="AT36" s="719"/>
      <c r="AU36" s="719"/>
      <c r="AV36" s="719"/>
      <c r="AW36" s="719"/>
      <c r="AX36" s="719"/>
      <c r="AY36" s="720"/>
      <c r="AZ36" s="641">
        <v>1297010</v>
      </c>
      <c r="BA36" s="642"/>
      <c r="BB36" s="642"/>
      <c r="BC36" s="642"/>
      <c r="BD36" s="665"/>
      <c r="BE36" s="665"/>
      <c r="BF36" s="700"/>
      <c r="BG36" s="656" t="s">
        <v>334</v>
      </c>
      <c r="BH36" s="657"/>
      <c r="BI36" s="657"/>
      <c r="BJ36" s="657"/>
      <c r="BK36" s="657"/>
      <c r="BL36" s="657"/>
      <c r="BM36" s="657"/>
      <c r="BN36" s="657"/>
      <c r="BO36" s="657"/>
      <c r="BP36" s="657"/>
      <c r="BQ36" s="657"/>
      <c r="BR36" s="657"/>
      <c r="BS36" s="657"/>
      <c r="BT36" s="657"/>
      <c r="BU36" s="658"/>
      <c r="BV36" s="641">
        <v>273287</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2354063</v>
      </c>
      <c r="CS36" s="642"/>
      <c r="CT36" s="642"/>
      <c r="CU36" s="642"/>
      <c r="CV36" s="642"/>
      <c r="CW36" s="642"/>
      <c r="CX36" s="642"/>
      <c r="CY36" s="643"/>
      <c r="CZ36" s="646">
        <v>8.3000000000000007</v>
      </c>
      <c r="DA36" s="677"/>
      <c r="DB36" s="677"/>
      <c r="DC36" s="679"/>
      <c r="DD36" s="650">
        <v>1915414</v>
      </c>
      <c r="DE36" s="642"/>
      <c r="DF36" s="642"/>
      <c r="DG36" s="642"/>
      <c r="DH36" s="642"/>
      <c r="DI36" s="642"/>
      <c r="DJ36" s="642"/>
      <c r="DK36" s="643"/>
      <c r="DL36" s="650">
        <v>1107754</v>
      </c>
      <c r="DM36" s="642"/>
      <c r="DN36" s="642"/>
      <c r="DO36" s="642"/>
      <c r="DP36" s="642"/>
      <c r="DQ36" s="642"/>
      <c r="DR36" s="642"/>
      <c r="DS36" s="642"/>
      <c r="DT36" s="642"/>
      <c r="DU36" s="642"/>
      <c r="DV36" s="643"/>
      <c r="DW36" s="646">
        <v>6.2</v>
      </c>
      <c r="DX36" s="677"/>
      <c r="DY36" s="677"/>
      <c r="DZ36" s="677"/>
      <c r="EA36" s="677"/>
      <c r="EB36" s="677"/>
      <c r="EC36" s="678"/>
    </row>
    <row r="37" spans="2:133" ht="11.25" customHeight="1" x14ac:dyDescent="0.15">
      <c r="B37" s="638" t="s">
        <v>336</v>
      </c>
      <c r="C37" s="639"/>
      <c r="D37" s="639"/>
      <c r="E37" s="639"/>
      <c r="F37" s="639"/>
      <c r="G37" s="639"/>
      <c r="H37" s="639"/>
      <c r="I37" s="639"/>
      <c r="J37" s="639"/>
      <c r="K37" s="639"/>
      <c r="L37" s="639"/>
      <c r="M37" s="639"/>
      <c r="N37" s="639"/>
      <c r="O37" s="639"/>
      <c r="P37" s="639"/>
      <c r="Q37" s="640"/>
      <c r="R37" s="641">
        <v>753200</v>
      </c>
      <c r="S37" s="642"/>
      <c r="T37" s="642"/>
      <c r="U37" s="642"/>
      <c r="V37" s="642"/>
      <c r="W37" s="642"/>
      <c r="X37" s="642"/>
      <c r="Y37" s="643"/>
      <c r="Z37" s="644">
        <v>2.5</v>
      </c>
      <c r="AA37" s="644"/>
      <c r="AB37" s="644"/>
      <c r="AC37" s="644"/>
      <c r="AD37" s="645" t="s">
        <v>129</v>
      </c>
      <c r="AE37" s="645"/>
      <c r="AF37" s="645"/>
      <c r="AG37" s="645"/>
      <c r="AH37" s="645"/>
      <c r="AI37" s="645"/>
      <c r="AJ37" s="645"/>
      <c r="AK37" s="645"/>
      <c r="AL37" s="646" t="s">
        <v>129</v>
      </c>
      <c r="AM37" s="647"/>
      <c r="AN37" s="647"/>
      <c r="AO37" s="648"/>
      <c r="AQ37" s="718" t="s">
        <v>337</v>
      </c>
      <c r="AR37" s="719"/>
      <c r="AS37" s="719"/>
      <c r="AT37" s="719"/>
      <c r="AU37" s="719"/>
      <c r="AV37" s="719"/>
      <c r="AW37" s="719"/>
      <c r="AX37" s="719"/>
      <c r="AY37" s="720"/>
      <c r="AZ37" s="641">
        <v>642244</v>
      </c>
      <c r="BA37" s="642"/>
      <c r="BB37" s="642"/>
      <c r="BC37" s="642"/>
      <c r="BD37" s="665"/>
      <c r="BE37" s="665"/>
      <c r="BF37" s="700"/>
      <c r="BG37" s="656" t="s">
        <v>338</v>
      </c>
      <c r="BH37" s="657"/>
      <c r="BI37" s="657"/>
      <c r="BJ37" s="657"/>
      <c r="BK37" s="657"/>
      <c r="BL37" s="657"/>
      <c r="BM37" s="657"/>
      <c r="BN37" s="657"/>
      <c r="BO37" s="657"/>
      <c r="BP37" s="657"/>
      <c r="BQ37" s="657"/>
      <c r="BR37" s="657"/>
      <c r="BS37" s="657"/>
      <c r="BT37" s="657"/>
      <c r="BU37" s="658"/>
      <c r="BV37" s="641">
        <v>5778</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2458</v>
      </c>
      <c r="CS37" s="665"/>
      <c r="CT37" s="665"/>
      <c r="CU37" s="665"/>
      <c r="CV37" s="665"/>
      <c r="CW37" s="665"/>
      <c r="CX37" s="665"/>
      <c r="CY37" s="666"/>
      <c r="CZ37" s="646">
        <v>0</v>
      </c>
      <c r="DA37" s="677"/>
      <c r="DB37" s="677"/>
      <c r="DC37" s="679"/>
      <c r="DD37" s="650">
        <v>2458</v>
      </c>
      <c r="DE37" s="665"/>
      <c r="DF37" s="665"/>
      <c r="DG37" s="665"/>
      <c r="DH37" s="665"/>
      <c r="DI37" s="665"/>
      <c r="DJ37" s="665"/>
      <c r="DK37" s="666"/>
      <c r="DL37" s="650">
        <v>2458</v>
      </c>
      <c r="DM37" s="665"/>
      <c r="DN37" s="665"/>
      <c r="DO37" s="665"/>
      <c r="DP37" s="665"/>
      <c r="DQ37" s="665"/>
      <c r="DR37" s="665"/>
      <c r="DS37" s="665"/>
      <c r="DT37" s="665"/>
      <c r="DU37" s="665"/>
      <c r="DV37" s="666"/>
      <c r="DW37" s="646">
        <v>0</v>
      </c>
      <c r="DX37" s="677"/>
      <c r="DY37" s="677"/>
      <c r="DZ37" s="677"/>
      <c r="EA37" s="677"/>
      <c r="EB37" s="677"/>
      <c r="EC37" s="678"/>
    </row>
    <row r="38" spans="2:133" ht="11.25" customHeight="1" x14ac:dyDescent="0.15">
      <c r="B38" s="686" t="s">
        <v>340</v>
      </c>
      <c r="C38" s="687"/>
      <c r="D38" s="687"/>
      <c r="E38" s="687"/>
      <c r="F38" s="687"/>
      <c r="G38" s="687"/>
      <c r="H38" s="687"/>
      <c r="I38" s="687"/>
      <c r="J38" s="687"/>
      <c r="K38" s="687"/>
      <c r="L38" s="687"/>
      <c r="M38" s="687"/>
      <c r="N38" s="687"/>
      <c r="O38" s="687"/>
      <c r="P38" s="687"/>
      <c r="Q38" s="688"/>
      <c r="R38" s="721">
        <v>29713814</v>
      </c>
      <c r="S38" s="722"/>
      <c r="T38" s="722"/>
      <c r="U38" s="722"/>
      <c r="V38" s="722"/>
      <c r="W38" s="722"/>
      <c r="X38" s="722"/>
      <c r="Y38" s="723"/>
      <c r="Z38" s="724">
        <v>100</v>
      </c>
      <c r="AA38" s="724"/>
      <c r="AB38" s="724"/>
      <c r="AC38" s="724"/>
      <c r="AD38" s="725">
        <v>17217391</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571818</v>
      </c>
      <c r="BA38" s="642"/>
      <c r="BB38" s="642"/>
      <c r="BC38" s="642"/>
      <c r="BD38" s="665"/>
      <c r="BE38" s="665"/>
      <c r="BF38" s="700"/>
      <c r="BG38" s="656" t="s">
        <v>342</v>
      </c>
      <c r="BH38" s="657"/>
      <c r="BI38" s="657"/>
      <c r="BJ38" s="657"/>
      <c r="BK38" s="657"/>
      <c r="BL38" s="657"/>
      <c r="BM38" s="657"/>
      <c r="BN38" s="657"/>
      <c r="BO38" s="657"/>
      <c r="BP38" s="657"/>
      <c r="BQ38" s="657"/>
      <c r="BR38" s="657"/>
      <c r="BS38" s="657"/>
      <c r="BT38" s="657"/>
      <c r="BU38" s="658"/>
      <c r="BV38" s="641">
        <v>9728</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3235355</v>
      </c>
      <c r="CS38" s="642"/>
      <c r="CT38" s="642"/>
      <c r="CU38" s="642"/>
      <c r="CV38" s="642"/>
      <c r="CW38" s="642"/>
      <c r="CX38" s="642"/>
      <c r="CY38" s="643"/>
      <c r="CZ38" s="646">
        <v>11.4</v>
      </c>
      <c r="DA38" s="677"/>
      <c r="DB38" s="677"/>
      <c r="DC38" s="679"/>
      <c r="DD38" s="650">
        <v>2964127</v>
      </c>
      <c r="DE38" s="642"/>
      <c r="DF38" s="642"/>
      <c r="DG38" s="642"/>
      <c r="DH38" s="642"/>
      <c r="DI38" s="642"/>
      <c r="DJ38" s="642"/>
      <c r="DK38" s="643"/>
      <c r="DL38" s="650">
        <v>2667377</v>
      </c>
      <c r="DM38" s="642"/>
      <c r="DN38" s="642"/>
      <c r="DO38" s="642"/>
      <c r="DP38" s="642"/>
      <c r="DQ38" s="642"/>
      <c r="DR38" s="642"/>
      <c r="DS38" s="642"/>
      <c r="DT38" s="642"/>
      <c r="DU38" s="642"/>
      <c r="DV38" s="643"/>
      <c r="DW38" s="646">
        <v>14.8</v>
      </c>
      <c r="DX38" s="677"/>
      <c r="DY38" s="677"/>
      <c r="DZ38" s="677"/>
      <c r="EA38" s="677"/>
      <c r="EB38" s="677"/>
      <c r="EC38" s="678"/>
    </row>
    <row r="39" spans="2:133" ht="11.25" customHeight="1" x14ac:dyDescent="0.15">
      <c r="AQ39" s="718" t="s">
        <v>344</v>
      </c>
      <c r="AR39" s="719"/>
      <c r="AS39" s="719"/>
      <c r="AT39" s="719"/>
      <c r="AU39" s="719"/>
      <c r="AV39" s="719"/>
      <c r="AW39" s="719"/>
      <c r="AX39" s="719"/>
      <c r="AY39" s="720"/>
      <c r="AZ39" s="641">
        <v>107177</v>
      </c>
      <c r="BA39" s="642"/>
      <c r="BB39" s="642"/>
      <c r="BC39" s="642"/>
      <c r="BD39" s="665"/>
      <c r="BE39" s="665"/>
      <c r="BF39" s="700"/>
      <c r="BG39" s="732" t="s">
        <v>345</v>
      </c>
      <c r="BH39" s="733"/>
      <c r="BI39" s="733"/>
      <c r="BJ39" s="733"/>
      <c r="BK39" s="733"/>
      <c r="BL39" s="235"/>
      <c r="BM39" s="657" t="s">
        <v>346</v>
      </c>
      <c r="BN39" s="657"/>
      <c r="BO39" s="657"/>
      <c r="BP39" s="657"/>
      <c r="BQ39" s="657"/>
      <c r="BR39" s="657"/>
      <c r="BS39" s="657"/>
      <c r="BT39" s="657"/>
      <c r="BU39" s="658"/>
      <c r="BV39" s="641">
        <v>102</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271293</v>
      </c>
      <c r="CS39" s="665"/>
      <c r="CT39" s="665"/>
      <c r="CU39" s="665"/>
      <c r="CV39" s="665"/>
      <c r="CW39" s="665"/>
      <c r="CX39" s="665"/>
      <c r="CY39" s="666"/>
      <c r="CZ39" s="646">
        <v>1</v>
      </c>
      <c r="DA39" s="677"/>
      <c r="DB39" s="677"/>
      <c r="DC39" s="679"/>
      <c r="DD39" s="650">
        <v>103414</v>
      </c>
      <c r="DE39" s="665"/>
      <c r="DF39" s="665"/>
      <c r="DG39" s="665"/>
      <c r="DH39" s="665"/>
      <c r="DI39" s="665"/>
      <c r="DJ39" s="665"/>
      <c r="DK39" s="666"/>
      <c r="DL39" s="650" t="s">
        <v>238</v>
      </c>
      <c r="DM39" s="665"/>
      <c r="DN39" s="665"/>
      <c r="DO39" s="665"/>
      <c r="DP39" s="665"/>
      <c r="DQ39" s="665"/>
      <c r="DR39" s="665"/>
      <c r="DS39" s="665"/>
      <c r="DT39" s="665"/>
      <c r="DU39" s="665"/>
      <c r="DV39" s="666"/>
      <c r="DW39" s="646" t="s">
        <v>129</v>
      </c>
      <c r="DX39" s="677"/>
      <c r="DY39" s="677"/>
      <c r="DZ39" s="677"/>
      <c r="EA39" s="677"/>
      <c r="EB39" s="677"/>
      <c r="EC39" s="678"/>
    </row>
    <row r="40" spans="2:133" ht="11.25" customHeight="1" x14ac:dyDescent="0.15">
      <c r="AQ40" s="718" t="s">
        <v>348</v>
      </c>
      <c r="AR40" s="719"/>
      <c r="AS40" s="719"/>
      <c r="AT40" s="719"/>
      <c r="AU40" s="719"/>
      <c r="AV40" s="719"/>
      <c r="AW40" s="719"/>
      <c r="AX40" s="719"/>
      <c r="AY40" s="720"/>
      <c r="AZ40" s="641">
        <v>475333</v>
      </c>
      <c r="BA40" s="642"/>
      <c r="BB40" s="642"/>
      <c r="BC40" s="642"/>
      <c r="BD40" s="665"/>
      <c r="BE40" s="665"/>
      <c r="BF40" s="700"/>
      <c r="BG40" s="732"/>
      <c r="BH40" s="733"/>
      <c r="BI40" s="733"/>
      <c r="BJ40" s="733"/>
      <c r="BK40" s="733"/>
      <c r="BL40" s="235"/>
      <c r="BM40" s="657" t="s">
        <v>349</v>
      </c>
      <c r="BN40" s="657"/>
      <c r="BO40" s="657"/>
      <c r="BP40" s="657"/>
      <c r="BQ40" s="657"/>
      <c r="BR40" s="657"/>
      <c r="BS40" s="657"/>
      <c r="BT40" s="657"/>
      <c r="BU40" s="658"/>
      <c r="BV40" s="641" t="s">
        <v>129</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607147</v>
      </c>
      <c r="CS40" s="642"/>
      <c r="CT40" s="642"/>
      <c r="CU40" s="642"/>
      <c r="CV40" s="642"/>
      <c r="CW40" s="642"/>
      <c r="CX40" s="642"/>
      <c r="CY40" s="643"/>
      <c r="CZ40" s="646">
        <v>2.1</v>
      </c>
      <c r="DA40" s="677"/>
      <c r="DB40" s="677"/>
      <c r="DC40" s="679"/>
      <c r="DD40" s="650">
        <v>512852</v>
      </c>
      <c r="DE40" s="642"/>
      <c r="DF40" s="642"/>
      <c r="DG40" s="642"/>
      <c r="DH40" s="642"/>
      <c r="DI40" s="642"/>
      <c r="DJ40" s="642"/>
      <c r="DK40" s="643"/>
      <c r="DL40" s="650" t="s">
        <v>129</v>
      </c>
      <c r="DM40" s="642"/>
      <c r="DN40" s="642"/>
      <c r="DO40" s="642"/>
      <c r="DP40" s="642"/>
      <c r="DQ40" s="642"/>
      <c r="DR40" s="642"/>
      <c r="DS40" s="642"/>
      <c r="DT40" s="642"/>
      <c r="DU40" s="642"/>
      <c r="DV40" s="643"/>
      <c r="DW40" s="646" t="s">
        <v>238</v>
      </c>
      <c r="DX40" s="677"/>
      <c r="DY40" s="677"/>
      <c r="DZ40" s="677"/>
      <c r="EA40" s="677"/>
      <c r="EB40" s="677"/>
      <c r="EC40" s="678"/>
    </row>
    <row r="41" spans="2:133" ht="11.25" customHeight="1" x14ac:dyDescent="0.15">
      <c r="AQ41" s="728" t="s">
        <v>351</v>
      </c>
      <c r="AR41" s="729"/>
      <c r="AS41" s="729"/>
      <c r="AT41" s="729"/>
      <c r="AU41" s="729"/>
      <c r="AV41" s="729"/>
      <c r="AW41" s="729"/>
      <c r="AX41" s="729"/>
      <c r="AY41" s="730"/>
      <c r="AZ41" s="721">
        <v>1424739</v>
      </c>
      <c r="BA41" s="722"/>
      <c r="BB41" s="722"/>
      <c r="BC41" s="722"/>
      <c r="BD41" s="711"/>
      <c r="BE41" s="711"/>
      <c r="BF41" s="713"/>
      <c r="BG41" s="734"/>
      <c r="BH41" s="735"/>
      <c r="BI41" s="735"/>
      <c r="BJ41" s="735"/>
      <c r="BK41" s="735"/>
      <c r="BL41" s="236"/>
      <c r="BM41" s="668" t="s">
        <v>352</v>
      </c>
      <c r="BN41" s="668"/>
      <c r="BO41" s="668"/>
      <c r="BP41" s="668"/>
      <c r="BQ41" s="668"/>
      <c r="BR41" s="668"/>
      <c r="BS41" s="668"/>
      <c r="BT41" s="668"/>
      <c r="BU41" s="669"/>
      <c r="BV41" s="721">
        <v>312</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238</v>
      </c>
      <c r="CS41" s="665"/>
      <c r="CT41" s="665"/>
      <c r="CU41" s="665"/>
      <c r="CV41" s="665"/>
      <c r="CW41" s="665"/>
      <c r="CX41" s="665"/>
      <c r="CY41" s="666"/>
      <c r="CZ41" s="646" t="s">
        <v>238</v>
      </c>
      <c r="DA41" s="677"/>
      <c r="DB41" s="677"/>
      <c r="DC41" s="679"/>
      <c r="DD41" s="650" t="s">
        <v>129</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6283538</v>
      </c>
      <c r="CS42" s="642"/>
      <c r="CT42" s="642"/>
      <c r="CU42" s="642"/>
      <c r="CV42" s="642"/>
      <c r="CW42" s="642"/>
      <c r="CX42" s="642"/>
      <c r="CY42" s="643"/>
      <c r="CZ42" s="646">
        <v>22.2</v>
      </c>
      <c r="DA42" s="647"/>
      <c r="DB42" s="647"/>
      <c r="DC42" s="742"/>
      <c r="DD42" s="650">
        <v>2043978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91420</v>
      </c>
      <c r="CS43" s="665"/>
      <c r="CT43" s="665"/>
      <c r="CU43" s="665"/>
      <c r="CV43" s="665"/>
      <c r="CW43" s="665"/>
      <c r="CX43" s="665"/>
      <c r="CY43" s="666"/>
      <c r="CZ43" s="646">
        <v>0.3</v>
      </c>
      <c r="DA43" s="677"/>
      <c r="DB43" s="677"/>
      <c r="DC43" s="679"/>
      <c r="DD43" s="650">
        <v>91420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358</v>
      </c>
      <c r="CD44" s="753" t="s">
        <v>310</v>
      </c>
      <c r="CE44" s="754"/>
      <c r="CF44" s="638" t="s">
        <v>359</v>
      </c>
      <c r="CG44" s="639"/>
      <c r="CH44" s="639"/>
      <c r="CI44" s="639"/>
      <c r="CJ44" s="639"/>
      <c r="CK44" s="639"/>
      <c r="CL44" s="639"/>
      <c r="CM44" s="639"/>
      <c r="CN44" s="639"/>
      <c r="CO44" s="639"/>
      <c r="CP44" s="639"/>
      <c r="CQ44" s="640"/>
      <c r="CR44" s="641">
        <v>5310285</v>
      </c>
      <c r="CS44" s="642"/>
      <c r="CT44" s="642"/>
      <c r="CU44" s="642"/>
      <c r="CV44" s="642"/>
      <c r="CW44" s="642"/>
      <c r="CX44" s="642"/>
      <c r="CY44" s="643"/>
      <c r="CZ44" s="646">
        <v>18.7</v>
      </c>
      <c r="DA44" s="647"/>
      <c r="DB44" s="647"/>
      <c r="DC44" s="742"/>
      <c r="DD44" s="650">
        <v>1614011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360</v>
      </c>
      <c r="CG45" s="639"/>
      <c r="CH45" s="639"/>
      <c r="CI45" s="639"/>
      <c r="CJ45" s="639"/>
      <c r="CK45" s="639"/>
      <c r="CL45" s="639"/>
      <c r="CM45" s="639"/>
      <c r="CN45" s="639"/>
      <c r="CO45" s="639"/>
      <c r="CP45" s="639"/>
      <c r="CQ45" s="640"/>
      <c r="CR45" s="641">
        <v>1231258</v>
      </c>
      <c r="CS45" s="665"/>
      <c r="CT45" s="665"/>
      <c r="CU45" s="665"/>
      <c r="CV45" s="665"/>
      <c r="CW45" s="665"/>
      <c r="CX45" s="665"/>
      <c r="CY45" s="666"/>
      <c r="CZ45" s="646">
        <v>4.3</v>
      </c>
      <c r="DA45" s="677"/>
      <c r="DB45" s="677"/>
      <c r="DC45" s="679"/>
      <c r="DD45" s="650">
        <v>134750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361</v>
      </c>
      <c r="CG46" s="639"/>
      <c r="CH46" s="639"/>
      <c r="CI46" s="639"/>
      <c r="CJ46" s="639"/>
      <c r="CK46" s="639"/>
      <c r="CL46" s="639"/>
      <c r="CM46" s="639"/>
      <c r="CN46" s="639"/>
      <c r="CO46" s="639"/>
      <c r="CP46" s="639"/>
      <c r="CQ46" s="640"/>
      <c r="CR46" s="641">
        <v>3818169</v>
      </c>
      <c r="CS46" s="642"/>
      <c r="CT46" s="642"/>
      <c r="CU46" s="642"/>
      <c r="CV46" s="642"/>
      <c r="CW46" s="642"/>
      <c r="CX46" s="642"/>
      <c r="CY46" s="643"/>
      <c r="CZ46" s="646">
        <v>13.5</v>
      </c>
      <c r="DA46" s="647"/>
      <c r="DB46" s="647"/>
      <c r="DC46" s="742"/>
      <c r="DD46" s="650">
        <v>1456372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362</v>
      </c>
      <c r="CG47" s="639"/>
      <c r="CH47" s="639"/>
      <c r="CI47" s="639"/>
      <c r="CJ47" s="639"/>
      <c r="CK47" s="639"/>
      <c r="CL47" s="639"/>
      <c r="CM47" s="639"/>
      <c r="CN47" s="639"/>
      <c r="CO47" s="639"/>
      <c r="CP47" s="639"/>
      <c r="CQ47" s="640"/>
      <c r="CR47" s="641">
        <v>973253</v>
      </c>
      <c r="CS47" s="665"/>
      <c r="CT47" s="665"/>
      <c r="CU47" s="665"/>
      <c r="CV47" s="665"/>
      <c r="CW47" s="665"/>
      <c r="CX47" s="665"/>
      <c r="CY47" s="666"/>
      <c r="CZ47" s="646">
        <v>3.4</v>
      </c>
      <c r="DA47" s="677"/>
      <c r="DB47" s="677"/>
      <c r="DC47" s="679"/>
      <c r="DD47" s="650">
        <v>429967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363</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364</v>
      </c>
      <c r="CE49" s="687"/>
      <c r="CF49" s="687"/>
      <c r="CG49" s="687"/>
      <c r="CH49" s="687"/>
      <c r="CI49" s="687"/>
      <c r="CJ49" s="687"/>
      <c r="CK49" s="687"/>
      <c r="CL49" s="687"/>
      <c r="CM49" s="687"/>
      <c r="CN49" s="687"/>
      <c r="CO49" s="687"/>
      <c r="CP49" s="687"/>
      <c r="CQ49" s="688"/>
      <c r="CR49" s="721">
        <v>28349164</v>
      </c>
      <c r="CS49" s="711"/>
      <c r="CT49" s="711"/>
      <c r="CU49" s="711"/>
      <c r="CV49" s="711"/>
      <c r="CW49" s="711"/>
      <c r="CX49" s="711"/>
      <c r="CY49" s="743"/>
      <c r="CZ49" s="726">
        <v>100</v>
      </c>
      <c r="DA49" s="744"/>
      <c r="DB49" s="744"/>
      <c r="DC49" s="745"/>
      <c r="DD49" s="746">
        <v>20080301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xoxdkw71OUjIFt1D9kOaOT93V5aKhY8JwP+LGDh/4fz81Prg1FUeLA2AtQyzcTJVTuiQx3MN081Ljxe2aLpCg==" saltValue="pqk/odTgkZFnCjiXHkQC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7" sqref="AU7:AY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387</v>
      </c>
      <c r="C7" s="774"/>
      <c r="D7" s="774"/>
      <c r="E7" s="774"/>
      <c r="F7" s="774"/>
      <c r="G7" s="774"/>
      <c r="H7" s="774"/>
      <c r="I7" s="774"/>
      <c r="J7" s="774"/>
      <c r="K7" s="774"/>
      <c r="L7" s="774"/>
      <c r="M7" s="774"/>
      <c r="N7" s="774"/>
      <c r="O7" s="774"/>
      <c r="P7" s="775"/>
      <c r="Q7" s="776">
        <v>29630</v>
      </c>
      <c r="R7" s="777"/>
      <c r="S7" s="777"/>
      <c r="T7" s="777"/>
      <c r="U7" s="777"/>
      <c r="V7" s="777">
        <v>28271</v>
      </c>
      <c r="W7" s="777"/>
      <c r="X7" s="777"/>
      <c r="Y7" s="777"/>
      <c r="Z7" s="777"/>
      <c r="AA7" s="777">
        <v>1359</v>
      </c>
      <c r="AB7" s="777"/>
      <c r="AC7" s="777"/>
      <c r="AD7" s="777"/>
      <c r="AE7" s="778"/>
      <c r="AF7" s="779">
        <v>790</v>
      </c>
      <c r="AG7" s="780"/>
      <c r="AH7" s="780"/>
      <c r="AI7" s="780"/>
      <c r="AJ7" s="781"/>
      <c r="AK7" s="816">
        <v>1724</v>
      </c>
      <c r="AL7" s="817"/>
      <c r="AM7" s="817"/>
      <c r="AN7" s="817"/>
      <c r="AO7" s="817"/>
      <c r="AP7" s="817">
        <v>33230</v>
      </c>
      <c r="AQ7" s="817"/>
      <c r="AR7" s="817"/>
      <c r="AS7" s="817"/>
      <c r="AT7" s="817"/>
      <c r="AU7" s="818" t="s">
        <v>600</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616</v>
      </c>
      <c r="BT7" s="821"/>
      <c r="BU7" s="821"/>
      <c r="BV7" s="821"/>
      <c r="BW7" s="821"/>
      <c r="BX7" s="821"/>
      <c r="BY7" s="821"/>
      <c r="BZ7" s="821"/>
      <c r="CA7" s="821"/>
      <c r="CB7" s="821"/>
      <c r="CC7" s="821"/>
      <c r="CD7" s="821"/>
      <c r="CE7" s="821"/>
      <c r="CF7" s="821"/>
      <c r="CG7" s="822"/>
      <c r="CH7" s="813">
        <v>-11</v>
      </c>
      <c r="CI7" s="814"/>
      <c r="CJ7" s="814"/>
      <c r="CK7" s="814"/>
      <c r="CL7" s="815"/>
      <c r="CM7" s="813">
        <v>208</v>
      </c>
      <c r="CN7" s="814"/>
      <c r="CO7" s="814"/>
      <c r="CP7" s="814"/>
      <c r="CQ7" s="815"/>
      <c r="CR7" s="813">
        <v>20</v>
      </c>
      <c r="CS7" s="814"/>
      <c r="CT7" s="814"/>
      <c r="CU7" s="814"/>
      <c r="CV7" s="815"/>
      <c r="CW7" s="813" t="s">
        <v>605</v>
      </c>
      <c r="CX7" s="814"/>
      <c r="CY7" s="814"/>
      <c r="CZ7" s="814"/>
      <c r="DA7" s="815"/>
      <c r="DB7" s="813" t="s">
        <v>605</v>
      </c>
      <c r="DC7" s="814"/>
      <c r="DD7" s="814"/>
      <c r="DE7" s="814"/>
      <c r="DF7" s="815"/>
      <c r="DG7" s="813" t="s">
        <v>614</v>
      </c>
      <c r="DH7" s="814"/>
      <c r="DI7" s="814"/>
      <c r="DJ7" s="814"/>
      <c r="DK7" s="815"/>
      <c r="DL7" s="813" t="s">
        <v>611</v>
      </c>
      <c r="DM7" s="814"/>
      <c r="DN7" s="814"/>
      <c r="DO7" s="814"/>
      <c r="DP7" s="815"/>
      <c r="DQ7" s="813" t="s">
        <v>611</v>
      </c>
      <c r="DR7" s="814"/>
      <c r="DS7" s="814"/>
      <c r="DT7" s="814"/>
      <c r="DU7" s="815"/>
      <c r="DV7" s="794"/>
      <c r="DW7" s="795"/>
      <c r="DX7" s="795"/>
      <c r="DY7" s="795"/>
      <c r="DZ7" s="796"/>
      <c r="EA7" s="254"/>
    </row>
    <row r="8" spans="1:131" s="255" customFormat="1" ht="26.25" customHeight="1" x14ac:dyDescent="0.15">
      <c r="A8" s="261">
        <v>2</v>
      </c>
      <c r="B8" s="797" t="s">
        <v>388</v>
      </c>
      <c r="C8" s="798"/>
      <c r="D8" s="798"/>
      <c r="E8" s="798"/>
      <c r="F8" s="798"/>
      <c r="G8" s="798"/>
      <c r="H8" s="798"/>
      <c r="I8" s="798"/>
      <c r="J8" s="798"/>
      <c r="K8" s="798"/>
      <c r="L8" s="798"/>
      <c r="M8" s="798"/>
      <c r="N8" s="798"/>
      <c r="O8" s="798"/>
      <c r="P8" s="799"/>
      <c r="Q8" s="800">
        <v>28</v>
      </c>
      <c r="R8" s="801"/>
      <c r="S8" s="801"/>
      <c r="T8" s="801"/>
      <c r="U8" s="801"/>
      <c r="V8" s="801">
        <v>23</v>
      </c>
      <c r="W8" s="801"/>
      <c r="X8" s="801"/>
      <c r="Y8" s="801"/>
      <c r="Z8" s="801"/>
      <c r="AA8" s="801">
        <v>5</v>
      </c>
      <c r="AB8" s="801"/>
      <c r="AC8" s="801"/>
      <c r="AD8" s="801"/>
      <c r="AE8" s="802"/>
      <c r="AF8" s="803">
        <v>5</v>
      </c>
      <c r="AG8" s="804"/>
      <c r="AH8" s="804"/>
      <c r="AI8" s="804"/>
      <c r="AJ8" s="805"/>
      <c r="AK8" s="806">
        <v>12</v>
      </c>
      <c r="AL8" s="807"/>
      <c r="AM8" s="807"/>
      <c r="AN8" s="807"/>
      <c r="AO8" s="807"/>
      <c r="AP8" s="807" t="s">
        <v>598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615</v>
      </c>
      <c r="BT8" s="811"/>
      <c r="BU8" s="811"/>
      <c r="BV8" s="811"/>
      <c r="BW8" s="811"/>
      <c r="BX8" s="811"/>
      <c r="BY8" s="811"/>
      <c r="BZ8" s="811"/>
      <c r="CA8" s="811"/>
      <c r="CB8" s="811"/>
      <c r="CC8" s="811"/>
      <c r="CD8" s="811"/>
      <c r="CE8" s="811"/>
      <c r="CF8" s="811"/>
      <c r="CG8" s="812"/>
      <c r="CH8" s="823">
        <v>-1</v>
      </c>
      <c r="CI8" s="824"/>
      <c r="CJ8" s="824"/>
      <c r="CK8" s="824"/>
      <c r="CL8" s="825"/>
      <c r="CM8" s="823">
        <v>225</v>
      </c>
      <c r="CN8" s="824"/>
      <c r="CO8" s="824"/>
      <c r="CP8" s="824"/>
      <c r="CQ8" s="825"/>
      <c r="CR8" s="823">
        <v>293</v>
      </c>
      <c r="CS8" s="824"/>
      <c r="CT8" s="824"/>
      <c r="CU8" s="824"/>
      <c r="CV8" s="825"/>
      <c r="CW8" s="823" t="s">
        <v>605</v>
      </c>
      <c r="CX8" s="824"/>
      <c r="CY8" s="824"/>
      <c r="CZ8" s="824"/>
      <c r="DA8" s="825"/>
      <c r="DB8" s="823" t="s">
        <v>605</v>
      </c>
      <c r="DC8" s="824"/>
      <c r="DD8" s="824"/>
      <c r="DE8" s="824"/>
      <c r="DF8" s="825"/>
      <c r="DG8" s="823" t="s">
        <v>614</v>
      </c>
      <c r="DH8" s="824"/>
      <c r="DI8" s="824"/>
      <c r="DJ8" s="824"/>
      <c r="DK8" s="825"/>
      <c r="DL8" s="823" t="s">
        <v>611</v>
      </c>
      <c r="DM8" s="824"/>
      <c r="DN8" s="824"/>
      <c r="DO8" s="824"/>
      <c r="DP8" s="825"/>
      <c r="DQ8" s="823" t="s">
        <v>611</v>
      </c>
      <c r="DR8" s="824"/>
      <c r="DS8" s="824"/>
      <c r="DT8" s="824"/>
      <c r="DU8" s="825"/>
      <c r="DV8" s="826"/>
      <c r="DW8" s="827"/>
      <c r="DX8" s="827"/>
      <c r="DY8" s="827"/>
      <c r="DZ8" s="828"/>
      <c r="EA8" s="254"/>
    </row>
    <row r="9" spans="1:131" s="255" customFormat="1" ht="26.25" customHeight="1" x14ac:dyDescent="0.15">
      <c r="A9" s="261">
        <v>3</v>
      </c>
      <c r="B9" s="797" t="s">
        <v>389</v>
      </c>
      <c r="C9" s="798"/>
      <c r="D9" s="798"/>
      <c r="E9" s="798"/>
      <c r="F9" s="798"/>
      <c r="G9" s="798"/>
      <c r="H9" s="798"/>
      <c r="I9" s="798"/>
      <c r="J9" s="798"/>
      <c r="K9" s="798"/>
      <c r="L9" s="798"/>
      <c r="M9" s="798"/>
      <c r="N9" s="798"/>
      <c r="O9" s="798"/>
      <c r="P9" s="799"/>
      <c r="Q9" s="800">
        <v>1</v>
      </c>
      <c r="R9" s="801"/>
      <c r="S9" s="801"/>
      <c r="T9" s="801"/>
      <c r="U9" s="801"/>
      <c r="V9" s="801">
        <v>1</v>
      </c>
      <c r="W9" s="801"/>
      <c r="X9" s="801"/>
      <c r="Y9" s="801"/>
      <c r="Z9" s="801"/>
      <c r="AA9" s="801" t="s">
        <v>598</v>
      </c>
      <c r="AB9" s="801"/>
      <c r="AC9" s="801"/>
      <c r="AD9" s="801"/>
      <c r="AE9" s="802"/>
      <c r="AF9" s="803" t="s">
        <v>390</v>
      </c>
      <c r="AG9" s="804"/>
      <c r="AH9" s="804"/>
      <c r="AI9" s="804"/>
      <c r="AJ9" s="805"/>
      <c r="AK9" s="806" t="s">
        <v>598</v>
      </c>
      <c r="AL9" s="807"/>
      <c r="AM9" s="807"/>
      <c r="AN9" s="807"/>
      <c r="AO9" s="807"/>
      <c r="AP9" s="807" t="s">
        <v>598</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590</v>
      </c>
      <c r="BT9" s="811"/>
      <c r="BU9" s="811"/>
      <c r="BV9" s="811"/>
      <c r="BW9" s="811"/>
      <c r="BX9" s="811"/>
      <c r="BY9" s="811"/>
      <c r="BZ9" s="811"/>
      <c r="CA9" s="811"/>
      <c r="CB9" s="811"/>
      <c r="CC9" s="811"/>
      <c r="CD9" s="811"/>
      <c r="CE9" s="811"/>
      <c r="CF9" s="811"/>
      <c r="CG9" s="812"/>
      <c r="CH9" s="823">
        <v>-1</v>
      </c>
      <c r="CI9" s="824"/>
      <c r="CJ9" s="824"/>
      <c r="CK9" s="824"/>
      <c r="CL9" s="825"/>
      <c r="CM9" s="823">
        <v>-21</v>
      </c>
      <c r="CN9" s="824"/>
      <c r="CO9" s="824"/>
      <c r="CP9" s="824"/>
      <c r="CQ9" s="825"/>
      <c r="CR9" s="823">
        <v>9</v>
      </c>
      <c r="CS9" s="824"/>
      <c r="CT9" s="824"/>
      <c r="CU9" s="824"/>
      <c r="CV9" s="825"/>
      <c r="CW9" s="823" t="s">
        <v>605</v>
      </c>
      <c r="CX9" s="824"/>
      <c r="CY9" s="824"/>
      <c r="CZ9" s="824"/>
      <c r="DA9" s="825"/>
      <c r="DB9" s="823" t="s">
        <v>605</v>
      </c>
      <c r="DC9" s="824"/>
      <c r="DD9" s="824"/>
      <c r="DE9" s="824"/>
      <c r="DF9" s="825"/>
      <c r="DG9" s="823" t="s">
        <v>614</v>
      </c>
      <c r="DH9" s="824"/>
      <c r="DI9" s="824"/>
      <c r="DJ9" s="824"/>
      <c r="DK9" s="825"/>
      <c r="DL9" s="823" t="s">
        <v>611</v>
      </c>
      <c r="DM9" s="824"/>
      <c r="DN9" s="824"/>
      <c r="DO9" s="824"/>
      <c r="DP9" s="825"/>
      <c r="DQ9" s="823" t="s">
        <v>611</v>
      </c>
      <c r="DR9" s="824"/>
      <c r="DS9" s="824"/>
      <c r="DT9" s="824"/>
      <c r="DU9" s="825"/>
      <c r="DV9" s="826"/>
      <c r="DW9" s="827"/>
      <c r="DX9" s="827"/>
      <c r="DY9" s="827"/>
      <c r="DZ9" s="828"/>
      <c r="EA9" s="254"/>
    </row>
    <row r="10" spans="1:131" s="255" customFormat="1" ht="26.25" customHeight="1" x14ac:dyDescent="0.15">
      <c r="A10" s="261">
        <v>4</v>
      </c>
      <c r="B10" s="797" t="s">
        <v>391</v>
      </c>
      <c r="C10" s="798"/>
      <c r="D10" s="798"/>
      <c r="E10" s="798"/>
      <c r="F10" s="798"/>
      <c r="G10" s="798"/>
      <c r="H10" s="798"/>
      <c r="I10" s="798"/>
      <c r="J10" s="798"/>
      <c r="K10" s="798"/>
      <c r="L10" s="798"/>
      <c r="M10" s="798"/>
      <c r="N10" s="798"/>
      <c r="O10" s="798"/>
      <c r="P10" s="799"/>
      <c r="Q10" s="800">
        <v>54</v>
      </c>
      <c r="R10" s="801"/>
      <c r="S10" s="801"/>
      <c r="T10" s="801"/>
      <c r="U10" s="801"/>
      <c r="V10" s="801">
        <v>54</v>
      </c>
      <c r="W10" s="801"/>
      <c r="X10" s="801"/>
      <c r="Y10" s="801"/>
      <c r="Z10" s="801"/>
      <c r="AA10" s="801" t="s">
        <v>598</v>
      </c>
      <c r="AB10" s="801"/>
      <c r="AC10" s="801"/>
      <c r="AD10" s="801"/>
      <c r="AE10" s="802"/>
      <c r="AF10" s="803" t="s">
        <v>390</v>
      </c>
      <c r="AG10" s="804"/>
      <c r="AH10" s="804"/>
      <c r="AI10" s="804"/>
      <c r="AJ10" s="805"/>
      <c r="AK10" s="806" t="s">
        <v>599</v>
      </c>
      <c r="AL10" s="807"/>
      <c r="AM10" s="807"/>
      <c r="AN10" s="807"/>
      <c r="AO10" s="807"/>
      <c r="AP10" s="807" t="s">
        <v>598</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591</v>
      </c>
      <c r="BT10" s="811"/>
      <c r="BU10" s="811"/>
      <c r="BV10" s="811"/>
      <c r="BW10" s="811"/>
      <c r="BX10" s="811"/>
      <c r="BY10" s="811"/>
      <c r="BZ10" s="811"/>
      <c r="CA10" s="811"/>
      <c r="CB10" s="811"/>
      <c r="CC10" s="811"/>
      <c r="CD10" s="811"/>
      <c r="CE10" s="811"/>
      <c r="CF10" s="811"/>
      <c r="CG10" s="812"/>
      <c r="CH10" s="823">
        <v>-7</v>
      </c>
      <c r="CI10" s="824"/>
      <c r="CJ10" s="824"/>
      <c r="CK10" s="824"/>
      <c r="CL10" s="825"/>
      <c r="CM10" s="823">
        <v>21</v>
      </c>
      <c r="CN10" s="824"/>
      <c r="CO10" s="824"/>
      <c r="CP10" s="824"/>
      <c r="CQ10" s="825"/>
      <c r="CR10" s="823">
        <v>10</v>
      </c>
      <c r="CS10" s="824"/>
      <c r="CT10" s="824"/>
      <c r="CU10" s="824"/>
      <c r="CV10" s="825"/>
      <c r="CW10" s="823" t="s">
        <v>605</v>
      </c>
      <c r="CX10" s="824"/>
      <c r="CY10" s="824"/>
      <c r="CZ10" s="824"/>
      <c r="DA10" s="825"/>
      <c r="DB10" s="823" t="s">
        <v>605</v>
      </c>
      <c r="DC10" s="824"/>
      <c r="DD10" s="824"/>
      <c r="DE10" s="824"/>
      <c r="DF10" s="825"/>
      <c r="DG10" s="823" t="s">
        <v>614</v>
      </c>
      <c r="DH10" s="824"/>
      <c r="DI10" s="824"/>
      <c r="DJ10" s="824"/>
      <c r="DK10" s="825"/>
      <c r="DL10" s="823" t="s">
        <v>611</v>
      </c>
      <c r="DM10" s="824"/>
      <c r="DN10" s="824"/>
      <c r="DO10" s="824"/>
      <c r="DP10" s="825"/>
      <c r="DQ10" s="823" t="s">
        <v>611</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592</v>
      </c>
      <c r="BT11" s="811"/>
      <c r="BU11" s="811"/>
      <c r="BV11" s="811"/>
      <c r="BW11" s="811"/>
      <c r="BX11" s="811"/>
      <c r="BY11" s="811"/>
      <c r="BZ11" s="811"/>
      <c r="CA11" s="811"/>
      <c r="CB11" s="811"/>
      <c r="CC11" s="811"/>
      <c r="CD11" s="811"/>
      <c r="CE11" s="811"/>
      <c r="CF11" s="811"/>
      <c r="CG11" s="812"/>
      <c r="CH11" s="823">
        <v>67</v>
      </c>
      <c r="CI11" s="824"/>
      <c r="CJ11" s="824"/>
      <c r="CK11" s="824"/>
      <c r="CL11" s="825"/>
      <c r="CM11" s="823">
        <v>680</v>
      </c>
      <c r="CN11" s="824"/>
      <c r="CO11" s="824"/>
      <c r="CP11" s="824"/>
      <c r="CQ11" s="825"/>
      <c r="CR11" s="823">
        <v>30</v>
      </c>
      <c r="CS11" s="824"/>
      <c r="CT11" s="824"/>
      <c r="CU11" s="824"/>
      <c r="CV11" s="825"/>
      <c r="CW11" s="823" t="s">
        <v>605</v>
      </c>
      <c r="CX11" s="824"/>
      <c r="CY11" s="824"/>
      <c r="CZ11" s="824"/>
      <c r="DA11" s="825"/>
      <c r="DB11" s="823" t="s">
        <v>605</v>
      </c>
      <c r="DC11" s="824"/>
      <c r="DD11" s="824"/>
      <c r="DE11" s="824"/>
      <c r="DF11" s="825"/>
      <c r="DG11" s="823" t="s">
        <v>614</v>
      </c>
      <c r="DH11" s="824"/>
      <c r="DI11" s="824"/>
      <c r="DJ11" s="824"/>
      <c r="DK11" s="825"/>
      <c r="DL11" s="823" t="s">
        <v>611</v>
      </c>
      <c r="DM11" s="824"/>
      <c r="DN11" s="824"/>
      <c r="DO11" s="824"/>
      <c r="DP11" s="825"/>
      <c r="DQ11" s="823" t="s">
        <v>611</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593</v>
      </c>
      <c r="BT12" s="811"/>
      <c r="BU12" s="811"/>
      <c r="BV12" s="811"/>
      <c r="BW12" s="811"/>
      <c r="BX12" s="811"/>
      <c r="BY12" s="811"/>
      <c r="BZ12" s="811"/>
      <c r="CA12" s="811"/>
      <c r="CB12" s="811"/>
      <c r="CC12" s="811"/>
      <c r="CD12" s="811"/>
      <c r="CE12" s="811"/>
      <c r="CF12" s="811"/>
      <c r="CG12" s="812"/>
      <c r="CH12" s="823">
        <v>-2</v>
      </c>
      <c r="CI12" s="824"/>
      <c r="CJ12" s="824"/>
      <c r="CK12" s="824"/>
      <c r="CL12" s="825"/>
      <c r="CM12" s="823">
        <v>104</v>
      </c>
      <c r="CN12" s="824"/>
      <c r="CO12" s="824"/>
      <c r="CP12" s="824"/>
      <c r="CQ12" s="825"/>
      <c r="CR12" s="823">
        <v>38</v>
      </c>
      <c r="CS12" s="824"/>
      <c r="CT12" s="824"/>
      <c r="CU12" s="824"/>
      <c r="CV12" s="825"/>
      <c r="CW12" s="823" t="s">
        <v>605</v>
      </c>
      <c r="CX12" s="824"/>
      <c r="CY12" s="824"/>
      <c r="CZ12" s="824"/>
      <c r="DA12" s="825"/>
      <c r="DB12" s="823" t="s">
        <v>605</v>
      </c>
      <c r="DC12" s="824"/>
      <c r="DD12" s="824"/>
      <c r="DE12" s="824"/>
      <c r="DF12" s="825"/>
      <c r="DG12" s="823" t="s">
        <v>614</v>
      </c>
      <c r="DH12" s="824"/>
      <c r="DI12" s="824"/>
      <c r="DJ12" s="824"/>
      <c r="DK12" s="825"/>
      <c r="DL12" s="823" t="s">
        <v>611</v>
      </c>
      <c r="DM12" s="824"/>
      <c r="DN12" s="824"/>
      <c r="DO12" s="824"/>
      <c r="DP12" s="825"/>
      <c r="DQ12" s="823" t="s">
        <v>611</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594</v>
      </c>
      <c r="BT13" s="811"/>
      <c r="BU13" s="811"/>
      <c r="BV13" s="811"/>
      <c r="BW13" s="811"/>
      <c r="BX13" s="811"/>
      <c r="BY13" s="811"/>
      <c r="BZ13" s="811"/>
      <c r="CA13" s="811"/>
      <c r="CB13" s="811"/>
      <c r="CC13" s="811"/>
      <c r="CD13" s="811"/>
      <c r="CE13" s="811"/>
      <c r="CF13" s="811"/>
      <c r="CG13" s="812"/>
      <c r="CH13" s="823">
        <v>7</v>
      </c>
      <c r="CI13" s="824"/>
      <c r="CJ13" s="824"/>
      <c r="CK13" s="824"/>
      <c r="CL13" s="825"/>
      <c r="CM13" s="823">
        <v>72</v>
      </c>
      <c r="CN13" s="824"/>
      <c r="CO13" s="824"/>
      <c r="CP13" s="824"/>
      <c r="CQ13" s="825"/>
      <c r="CR13" s="823">
        <v>8</v>
      </c>
      <c r="CS13" s="824"/>
      <c r="CT13" s="824"/>
      <c r="CU13" s="824"/>
      <c r="CV13" s="825"/>
      <c r="CW13" s="823" t="s">
        <v>605</v>
      </c>
      <c r="CX13" s="824"/>
      <c r="CY13" s="824"/>
      <c r="CZ13" s="824"/>
      <c r="DA13" s="825"/>
      <c r="DB13" s="823" t="s">
        <v>605</v>
      </c>
      <c r="DC13" s="824"/>
      <c r="DD13" s="824"/>
      <c r="DE13" s="824"/>
      <c r="DF13" s="825"/>
      <c r="DG13" s="823" t="s">
        <v>614</v>
      </c>
      <c r="DH13" s="824"/>
      <c r="DI13" s="824"/>
      <c r="DJ13" s="824"/>
      <c r="DK13" s="825"/>
      <c r="DL13" s="823" t="s">
        <v>611</v>
      </c>
      <c r="DM13" s="824"/>
      <c r="DN13" s="824"/>
      <c r="DO13" s="824"/>
      <c r="DP13" s="825"/>
      <c r="DQ13" s="823" t="s">
        <v>611</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595</v>
      </c>
      <c r="BT14" s="811"/>
      <c r="BU14" s="811"/>
      <c r="BV14" s="811"/>
      <c r="BW14" s="811"/>
      <c r="BX14" s="811"/>
      <c r="BY14" s="811"/>
      <c r="BZ14" s="811"/>
      <c r="CA14" s="811"/>
      <c r="CB14" s="811"/>
      <c r="CC14" s="811"/>
      <c r="CD14" s="811"/>
      <c r="CE14" s="811"/>
      <c r="CF14" s="811"/>
      <c r="CG14" s="812"/>
      <c r="CH14" s="823">
        <v>-25</v>
      </c>
      <c r="CI14" s="824"/>
      <c r="CJ14" s="824"/>
      <c r="CK14" s="824"/>
      <c r="CL14" s="825"/>
      <c r="CM14" s="823">
        <v>-4</v>
      </c>
      <c r="CN14" s="824"/>
      <c r="CO14" s="824"/>
      <c r="CP14" s="824"/>
      <c r="CQ14" s="825"/>
      <c r="CR14" s="823">
        <v>24</v>
      </c>
      <c r="CS14" s="824"/>
      <c r="CT14" s="824"/>
      <c r="CU14" s="824"/>
      <c r="CV14" s="825"/>
      <c r="CW14" s="823" t="s">
        <v>605</v>
      </c>
      <c r="CX14" s="824"/>
      <c r="CY14" s="824"/>
      <c r="CZ14" s="824"/>
      <c r="DA14" s="825"/>
      <c r="DB14" s="823" t="s">
        <v>605</v>
      </c>
      <c r="DC14" s="824"/>
      <c r="DD14" s="824"/>
      <c r="DE14" s="824"/>
      <c r="DF14" s="825"/>
      <c r="DG14" s="823" t="s">
        <v>614</v>
      </c>
      <c r="DH14" s="824"/>
      <c r="DI14" s="824"/>
      <c r="DJ14" s="824"/>
      <c r="DK14" s="825"/>
      <c r="DL14" s="823" t="s">
        <v>611</v>
      </c>
      <c r="DM14" s="824"/>
      <c r="DN14" s="824"/>
      <c r="DO14" s="824"/>
      <c r="DP14" s="825"/>
      <c r="DQ14" s="823" t="s">
        <v>611</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596</v>
      </c>
      <c r="BT15" s="811"/>
      <c r="BU15" s="811"/>
      <c r="BV15" s="811"/>
      <c r="BW15" s="811"/>
      <c r="BX15" s="811"/>
      <c r="BY15" s="811"/>
      <c r="BZ15" s="811"/>
      <c r="CA15" s="811"/>
      <c r="CB15" s="811"/>
      <c r="CC15" s="811"/>
      <c r="CD15" s="811"/>
      <c r="CE15" s="811"/>
      <c r="CF15" s="811"/>
      <c r="CG15" s="812"/>
      <c r="CH15" s="823">
        <v>5</v>
      </c>
      <c r="CI15" s="824"/>
      <c r="CJ15" s="824"/>
      <c r="CK15" s="824"/>
      <c r="CL15" s="825"/>
      <c r="CM15" s="823">
        <v>66</v>
      </c>
      <c r="CN15" s="824"/>
      <c r="CO15" s="824"/>
      <c r="CP15" s="824"/>
      <c r="CQ15" s="825"/>
      <c r="CR15" s="823">
        <v>5</v>
      </c>
      <c r="CS15" s="824"/>
      <c r="CT15" s="824"/>
      <c r="CU15" s="824"/>
      <c r="CV15" s="825"/>
      <c r="CW15" s="823" t="s">
        <v>605</v>
      </c>
      <c r="CX15" s="824"/>
      <c r="CY15" s="824"/>
      <c r="CZ15" s="824"/>
      <c r="DA15" s="825"/>
      <c r="DB15" s="823" t="s">
        <v>605</v>
      </c>
      <c r="DC15" s="824"/>
      <c r="DD15" s="824"/>
      <c r="DE15" s="824"/>
      <c r="DF15" s="825"/>
      <c r="DG15" s="823" t="s">
        <v>614</v>
      </c>
      <c r="DH15" s="824"/>
      <c r="DI15" s="824"/>
      <c r="DJ15" s="824"/>
      <c r="DK15" s="825"/>
      <c r="DL15" s="823" t="s">
        <v>611</v>
      </c>
      <c r="DM15" s="824"/>
      <c r="DN15" s="824"/>
      <c r="DO15" s="824"/>
      <c r="DP15" s="825"/>
      <c r="DQ15" s="823" t="s">
        <v>611</v>
      </c>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597</v>
      </c>
      <c r="BT16" s="811"/>
      <c r="BU16" s="811"/>
      <c r="BV16" s="811"/>
      <c r="BW16" s="811"/>
      <c r="BX16" s="811"/>
      <c r="BY16" s="811"/>
      <c r="BZ16" s="811"/>
      <c r="CA16" s="811"/>
      <c r="CB16" s="811"/>
      <c r="CC16" s="811"/>
      <c r="CD16" s="811"/>
      <c r="CE16" s="811"/>
      <c r="CF16" s="811"/>
      <c r="CG16" s="812"/>
      <c r="CH16" s="823">
        <v>-263</v>
      </c>
      <c r="CI16" s="824"/>
      <c r="CJ16" s="824"/>
      <c r="CK16" s="824"/>
      <c r="CL16" s="825"/>
      <c r="CM16" s="823">
        <v>286</v>
      </c>
      <c r="CN16" s="824"/>
      <c r="CO16" s="824"/>
      <c r="CP16" s="824"/>
      <c r="CQ16" s="825"/>
      <c r="CR16" s="823">
        <v>57</v>
      </c>
      <c r="CS16" s="824"/>
      <c r="CT16" s="824"/>
      <c r="CU16" s="824"/>
      <c r="CV16" s="825"/>
      <c r="CW16" s="823">
        <v>169</v>
      </c>
      <c r="CX16" s="824"/>
      <c r="CY16" s="824"/>
      <c r="CZ16" s="824"/>
      <c r="DA16" s="825"/>
      <c r="DB16" s="823" t="s">
        <v>605</v>
      </c>
      <c r="DC16" s="824"/>
      <c r="DD16" s="824"/>
      <c r="DE16" s="824"/>
      <c r="DF16" s="825"/>
      <c r="DG16" s="823" t="s">
        <v>614</v>
      </c>
      <c r="DH16" s="824"/>
      <c r="DI16" s="824"/>
      <c r="DJ16" s="824"/>
      <c r="DK16" s="825"/>
      <c r="DL16" s="823" t="s">
        <v>611</v>
      </c>
      <c r="DM16" s="824"/>
      <c r="DN16" s="824"/>
      <c r="DO16" s="824"/>
      <c r="DP16" s="825"/>
      <c r="DQ16" s="823" t="s">
        <v>611</v>
      </c>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393</v>
      </c>
      <c r="B23" s="832" t="s">
        <v>394</v>
      </c>
      <c r="C23" s="833"/>
      <c r="D23" s="833"/>
      <c r="E23" s="833"/>
      <c r="F23" s="833"/>
      <c r="G23" s="833"/>
      <c r="H23" s="833"/>
      <c r="I23" s="833"/>
      <c r="J23" s="833"/>
      <c r="K23" s="833"/>
      <c r="L23" s="833"/>
      <c r="M23" s="833"/>
      <c r="N23" s="833"/>
      <c r="O23" s="833"/>
      <c r="P23" s="834"/>
      <c r="Q23" s="835">
        <v>29713</v>
      </c>
      <c r="R23" s="836"/>
      <c r="S23" s="836"/>
      <c r="T23" s="836"/>
      <c r="U23" s="836"/>
      <c r="V23" s="836">
        <v>28349</v>
      </c>
      <c r="W23" s="836"/>
      <c r="X23" s="836"/>
      <c r="Y23" s="836"/>
      <c r="Z23" s="836"/>
      <c r="AA23" s="836">
        <v>1364</v>
      </c>
      <c r="AB23" s="836"/>
      <c r="AC23" s="836"/>
      <c r="AD23" s="836"/>
      <c r="AE23" s="837"/>
      <c r="AF23" s="838">
        <v>795</v>
      </c>
      <c r="AG23" s="836"/>
      <c r="AH23" s="836"/>
      <c r="AI23" s="836"/>
      <c r="AJ23" s="839"/>
      <c r="AK23" s="840"/>
      <c r="AL23" s="841"/>
      <c r="AM23" s="841"/>
      <c r="AN23" s="841"/>
      <c r="AO23" s="841"/>
      <c r="AP23" s="836">
        <v>33230</v>
      </c>
      <c r="AQ23" s="836"/>
      <c r="AR23" s="836"/>
      <c r="AS23" s="836"/>
      <c r="AT23" s="836"/>
      <c r="AU23" s="842"/>
      <c r="AV23" s="842"/>
      <c r="AW23" s="842"/>
      <c r="AX23" s="842"/>
      <c r="AY23" s="843"/>
      <c r="AZ23" s="851" t="s">
        <v>395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370</v>
      </c>
      <c r="B26" s="783"/>
      <c r="C26" s="783"/>
      <c r="D26" s="783"/>
      <c r="E26" s="783"/>
      <c r="F26" s="783"/>
      <c r="G26" s="783"/>
      <c r="H26" s="783"/>
      <c r="I26" s="783"/>
      <c r="J26" s="783"/>
      <c r="K26" s="783"/>
      <c r="L26" s="783"/>
      <c r="M26" s="783"/>
      <c r="N26" s="783"/>
      <c r="O26" s="783"/>
      <c r="P26" s="784"/>
      <c r="Q26" s="759" t="s">
        <v>398</v>
      </c>
      <c r="R26" s="760"/>
      <c r="S26" s="760"/>
      <c r="T26" s="760"/>
      <c r="U26" s="761"/>
      <c r="V26" s="759" t="s">
        <v>399</v>
      </c>
      <c r="W26" s="760"/>
      <c r="X26" s="760"/>
      <c r="Y26" s="760"/>
      <c r="Z26" s="761"/>
      <c r="AA26" s="759" t="s">
        <v>400</v>
      </c>
      <c r="AB26" s="760"/>
      <c r="AC26" s="760"/>
      <c r="AD26" s="760"/>
      <c r="AE26" s="760"/>
      <c r="AF26" s="854" t="s">
        <v>401</v>
      </c>
      <c r="AG26" s="855"/>
      <c r="AH26" s="855"/>
      <c r="AI26" s="855"/>
      <c r="AJ26" s="856"/>
      <c r="AK26" s="760" t="s">
        <v>402</v>
      </c>
      <c r="AL26" s="760"/>
      <c r="AM26" s="760"/>
      <c r="AN26" s="760"/>
      <c r="AO26" s="761"/>
      <c r="AP26" s="759" t="s">
        <v>403</v>
      </c>
      <c r="AQ26" s="760"/>
      <c r="AR26" s="760"/>
      <c r="AS26" s="760"/>
      <c r="AT26" s="761"/>
      <c r="AU26" s="759" t="s">
        <v>404</v>
      </c>
      <c r="AV26" s="760"/>
      <c r="AW26" s="760"/>
      <c r="AX26" s="760"/>
      <c r="AY26" s="761"/>
      <c r="AZ26" s="759" t="s">
        <v>405</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406</v>
      </c>
      <c r="C28" s="774"/>
      <c r="D28" s="774"/>
      <c r="E28" s="774"/>
      <c r="F28" s="774"/>
      <c r="G28" s="774"/>
      <c r="H28" s="774"/>
      <c r="I28" s="774"/>
      <c r="J28" s="774"/>
      <c r="K28" s="774"/>
      <c r="L28" s="774"/>
      <c r="M28" s="774"/>
      <c r="N28" s="774"/>
      <c r="O28" s="774"/>
      <c r="P28" s="775"/>
      <c r="Q28" s="864">
        <v>5015</v>
      </c>
      <c r="R28" s="865"/>
      <c r="S28" s="865"/>
      <c r="T28" s="865"/>
      <c r="U28" s="865"/>
      <c r="V28" s="865">
        <v>4711</v>
      </c>
      <c r="W28" s="865"/>
      <c r="X28" s="865"/>
      <c r="Y28" s="865"/>
      <c r="Z28" s="865"/>
      <c r="AA28" s="865">
        <v>304</v>
      </c>
      <c r="AB28" s="865"/>
      <c r="AC28" s="865"/>
      <c r="AD28" s="865"/>
      <c r="AE28" s="866"/>
      <c r="AF28" s="867">
        <v>304</v>
      </c>
      <c r="AG28" s="865"/>
      <c r="AH28" s="865"/>
      <c r="AI28" s="865"/>
      <c r="AJ28" s="868"/>
      <c r="AK28" s="869">
        <v>313</v>
      </c>
      <c r="AL28" s="860"/>
      <c r="AM28" s="860"/>
      <c r="AN28" s="860"/>
      <c r="AO28" s="860"/>
      <c r="AP28" s="860" t="s">
        <v>598</v>
      </c>
      <c r="AQ28" s="860"/>
      <c r="AR28" s="860"/>
      <c r="AS28" s="860"/>
      <c r="AT28" s="860"/>
      <c r="AU28" s="860" t="s">
        <v>602</v>
      </c>
      <c r="AV28" s="860"/>
      <c r="AW28" s="860"/>
      <c r="AX28" s="860"/>
      <c r="AY28" s="860"/>
      <c r="AZ28" s="861" t="s">
        <v>598</v>
      </c>
      <c r="BA28" s="861"/>
      <c r="BB28" s="861"/>
      <c r="BC28" s="861"/>
      <c r="BD28" s="861"/>
      <c r="BE28" s="862" t="s">
        <v>601</v>
      </c>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407</v>
      </c>
      <c r="C29" s="798"/>
      <c r="D29" s="798"/>
      <c r="E29" s="798"/>
      <c r="F29" s="798"/>
      <c r="G29" s="798"/>
      <c r="H29" s="798"/>
      <c r="I29" s="798"/>
      <c r="J29" s="798"/>
      <c r="K29" s="798"/>
      <c r="L29" s="798"/>
      <c r="M29" s="798"/>
      <c r="N29" s="798"/>
      <c r="O29" s="798"/>
      <c r="P29" s="799"/>
      <c r="Q29" s="800">
        <v>477</v>
      </c>
      <c r="R29" s="801"/>
      <c r="S29" s="801"/>
      <c r="T29" s="801"/>
      <c r="U29" s="801"/>
      <c r="V29" s="801">
        <v>454</v>
      </c>
      <c r="W29" s="801"/>
      <c r="X29" s="801"/>
      <c r="Y29" s="801"/>
      <c r="Z29" s="801"/>
      <c r="AA29" s="801">
        <v>23</v>
      </c>
      <c r="AB29" s="801"/>
      <c r="AC29" s="801"/>
      <c r="AD29" s="801"/>
      <c r="AE29" s="802"/>
      <c r="AF29" s="803">
        <v>23</v>
      </c>
      <c r="AG29" s="804"/>
      <c r="AH29" s="804"/>
      <c r="AI29" s="804"/>
      <c r="AJ29" s="805"/>
      <c r="AK29" s="872">
        <v>163</v>
      </c>
      <c r="AL29" s="873"/>
      <c r="AM29" s="873"/>
      <c r="AN29" s="873"/>
      <c r="AO29" s="873"/>
      <c r="AP29" s="874">
        <v>322</v>
      </c>
      <c r="AQ29" s="875"/>
      <c r="AR29" s="875"/>
      <c r="AS29" s="875"/>
      <c r="AT29" s="872"/>
      <c r="AU29" s="873">
        <v>118</v>
      </c>
      <c r="AV29" s="873"/>
      <c r="AW29" s="873"/>
      <c r="AX29" s="873"/>
      <c r="AY29" s="873"/>
      <c r="AZ29" s="876" t="s">
        <v>599</v>
      </c>
      <c r="BA29" s="876"/>
      <c r="BB29" s="876"/>
      <c r="BC29" s="876"/>
      <c r="BD29" s="876"/>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408</v>
      </c>
      <c r="C30" s="798"/>
      <c r="D30" s="798"/>
      <c r="E30" s="798"/>
      <c r="F30" s="798"/>
      <c r="G30" s="798"/>
      <c r="H30" s="798"/>
      <c r="I30" s="798"/>
      <c r="J30" s="798"/>
      <c r="K30" s="798"/>
      <c r="L30" s="798"/>
      <c r="M30" s="798"/>
      <c r="N30" s="798"/>
      <c r="O30" s="798"/>
      <c r="P30" s="799"/>
      <c r="Q30" s="800">
        <v>4447</v>
      </c>
      <c r="R30" s="801"/>
      <c r="S30" s="801"/>
      <c r="T30" s="801"/>
      <c r="U30" s="801"/>
      <c r="V30" s="801">
        <v>4345</v>
      </c>
      <c r="W30" s="801"/>
      <c r="X30" s="801"/>
      <c r="Y30" s="801"/>
      <c r="Z30" s="801"/>
      <c r="AA30" s="801">
        <v>102</v>
      </c>
      <c r="AB30" s="801"/>
      <c r="AC30" s="801"/>
      <c r="AD30" s="801"/>
      <c r="AE30" s="802"/>
      <c r="AF30" s="803">
        <v>102</v>
      </c>
      <c r="AG30" s="804"/>
      <c r="AH30" s="804"/>
      <c r="AI30" s="804"/>
      <c r="AJ30" s="805"/>
      <c r="AK30" s="872">
        <v>601</v>
      </c>
      <c r="AL30" s="873"/>
      <c r="AM30" s="873"/>
      <c r="AN30" s="873"/>
      <c r="AO30" s="873"/>
      <c r="AP30" s="874" t="s">
        <v>598</v>
      </c>
      <c r="AQ30" s="875"/>
      <c r="AR30" s="875"/>
      <c r="AS30" s="875"/>
      <c r="AT30" s="872"/>
      <c r="AU30" s="873" t="s">
        <v>603</v>
      </c>
      <c r="AV30" s="873"/>
      <c r="AW30" s="873"/>
      <c r="AX30" s="873"/>
      <c r="AY30" s="873"/>
      <c r="AZ30" s="876" t="s">
        <v>599</v>
      </c>
      <c r="BA30" s="876"/>
      <c r="BB30" s="876"/>
      <c r="BC30" s="876"/>
      <c r="BD30" s="876"/>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409</v>
      </c>
      <c r="C31" s="798"/>
      <c r="D31" s="798"/>
      <c r="E31" s="798"/>
      <c r="F31" s="798"/>
      <c r="G31" s="798"/>
      <c r="H31" s="798"/>
      <c r="I31" s="798"/>
      <c r="J31" s="798"/>
      <c r="K31" s="798"/>
      <c r="L31" s="798"/>
      <c r="M31" s="798"/>
      <c r="N31" s="798"/>
      <c r="O31" s="798"/>
      <c r="P31" s="799"/>
      <c r="Q31" s="800">
        <v>592</v>
      </c>
      <c r="R31" s="801"/>
      <c r="S31" s="801"/>
      <c r="T31" s="801"/>
      <c r="U31" s="801"/>
      <c r="V31" s="801">
        <v>585</v>
      </c>
      <c r="W31" s="801"/>
      <c r="X31" s="801"/>
      <c r="Y31" s="801"/>
      <c r="Z31" s="801"/>
      <c r="AA31" s="801">
        <v>7</v>
      </c>
      <c r="AB31" s="801"/>
      <c r="AC31" s="801"/>
      <c r="AD31" s="801"/>
      <c r="AE31" s="802"/>
      <c r="AF31" s="803">
        <v>7</v>
      </c>
      <c r="AG31" s="804"/>
      <c r="AH31" s="804"/>
      <c r="AI31" s="804"/>
      <c r="AJ31" s="805"/>
      <c r="AK31" s="872">
        <v>164</v>
      </c>
      <c r="AL31" s="873"/>
      <c r="AM31" s="873"/>
      <c r="AN31" s="873"/>
      <c r="AO31" s="873"/>
      <c r="AP31" s="874" t="s">
        <v>598</v>
      </c>
      <c r="AQ31" s="875"/>
      <c r="AR31" s="875"/>
      <c r="AS31" s="875"/>
      <c r="AT31" s="872"/>
      <c r="AU31" s="873" t="s">
        <v>598</v>
      </c>
      <c r="AV31" s="873"/>
      <c r="AW31" s="873"/>
      <c r="AX31" s="873"/>
      <c r="AY31" s="873"/>
      <c r="AZ31" s="876" t="s">
        <v>599</v>
      </c>
      <c r="BA31" s="876"/>
      <c r="BB31" s="876"/>
      <c r="BC31" s="876"/>
      <c r="BD31" s="876"/>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410</v>
      </c>
      <c r="C32" s="798"/>
      <c r="D32" s="798"/>
      <c r="E32" s="798"/>
      <c r="F32" s="798"/>
      <c r="G32" s="798"/>
      <c r="H32" s="798"/>
      <c r="I32" s="798"/>
      <c r="J32" s="798"/>
      <c r="K32" s="798"/>
      <c r="L32" s="798"/>
      <c r="M32" s="798"/>
      <c r="N32" s="798"/>
      <c r="O32" s="798"/>
      <c r="P32" s="799"/>
      <c r="Q32" s="800">
        <v>717</v>
      </c>
      <c r="R32" s="801"/>
      <c r="S32" s="801"/>
      <c r="T32" s="801"/>
      <c r="U32" s="801"/>
      <c r="V32" s="801">
        <v>688</v>
      </c>
      <c r="W32" s="801"/>
      <c r="X32" s="801"/>
      <c r="Y32" s="801"/>
      <c r="Z32" s="801"/>
      <c r="AA32" s="801">
        <v>29</v>
      </c>
      <c r="AB32" s="801"/>
      <c r="AC32" s="801"/>
      <c r="AD32" s="801"/>
      <c r="AE32" s="802"/>
      <c r="AF32" s="803">
        <v>17</v>
      </c>
      <c r="AG32" s="804"/>
      <c r="AH32" s="804"/>
      <c r="AI32" s="804"/>
      <c r="AJ32" s="805"/>
      <c r="AK32" s="872">
        <v>107</v>
      </c>
      <c r="AL32" s="873"/>
      <c r="AM32" s="873"/>
      <c r="AN32" s="873"/>
      <c r="AO32" s="873"/>
      <c r="AP32" s="874">
        <v>191</v>
      </c>
      <c r="AQ32" s="875"/>
      <c r="AR32" s="875"/>
      <c r="AS32" s="875"/>
      <c r="AT32" s="872"/>
      <c r="AU32" s="873">
        <v>23</v>
      </c>
      <c r="AV32" s="873"/>
      <c r="AW32" s="873"/>
      <c r="AX32" s="873"/>
      <c r="AY32" s="873"/>
      <c r="AZ32" s="876" t="s">
        <v>599</v>
      </c>
      <c r="BA32" s="876"/>
      <c r="BB32" s="876"/>
      <c r="BC32" s="876"/>
      <c r="BD32" s="876"/>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411</v>
      </c>
      <c r="C33" s="798"/>
      <c r="D33" s="798"/>
      <c r="E33" s="798"/>
      <c r="F33" s="798"/>
      <c r="G33" s="798"/>
      <c r="H33" s="798"/>
      <c r="I33" s="798"/>
      <c r="J33" s="798"/>
      <c r="K33" s="798"/>
      <c r="L33" s="798"/>
      <c r="M33" s="798"/>
      <c r="N33" s="798"/>
      <c r="O33" s="798"/>
      <c r="P33" s="799"/>
      <c r="Q33" s="800">
        <v>8</v>
      </c>
      <c r="R33" s="801"/>
      <c r="S33" s="801"/>
      <c r="T33" s="801"/>
      <c r="U33" s="801"/>
      <c r="V33" s="801">
        <v>3</v>
      </c>
      <c r="W33" s="801"/>
      <c r="X33" s="801"/>
      <c r="Y33" s="801"/>
      <c r="Z33" s="801"/>
      <c r="AA33" s="801">
        <v>5</v>
      </c>
      <c r="AB33" s="801"/>
      <c r="AC33" s="801"/>
      <c r="AD33" s="801"/>
      <c r="AE33" s="802"/>
      <c r="AF33" s="803">
        <v>5</v>
      </c>
      <c r="AG33" s="804"/>
      <c r="AH33" s="804"/>
      <c r="AI33" s="804"/>
      <c r="AJ33" s="805"/>
      <c r="AK33" s="872" t="s">
        <v>605</v>
      </c>
      <c r="AL33" s="873"/>
      <c r="AM33" s="873"/>
      <c r="AN33" s="873"/>
      <c r="AO33" s="873"/>
      <c r="AP33" s="874" t="s">
        <v>598</v>
      </c>
      <c r="AQ33" s="875"/>
      <c r="AR33" s="875"/>
      <c r="AS33" s="875"/>
      <c r="AT33" s="872"/>
      <c r="AU33" s="873" t="s">
        <v>598</v>
      </c>
      <c r="AV33" s="873"/>
      <c r="AW33" s="873"/>
      <c r="AX33" s="873"/>
      <c r="AY33" s="873"/>
      <c r="AZ33" s="876" t="s">
        <v>599</v>
      </c>
      <c r="BA33" s="876"/>
      <c r="BB33" s="876"/>
      <c r="BC33" s="876"/>
      <c r="BD33" s="876"/>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412</v>
      </c>
      <c r="C34" s="798"/>
      <c r="D34" s="798"/>
      <c r="E34" s="798"/>
      <c r="F34" s="798"/>
      <c r="G34" s="798"/>
      <c r="H34" s="798"/>
      <c r="I34" s="798"/>
      <c r="J34" s="798"/>
      <c r="K34" s="798"/>
      <c r="L34" s="798"/>
      <c r="M34" s="798"/>
      <c r="N34" s="798"/>
      <c r="O34" s="798"/>
      <c r="P34" s="799"/>
      <c r="Q34" s="800">
        <v>1204</v>
      </c>
      <c r="R34" s="801"/>
      <c r="S34" s="801"/>
      <c r="T34" s="801"/>
      <c r="U34" s="801"/>
      <c r="V34" s="801">
        <v>1170</v>
      </c>
      <c r="W34" s="801"/>
      <c r="X34" s="801"/>
      <c r="Y34" s="801"/>
      <c r="Z34" s="801"/>
      <c r="AA34" s="801">
        <v>34</v>
      </c>
      <c r="AB34" s="801"/>
      <c r="AC34" s="801"/>
      <c r="AD34" s="801"/>
      <c r="AE34" s="802"/>
      <c r="AF34" s="803">
        <v>1400</v>
      </c>
      <c r="AG34" s="804"/>
      <c r="AH34" s="804"/>
      <c r="AI34" s="804"/>
      <c r="AJ34" s="805"/>
      <c r="AK34" s="872">
        <v>646</v>
      </c>
      <c r="AL34" s="873"/>
      <c r="AM34" s="873"/>
      <c r="AN34" s="873"/>
      <c r="AO34" s="873"/>
      <c r="AP34" s="874">
        <v>7938</v>
      </c>
      <c r="AQ34" s="875"/>
      <c r="AR34" s="875"/>
      <c r="AS34" s="875"/>
      <c r="AT34" s="872"/>
      <c r="AU34" s="873">
        <v>4247</v>
      </c>
      <c r="AV34" s="873"/>
      <c r="AW34" s="873"/>
      <c r="AX34" s="873"/>
      <c r="AY34" s="873"/>
      <c r="AZ34" s="876" t="s">
        <v>599</v>
      </c>
      <c r="BA34" s="876"/>
      <c r="BB34" s="876"/>
      <c r="BC34" s="876"/>
      <c r="BD34" s="876"/>
      <c r="BE34" s="870" t="s">
        <v>413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414</v>
      </c>
      <c r="C35" s="798"/>
      <c r="D35" s="798"/>
      <c r="E35" s="798"/>
      <c r="F35" s="798"/>
      <c r="G35" s="798"/>
      <c r="H35" s="798"/>
      <c r="I35" s="798"/>
      <c r="J35" s="798"/>
      <c r="K35" s="798"/>
      <c r="L35" s="798"/>
      <c r="M35" s="798"/>
      <c r="N35" s="798"/>
      <c r="O35" s="798"/>
      <c r="P35" s="799"/>
      <c r="Q35" s="800">
        <v>4012</v>
      </c>
      <c r="R35" s="801"/>
      <c r="S35" s="801"/>
      <c r="T35" s="801"/>
      <c r="U35" s="801"/>
      <c r="V35" s="801">
        <v>4212</v>
      </c>
      <c r="W35" s="801"/>
      <c r="X35" s="801"/>
      <c r="Y35" s="801"/>
      <c r="Z35" s="801"/>
      <c r="AA35" s="801">
        <v>-200</v>
      </c>
      <c r="AB35" s="801"/>
      <c r="AC35" s="801"/>
      <c r="AD35" s="801"/>
      <c r="AE35" s="802"/>
      <c r="AF35" s="803">
        <v>268</v>
      </c>
      <c r="AG35" s="804"/>
      <c r="AH35" s="804"/>
      <c r="AI35" s="804"/>
      <c r="AJ35" s="805"/>
      <c r="AK35" s="872">
        <v>572</v>
      </c>
      <c r="AL35" s="873"/>
      <c r="AM35" s="873"/>
      <c r="AN35" s="873"/>
      <c r="AO35" s="873"/>
      <c r="AP35" s="874">
        <v>5222</v>
      </c>
      <c r="AQ35" s="875"/>
      <c r="AR35" s="875"/>
      <c r="AS35" s="875"/>
      <c r="AT35" s="872"/>
      <c r="AU35" s="873">
        <v>2773</v>
      </c>
      <c r="AV35" s="873"/>
      <c r="AW35" s="873"/>
      <c r="AX35" s="873"/>
      <c r="AY35" s="873"/>
      <c r="AZ35" s="876" t="s">
        <v>599</v>
      </c>
      <c r="BA35" s="876"/>
      <c r="BB35" s="876"/>
      <c r="BC35" s="876"/>
      <c r="BD35" s="876"/>
      <c r="BE35" s="870" t="s">
        <v>413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415</v>
      </c>
      <c r="C36" s="798"/>
      <c r="D36" s="798"/>
      <c r="E36" s="798"/>
      <c r="F36" s="798"/>
      <c r="G36" s="798"/>
      <c r="H36" s="798"/>
      <c r="I36" s="798"/>
      <c r="J36" s="798"/>
      <c r="K36" s="798"/>
      <c r="L36" s="798"/>
      <c r="M36" s="798"/>
      <c r="N36" s="798"/>
      <c r="O36" s="798"/>
      <c r="P36" s="799"/>
      <c r="Q36" s="800">
        <v>2395</v>
      </c>
      <c r="R36" s="801"/>
      <c r="S36" s="801"/>
      <c r="T36" s="801"/>
      <c r="U36" s="801"/>
      <c r="V36" s="801">
        <v>2369</v>
      </c>
      <c r="W36" s="801"/>
      <c r="X36" s="801"/>
      <c r="Y36" s="801"/>
      <c r="Z36" s="801"/>
      <c r="AA36" s="801">
        <v>26</v>
      </c>
      <c r="AB36" s="801"/>
      <c r="AC36" s="801"/>
      <c r="AD36" s="801"/>
      <c r="AE36" s="802"/>
      <c r="AF36" s="803">
        <v>22</v>
      </c>
      <c r="AG36" s="804"/>
      <c r="AH36" s="804"/>
      <c r="AI36" s="804"/>
      <c r="AJ36" s="805"/>
      <c r="AK36" s="872">
        <v>1300</v>
      </c>
      <c r="AL36" s="873"/>
      <c r="AM36" s="873"/>
      <c r="AN36" s="873"/>
      <c r="AO36" s="873"/>
      <c r="AP36" s="874">
        <v>16471</v>
      </c>
      <c r="AQ36" s="875"/>
      <c r="AR36" s="875"/>
      <c r="AS36" s="875"/>
      <c r="AT36" s="872"/>
      <c r="AU36" s="873">
        <v>15153</v>
      </c>
      <c r="AV36" s="873"/>
      <c r="AW36" s="873"/>
      <c r="AX36" s="873"/>
      <c r="AY36" s="873"/>
      <c r="AZ36" s="876" t="s">
        <v>599</v>
      </c>
      <c r="BA36" s="876"/>
      <c r="BB36" s="876"/>
      <c r="BC36" s="876"/>
      <c r="BD36" s="876"/>
      <c r="BE36" s="870" t="s">
        <v>416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417</v>
      </c>
      <c r="C37" s="798"/>
      <c r="D37" s="798"/>
      <c r="E37" s="798"/>
      <c r="F37" s="798"/>
      <c r="G37" s="798"/>
      <c r="H37" s="798"/>
      <c r="I37" s="798"/>
      <c r="J37" s="798"/>
      <c r="K37" s="798"/>
      <c r="L37" s="798"/>
      <c r="M37" s="798"/>
      <c r="N37" s="798"/>
      <c r="O37" s="798"/>
      <c r="P37" s="799"/>
      <c r="Q37" s="800">
        <v>29</v>
      </c>
      <c r="R37" s="801"/>
      <c r="S37" s="801"/>
      <c r="T37" s="801"/>
      <c r="U37" s="801"/>
      <c r="V37" s="801">
        <v>29</v>
      </c>
      <c r="W37" s="801"/>
      <c r="X37" s="801"/>
      <c r="Y37" s="801"/>
      <c r="Z37" s="801"/>
      <c r="AA37" s="801" t="s">
        <v>604</v>
      </c>
      <c r="AB37" s="801"/>
      <c r="AC37" s="801"/>
      <c r="AD37" s="801"/>
      <c r="AE37" s="802"/>
      <c r="AF37" s="803" t="s">
        <v>395</v>
      </c>
      <c r="AG37" s="804"/>
      <c r="AH37" s="804"/>
      <c r="AI37" s="804"/>
      <c r="AJ37" s="805"/>
      <c r="AK37" s="872" t="s">
        <v>605</v>
      </c>
      <c r="AL37" s="873"/>
      <c r="AM37" s="873"/>
      <c r="AN37" s="873"/>
      <c r="AO37" s="873"/>
      <c r="AP37" s="874" t="s">
        <v>598</v>
      </c>
      <c r="AQ37" s="875"/>
      <c r="AR37" s="875"/>
      <c r="AS37" s="875"/>
      <c r="AT37" s="872"/>
      <c r="AU37" s="873" t="s">
        <v>598</v>
      </c>
      <c r="AV37" s="873"/>
      <c r="AW37" s="873"/>
      <c r="AX37" s="873"/>
      <c r="AY37" s="873"/>
      <c r="AZ37" s="876" t="s">
        <v>599</v>
      </c>
      <c r="BA37" s="876"/>
      <c r="BB37" s="876"/>
      <c r="BC37" s="876"/>
      <c r="BD37" s="876"/>
      <c r="BE37" s="870" t="s">
        <v>416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418</v>
      </c>
      <c r="C38" s="798"/>
      <c r="D38" s="798"/>
      <c r="E38" s="798"/>
      <c r="F38" s="798"/>
      <c r="G38" s="798"/>
      <c r="H38" s="798"/>
      <c r="I38" s="798"/>
      <c r="J38" s="798"/>
      <c r="K38" s="798"/>
      <c r="L38" s="798"/>
      <c r="M38" s="798"/>
      <c r="N38" s="798"/>
      <c r="O38" s="798"/>
      <c r="P38" s="799"/>
      <c r="Q38" s="800">
        <v>0</v>
      </c>
      <c r="R38" s="801"/>
      <c r="S38" s="801"/>
      <c r="T38" s="801"/>
      <c r="U38" s="801"/>
      <c r="V38" s="801">
        <v>0</v>
      </c>
      <c r="W38" s="801"/>
      <c r="X38" s="801"/>
      <c r="Y38" s="801"/>
      <c r="Z38" s="801"/>
      <c r="AA38" s="801">
        <v>0</v>
      </c>
      <c r="AB38" s="801"/>
      <c r="AC38" s="801"/>
      <c r="AD38" s="801"/>
      <c r="AE38" s="802"/>
      <c r="AF38" s="803">
        <v>13</v>
      </c>
      <c r="AG38" s="804"/>
      <c r="AH38" s="804"/>
      <c r="AI38" s="804"/>
      <c r="AJ38" s="805"/>
      <c r="AK38" s="872">
        <v>0</v>
      </c>
      <c r="AL38" s="873"/>
      <c r="AM38" s="873"/>
      <c r="AN38" s="873"/>
      <c r="AO38" s="873"/>
      <c r="AP38" s="874" t="s">
        <v>598</v>
      </c>
      <c r="AQ38" s="875"/>
      <c r="AR38" s="875"/>
      <c r="AS38" s="875"/>
      <c r="AT38" s="872"/>
      <c r="AU38" s="873" t="s">
        <v>598</v>
      </c>
      <c r="AV38" s="873"/>
      <c r="AW38" s="873"/>
      <c r="AX38" s="873"/>
      <c r="AY38" s="873"/>
      <c r="AZ38" s="876" t="s">
        <v>599</v>
      </c>
      <c r="BA38" s="876"/>
      <c r="BB38" s="876"/>
      <c r="BC38" s="876"/>
      <c r="BD38" s="876"/>
      <c r="BE38" s="870" t="s">
        <v>416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419</v>
      </c>
      <c r="C39" s="798"/>
      <c r="D39" s="798"/>
      <c r="E39" s="798"/>
      <c r="F39" s="798"/>
      <c r="G39" s="798"/>
      <c r="H39" s="798"/>
      <c r="I39" s="798"/>
      <c r="J39" s="798"/>
      <c r="K39" s="798"/>
      <c r="L39" s="798"/>
      <c r="M39" s="798"/>
      <c r="N39" s="798"/>
      <c r="O39" s="798"/>
      <c r="P39" s="799"/>
      <c r="Q39" s="800">
        <v>452</v>
      </c>
      <c r="R39" s="801"/>
      <c r="S39" s="801"/>
      <c r="T39" s="801"/>
      <c r="U39" s="801"/>
      <c r="V39" s="801">
        <v>451</v>
      </c>
      <c r="W39" s="801"/>
      <c r="X39" s="801"/>
      <c r="Y39" s="801"/>
      <c r="Z39" s="801"/>
      <c r="AA39" s="801">
        <v>1</v>
      </c>
      <c r="AB39" s="801"/>
      <c r="AC39" s="801"/>
      <c r="AD39" s="801"/>
      <c r="AE39" s="802"/>
      <c r="AF39" s="803">
        <v>388</v>
      </c>
      <c r="AG39" s="804"/>
      <c r="AH39" s="804"/>
      <c r="AI39" s="804"/>
      <c r="AJ39" s="805"/>
      <c r="AK39" s="872">
        <v>1</v>
      </c>
      <c r="AL39" s="873"/>
      <c r="AM39" s="873"/>
      <c r="AN39" s="873"/>
      <c r="AO39" s="873"/>
      <c r="AP39" s="874">
        <v>451</v>
      </c>
      <c r="AQ39" s="875"/>
      <c r="AR39" s="875"/>
      <c r="AS39" s="875"/>
      <c r="AT39" s="872"/>
      <c r="AU39" s="873" t="s">
        <v>598</v>
      </c>
      <c r="AV39" s="873"/>
      <c r="AW39" s="873"/>
      <c r="AX39" s="873"/>
      <c r="AY39" s="873"/>
      <c r="AZ39" s="876" t="s">
        <v>599</v>
      </c>
      <c r="BA39" s="876"/>
      <c r="BB39" s="876"/>
      <c r="BC39" s="876"/>
      <c r="BD39" s="876"/>
      <c r="BE39" s="870" t="s">
        <v>420</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6"/>
      <c r="BA40" s="876"/>
      <c r="BB40" s="876"/>
      <c r="BC40" s="876"/>
      <c r="BD40" s="876"/>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6"/>
      <c r="BA41" s="876"/>
      <c r="BB41" s="876"/>
      <c r="BC41" s="876"/>
      <c r="BD41" s="876"/>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6"/>
      <c r="BA42" s="876"/>
      <c r="BB42" s="876"/>
      <c r="BC42" s="876"/>
      <c r="BD42" s="876"/>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6"/>
      <c r="BA43" s="876"/>
      <c r="BB43" s="876"/>
      <c r="BC43" s="876"/>
      <c r="BD43" s="876"/>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6"/>
      <c r="BA44" s="876"/>
      <c r="BB44" s="876"/>
      <c r="BC44" s="876"/>
      <c r="BD44" s="876"/>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6"/>
      <c r="BA45" s="876"/>
      <c r="BB45" s="876"/>
      <c r="BC45" s="876"/>
      <c r="BD45" s="876"/>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6"/>
      <c r="BA46" s="876"/>
      <c r="BB46" s="876"/>
      <c r="BC46" s="876"/>
      <c r="BD46" s="876"/>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6"/>
      <c r="BA47" s="876"/>
      <c r="BB47" s="876"/>
      <c r="BC47" s="876"/>
      <c r="BD47" s="876"/>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6"/>
      <c r="BA48" s="876"/>
      <c r="BB48" s="876"/>
      <c r="BC48" s="876"/>
      <c r="BD48" s="876"/>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6"/>
      <c r="BA49" s="876"/>
      <c r="BB49" s="876"/>
      <c r="BC49" s="876"/>
      <c r="BD49" s="876"/>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7"/>
      <c r="R50" s="878"/>
      <c r="S50" s="878"/>
      <c r="T50" s="878"/>
      <c r="U50" s="878"/>
      <c r="V50" s="878"/>
      <c r="W50" s="878"/>
      <c r="X50" s="878"/>
      <c r="Y50" s="878"/>
      <c r="Z50" s="878"/>
      <c r="AA50" s="878"/>
      <c r="AB50" s="878"/>
      <c r="AC50" s="878"/>
      <c r="AD50" s="878"/>
      <c r="AE50" s="879"/>
      <c r="AF50" s="803"/>
      <c r="AG50" s="804"/>
      <c r="AH50" s="804"/>
      <c r="AI50" s="804"/>
      <c r="AJ50" s="805"/>
      <c r="AK50" s="880"/>
      <c r="AL50" s="878"/>
      <c r="AM50" s="878"/>
      <c r="AN50" s="878"/>
      <c r="AO50" s="878"/>
      <c r="AP50" s="878"/>
      <c r="AQ50" s="878"/>
      <c r="AR50" s="878"/>
      <c r="AS50" s="878"/>
      <c r="AT50" s="878"/>
      <c r="AU50" s="878"/>
      <c r="AV50" s="878"/>
      <c r="AW50" s="878"/>
      <c r="AX50" s="878"/>
      <c r="AY50" s="878"/>
      <c r="AZ50" s="881"/>
      <c r="BA50" s="881"/>
      <c r="BB50" s="881"/>
      <c r="BC50" s="881"/>
      <c r="BD50" s="881"/>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7"/>
      <c r="R51" s="878"/>
      <c r="S51" s="878"/>
      <c r="T51" s="878"/>
      <c r="U51" s="878"/>
      <c r="V51" s="878"/>
      <c r="W51" s="878"/>
      <c r="X51" s="878"/>
      <c r="Y51" s="878"/>
      <c r="Z51" s="878"/>
      <c r="AA51" s="878"/>
      <c r="AB51" s="878"/>
      <c r="AC51" s="878"/>
      <c r="AD51" s="878"/>
      <c r="AE51" s="879"/>
      <c r="AF51" s="803"/>
      <c r="AG51" s="804"/>
      <c r="AH51" s="804"/>
      <c r="AI51" s="804"/>
      <c r="AJ51" s="805"/>
      <c r="AK51" s="880"/>
      <c r="AL51" s="878"/>
      <c r="AM51" s="878"/>
      <c r="AN51" s="878"/>
      <c r="AO51" s="878"/>
      <c r="AP51" s="878"/>
      <c r="AQ51" s="878"/>
      <c r="AR51" s="878"/>
      <c r="AS51" s="878"/>
      <c r="AT51" s="878"/>
      <c r="AU51" s="878"/>
      <c r="AV51" s="878"/>
      <c r="AW51" s="878"/>
      <c r="AX51" s="878"/>
      <c r="AY51" s="878"/>
      <c r="AZ51" s="881"/>
      <c r="BA51" s="881"/>
      <c r="BB51" s="881"/>
      <c r="BC51" s="881"/>
      <c r="BD51" s="881"/>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7"/>
      <c r="R52" s="878"/>
      <c r="S52" s="878"/>
      <c r="T52" s="878"/>
      <c r="U52" s="878"/>
      <c r="V52" s="878"/>
      <c r="W52" s="878"/>
      <c r="X52" s="878"/>
      <c r="Y52" s="878"/>
      <c r="Z52" s="878"/>
      <c r="AA52" s="878"/>
      <c r="AB52" s="878"/>
      <c r="AC52" s="878"/>
      <c r="AD52" s="878"/>
      <c r="AE52" s="879"/>
      <c r="AF52" s="803"/>
      <c r="AG52" s="804"/>
      <c r="AH52" s="804"/>
      <c r="AI52" s="804"/>
      <c r="AJ52" s="805"/>
      <c r="AK52" s="880"/>
      <c r="AL52" s="878"/>
      <c r="AM52" s="878"/>
      <c r="AN52" s="878"/>
      <c r="AO52" s="878"/>
      <c r="AP52" s="878"/>
      <c r="AQ52" s="878"/>
      <c r="AR52" s="878"/>
      <c r="AS52" s="878"/>
      <c r="AT52" s="878"/>
      <c r="AU52" s="878"/>
      <c r="AV52" s="878"/>
      <c r="AW52" s="878"/>
      <c r="AX52" s="878"/>
      <c r="AY52" s="878"/>
      <c r="AZ52" s="881"/>
      <c r="BA52" s="881"/>
      <c r="BB52" s="881"/>
      <c r="BC52" s="881"/>
      <c r="BD52" s="881"/>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7"/>
      <c r="R53" s="878"/>
      <c r="S53" s="878"/>
      <c r="T53" s="878"/>
      <c r="U53" s="878"/>
      <c r="V53" s="878"/>
      <c r="W53" s="878"/>
      <c r="X53" s="878"/>
      <c r="Y53" s="878"/>
      <c r="Z53" s="878"/>
      <c r="AA53" s="878"/>
      <c r="AB53" s="878"/>
      <c r="AC53" s="878"/>
      <c r="AD53" s="878"/>
      <c r="AE53" s="879"/>
      <c r="AF53" s="803"/>
      <c r="AG53" s="804"/>
      <c r="AH53" s="804"/>
      <c r="AI53" s="804"/>
      <c r="AJ53" s="805"/>
      <c r="AK53" s="880"/>
      <c r="AL53" s="878"/>
      <c r="AM53" s="878"/>
      <c r="AN53" s="878"/>
      <c r="AO53" s="878"/>
      <c r="AP53" s="878"/>
      <c r="AQ53" s="878"/>
      <c r="AR53" s="878"/>
      <c r="AS53" s="878"/>
      <c r="AT53" s="878"/>
      <c r="AU53" s="878"/>
      <c r="AV53" s="878"/>
      <c r="AW53" s="878"/>
      <c r="AX53" s="878"/>
      <c r="AY53" s="878"/>
      <c r="AZ53" s="881"/>
      <c r="BA53" s="881"/>
      <c r="BB53" s="881"/>
      <c r="BC53" s="881"/>
      <c r="BD53" s="881"/>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7"/>
      <c r="R54" s="878"/>
      <c r="S54" s="878"/>
      <c r="T54" s="878"/>
      <c r="U54" s="878"/>
      <c r="V54" s="878"/>
      <c r="W54" s="878"/>
      <c r="X54" s="878"/>
      <c r="Y54" s="878"/>
      <c r="Z54" s="878"/>
      <c r="AA54" s="878"/>
      <c r="AB54" s="878"/>
      <c r="AC54" s="878"/>
      <c r="AD54" s="878"/>
      <c r="AE54" s="879"/>
      <c r="AF54" s="803"/>
      <c r="AG54" s="804"/>
      <c r="AH54" s="804"/>
      <c r="AI54" s="804"/>
      <c r="AJ54" s="805"/>
      <c r="AK54" s="880"/>
      <c r="AL54" s="878"/>
      <c r="AM54" s="878"/>
      <c r="AN54" s="878"/>
      <c r="AO54" s="878"/>
      <c r="AP54" s="878"/>
      <c r="AQ54" s="878"/>
      <c r="AR54" s="878"/>
      <c r="AS54" s="878"/>
      <c r="AT54" s="878"/>
      <c r="AU54" s="878"/>
      <c r="AV54" s="878"/>
      <c r="AW54" s="878"/>
      <c r="AX54" s="878"/>
      <c r="AY54" s="878"/>
      <c r="AZ54" s="881"/>
      <c r="BA54" s="881"/>
      <c r="BB54" s="881"/>
      <c r="BC54" s="881"/>
      <c r="BD54" s="881"/>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7"/>
      <c r="R55" s="878"/>
      <c r="S55" s="878"/>
      <c r="T55" s="878"/>
      <c r="U55" s="878"/>
      <c r="V55" s="878"/>
      <c r="W55" s="878"/>
      <c r="X55" s="878"/>
      <c r="Y55" s="878"/>
      <c r="Z55" s="878"/>
      <c r="AA55" s="878"/>
      <c r="AB55" s="878"/>
      <c r="AC55" s="878"/>
      <c r="AD55" s="878"/>
      <c r="AE55" s="879"/>
      <c r="AF55" s="803"/>
      <c r="AG55" s="804"/>
      <c r="AH55" s="804"/>
      <c r="AI55" s="804"/>
      <c r="AJ55" s="805"/>
      <c r="AK55" s="880"/>
      <c r="AL55" s="878"/>
      <c r="AM55" s="878"/>
      <c r="AN55" s="878"/>
      <c r="AO55" s="878"/>
      <c r="AP55" s="878"/>
      <c r="AQ55" s="878"/>
      <c r="AR55" s="878"/>
      <c r="AS55" s="878"/>
      <c r="AT55" s="878"/>
      <c r="AU55" s="878"/>
      <c r="AV55" s="878"/>
      <c r="AW55" s="878"/>
      <c r="AX55" s="878"/>
      <c r="AY55" s="878"/>
      <c r="AZ55" s="881"/>
      <c r="BA55" s="881"/>
      <c r="BB55" s="881"/>
      <c r="BC55" s="881"/>
      <c r="BD55" s="881"/>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7"/>
      <c r="R56" s="878"/>
      <c r="S56" s="878"/>
      <c r="T56" s="878"/>
      <c r="U56" s="878"/>
      <c r="V56" s="878"/>
      <c r="W56" s="878"/>
      <c r="X56" s="878"/>
      <c r="Y56" s="878"/>
      <c r="Z56" s="878"/>
      <c r="AA56" s="878"/>
      <c r="AB56" s="878"/>
      <c r="AC56" s="878"/>
      <c r="AD56" s="878"/>
      <c r="AE56" s="879"/>
      <c r="AF56" s="803"/>
      <c r="AG56" s="804"/>
      <c r="AH56" s="804"/>
      <c r="AI56" s="804"/>
      <c r="AJ56" s="805"/>
      <c r="AK56" s="880"/>
      <c r="AL56" s="878"/>
      <c r="AM56" s="878"/>
      <c r="AN56" s="878"/>
      <c r="AO56" s="878"/>
      <c r="AP56" s="878"/>
      <c r="AQ56" s="878"/>
      <c r="AR56" s="878"/>
      <c r="AS56" s="878"/>
      <c r="AT56" s="878"/>
      <c r="AU56" s="878"/>
      <c r="AV56" s="878"/>
      <c r="AW56" s="878"/>
      <c r="AX56" s="878"/>
      <c r="AY56" s="878"/>
      <c r="AZ56" s="881"/>
      <c r="BA56" s="881"/>
      <c r="BB56" s="881"/>
      <c r="BC56" s="881"/>
      <c r="BD56" s="881"/>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7"/>
      <c r="R57" s="878"/>
      <c r="S57" s="878"/>
      <c r="T57" s="878"/>
      <c r="U57" s="878"/>
      <c r="V57" s="878"/>
      <c r="W57" s="878"/>
      <c r="X57" s="878"/>
      <c r="Y57" s="878"/>
      <c r="Z57" s="878"/>
      <c r="AA57" s="878"/>
      <c r="AB57" s="878"/>
      <c r="AC57" s="878"/>
      <c r="AD57" s="878"/>
      <c r="AE57" s="879"/>
      <c r="AF57" s="803"/>
      <c r="AG57" s="804"/>
      <c r="AH57" s="804"/>
      <c r="AI57" s="804"/>
      <c r="AJ57" s="805"/>
      <c r="AK57" s="880"/>
      <c r="AL57" s="878"/>
      <c r="AM57" s="878"/>
      <c r="AN57" s="878"/>
      <c r="AO57" s="878"/>
      <c r="AP57" s="878"/>
      <c r="AQ57" s="878"/>
      <c r="AR57" s="878"/>
      <c r="AS57" s="878"/>
      <c r="AT57" s="878"/>
      <c r="AU57" s="878"/>
      <c r="AV57" s="878"/>
      <c r="AW57" s="878"/>
      <c r="AX57" s="878"/>
      <c r="AY57" s="878"/>
      <c r="AZ57" s="881"/>
      <c r="BA57" s="881"/>
      <c r="BB57" s="881"/>
      <c r="BC57" s="881"/>
      <c r="BD57" s="881"/>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7"/>
      <c r="R58" s="878"/>
      <c r="S58" s="878"/>
      <c r="T58" s="878"/>
      <c r="U58" s="878"/>
      <c r="V58" s="878"/>
      <c r="W58" s="878"/>
      <c r="X58" s="878"/>
      <c r="Y58" s="878"/>
      <c r="Z58" s="878"/>
      <c r="AA58" s="878"/>
      <c r="AB58" s="878"/>
      <c r="AC58" s="878"/>
      <c r="AD58" s="878"/>
      <c r="AE58" s="879"/>
      <c r="AF58" s="803"/>
      <c r="AG58" s="804"/>
      <c r="AH58" s="804"/>
      <c r="AI58" s="804"/>
      <c r="AJ58" s="805"/>
      <c r="AK58" s="880"/>
      <c r="AL58" s="878"/>
      <c r="AM58" s="878"/>
      <c r="AN58" s="878"/>
      <c r="AO58" s="878"/>
      <c r="AP58" s="878"/>
      <c r="AQ58" s="878"/>
      <c r="AR58" s="878"/>
      <c r="AS58" s="878"/>
      <c r="AT58" s="878"/>
      <c r="AU58" s="878"/>
      <c r="AV58" s="878"/>
      <c r="AW58" s="878"/>
      <c r="AX58" s="878"/>
      <c r="AY58" s="878"/>
      <c r="AZ58" s="881"/>
      <c r="BA58" s="881"/>
      <c r="BB58" s="881"/>
      <c r="BC58" s="881"/>
      <c r="BD58" s="881"/>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7"/>
      <c r="R59" s="878"/>
      <c r="S59" s="878"/>
      <c r="T59" s="878"/>
      <c r="U59" s="878"/>
      <c r="V59" s="878"/>
      <c r="W59" s="878"/>
      <c r="X59" s="878"/>
      <c r="Y59" s="878"/>
      <c r="Z59" s="878"/>
      <c r="AA59" s="878"/>
      <c r="AB59" s="878"/>
      <c r="AC59" s="878"/>
      <c r="AD59" s="878"/>
      <c r="AE59" s="879"/>
      <c r="AF59" s="803"/>
      <c r="AG59" s="804"/>
      <c r="AH59" s="804"/>
      <c r="AI59" s="804"/>
      <c r="AJ59" s="805"/>
      <c r="AK59" s="880"/>
      <c r="AL59" s="878"/>
      <c r="AM59" s="878"/>
      <c r="AN59" s="878"/>
      <c r="AO59" s="878"/>
      <c r="AP59" s="878"/>
      <c r="AQ59" s="878"/>
      <c r="AR59" s="878"/>
      <c r="AS59" s="878"/>
      <c r="AT59" s="878"/>
      <c r="AU59" s="878"/>
      <c r="AV59" s="878"/>
      <c r="AW59" s="878"/>
      <c r="AX59" s="878"/>
      <c r="AY59" s="878"/>
      <c r="AZ59" s="881"/>
      <c r="BA59" s="881"/>
      <c r="BB59" s="881"/>
      <c r="BC59" s="881"/>
      <c r="BD59" s="881"/>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7"/>
      <c r="R60" s="878"/>
      <c r="S60" s="878"/>
      <c r="T60" s="878"/>
      <c r="U60" s="878"/>
      <c r="V60" s="878"/>
      <c r="W60" s="878"/>
      <c r="X60" s="878"/>
      <c r="Y60" s="878"/>
      <c r="Z60" s="878"/>
      <c r="AA60" s="878"/>
      <c r="AB60" s="878"/>
      <c r="AC60" s="878"/>
      <c r="AD60" s="878"/>
      <c r="AE60" s="879"/>
      <c r="AF60" s="803"/>
      <c r="AG60" s="804"/>
      <c r="AH60" s="804"/>
      <c r="AI60" s="804"/>
      <c r="AJ60" s="805"/>
      <c r="AK60" s="880"/>
      <c r="AL60" s="878"/>
      <c r="AM60" s="878"/>
      <c r="AN60" s="878"/>
      <c r="AO60" s="878"/>
      <c r="AP60" s="878"/>
      <c r="AQ60" s="878"/>
      <c r="AR60" s="878"/>
      <c r="AS60" s="878"/>
      <c r="AT60" s="878"/>
      <c r="AU60" s="878"/>
      <c r="AV60" s="878"/>
      <c r="AW60" s="878"/>
      <c r="AX60" s="878"/>
      <c r="AY60" s="878"/>
      <c r="AZ60" s="881"/>
      <c r="BA60" s="881"/>
      <c r="BB60" s="881"/>
      <c r="BC60" s="881"/>
      <c r="BD60" s="881"/>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7"/>
      <c r="R61" s="878"/>
      <c r="S61" s="878"/>
      <c r="T61" s="878"/>
      <c r="U61" s="878"/>
      <c r="V61" s="878"/>
      <c r="W61" s="878"/>
      <c r="X61" s="878"/>
      <c r="Y61" s="878"/>
      <c r="Z61" s="878"/>
      <c r="AA61" s="878"/>
      <c r="AB61" s="878"/>
      <c r="AC61" s="878"/>
      <c r="AD61" s="878"/>
      <c r="AE61" s="879"/>
      <c r="AF61" s="803"/>
      <c r="AG61" s="804"/>
      <c r="AH61" s="804"/>
      <c r="AI61" s="804"/>
      <c r="AJ61" s="805"/>
      <c r="AK61" s="880"/>
      <c r="AL61" s="878"/>
      <c r="AM61" s="878"/>
      <c r="AN61" s="878"/>
      <c r="AO61" s="878"/>
      <c r="AP61" s="878"/>
      <c r="AQ61" s="878"/>
      <c r="AR61" s="878"/>
      <c r="AS61" s="878"/>
      <c r="AT61" s="878"/>
      <c r="AU61" s="878"/>
      <c r="AV61" s="878"/>
      <c r="AW61" s="878"/>
      <c r="AX61" s="878"/>
      <c r="AY61" s="878"/>
      <c r="AZ61" s="881"/>
      <c r="BA61" s="881"/>
      <c r="BB61" s="881"/>
      <c r="BC61" s="881"/>
      <c r="BD61" s="881"/>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7"/>
      <c r="R62" s="878"/>
      <c r="S62" s="878"/>
      <c r="T62" s="878"/>
      <c r="U62" s="878"/>
      <c r="V62" s="878"/>
      <c r="W62" s="878"/>
      <c r="X62" s="878"/>
      <c r="Y62" s="878"/>
      <c r="Z62" s="878"/>
      <c r="AA62" s="878"/>
      <c r="AB62" s="878"/>
      <c r="AC62" s="878"/>
      <c r="AD62" s="878"/>
      <c r="AE62" s="879"/>
      <c r="AF62" s="803"/>
      <c r="AG62" s="804"/>
      <c r="AH62" s="804"/>
      <c r="AI62" s="804"/>
      <c r="AJ62" s="805"/>
      <c r="AK62" s="880"/>
      <c r="AL62" s="878"/>
      <c r="AM62" s="878"/>
      <c r="AN62" s="878"/>
      <c r="AO62" s="878"/>
      <c r="AP62" s="878"/>
      <c r="AQ62" s="878"/>
      <c r="AR62" s="878"/>
      <c r="AS62" s="878"/>
      <c r="AT62" s="878"/>
      <c r="AU62" s="878"/>
      <c r="AV62" s="878"/>
      <c r="AW62" s="878"/>
      <c r="AX62" s="878"/>
      <c r="AY62" s="878"/>
      <c r="AZ62" s="881"/>
      <c r="BA62" s="881"/>
      <c r="BB62" s="881"/>
      <c r="BC62" s="881"/>
      <c r="BD62" s="881"/>
      <c r="BE62" s="870"/>
      <c r="BF62" s="870"/>
      <c r="BG62" s="870"/>
      <c r="BH62" s="870"/>
      <c r="BI62" s="871"/>
      <c r="BJ62" s="889" t="s">
        <v>421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393</v>
      </c>
      <c r="B63" s="832" t="s">
        <v>422</v>
      </c>
      <c r="C63" s="833"/>
      <c r="D63" s="833"/>
      <c r="E63" s="833"/>
      <c r="F63" s="833"/>
      <c r="G63" s="833"/>
      <c r="H63" s="833"/>
      <c r="I63" s="833"/>
      <c r="J63" s="833"/>
      <c r="K63" s="833"/>
      <c r="L63" s="833"/>
      <c r="M63" s="833"/>
      <c r="N63" s="833"/>
      <c r="O63" s="833"/>
      <c r="P63" s="834"/>
      <c r="Q63" s="882"/>
      <c r="R63" s="883"/>
      <c r="S63" s="883"/>
      <c r="T63" s="883"/>
      <c r="U63" s="883"/>
      <c r="V63" s="883"/>
      <c r="W63" s="883"/>
      <c r="X63" s="883"/>
      <c r="Y63" s="883"/>
      <c r="Z63" s="883"/>
      <c r="AA63" s="883"/>
      <c r="AB63" s="883"/>
      <c r="AC63" s="883"/>
      <c r="AD63" s="883"/>
      <c r="AE63" s="884"/>
      <c r="AF63" s="885">
        <v>2549</v>
      </c>
      <c r="AG63" s="886"/>
      <c r="AH63" s="886"/>
      <c r="AI63" s="886"/>
      <c r="AJ63" s="887"/>
      <c r="AK63" s="888"/>
      <c r="AL63" s="883"/>
      <c r="AM63" s="883"/>
      <c r="AN63" s="883"/>
      <c r="AO63" s="883"/>
      <c r="AP63" s="886">
        <v>30595</v>
      </c>
      <c r="AQ63" s="886"/>
      <c r="AR63" s="886"/>
      <c r="AS63" s="886"/>
      <c r="AT63" s="886"/>
      <c r="AU63" s="886">
        <v>22314</v>
      </c>
      <c r="AV63" s="886"/>
      <c r="AW63" s="886"/>
      <c r="AX63" s="886"/>
      <c r="AY63" s="886"/>
      <c r="AZ63" s="890"/>
      <c r="BA63" s="890"/>
      <c r="BB63" s="890"/>
      <c r="BC63" s="890"/>
      <c r="BD63" s="890"/>
      <c r="BE63" s="891"/>
      <c r="BF63" s="891"/>
      <c r="BG63" s="891"/>
      <c r="BH63" s="891"/>
      <c r="BI63" s="892"/>
      <c r="BJ63" s="893" t="s">
        <v>129</v>
      </c>
      <c r="BK63" s="894"/>
      <c r="BL63" s="894"/>
      <c r="BM63" s="894"/>
      <c r="BN63" s="895"/>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424</v>
      </c>
      <c r="B66" s="783"/>
      <c r="C66" s="783"/>
      <c r="D66" s="783"/>
      <c r="E66" s="783"/>
      <c r="F66" s="783"/>
      <c r="G66" s="783"/>
      <c r="H66" s="783"/>
      <c r="I66" s="783"/>
      <c r="J66" s="783"/>
      <c r="K66" s="783"/>
      <c r="L66" s="783"/>
      <c r="M66" s="783"/>
      <c r="N66" s="783"/>
      <c r="O66" s="783"/>
      <c r="P66" s="784"/>
      <c r="Q66" s="759" t="s">
        <v>398</v>
      </c>
      <c r="R66" s="760"/>
      <c r="S66" s="760"/>
      <c r="T66" s="760"/>
      <c r="U66" s="761"/>
      <c r="V66" s="759" t="s">
        <v>399</v>
      </c>
      <c r="W66" s="760"/>
      <c r="X66" s="760"/>
      <c r="Y66" s="760"/>
      <c r="Z66" s="761"/>
      <c r="AA66" s="759" t="s">
        <v>400</v>
      </c>
      <c r="AB66" s="760"/>
      <c r="AC66" s="760"/>
      <c r="AD66" s="760"/>
      <c r="AE66" s="761"/>
      <c r="AF66" s="896" t="s">
        <v>401</v>
      </c>
      <c r="AG66" s="855"/>
      <c r="AH66" s="855"/>
      <c r="AI66" s="855"/>
      <c r="AJ66" s="897"/>
      <c r="AK66" s="759" t="s">
        <v>425</v>
      </c>
      <c r="AL66" s="783"/>
      <c r="AM66" s="783"/>
      <c r="AN66" s="783"/>
      <c r="AO66" s="784"/>
      <c r="AP66" s="759" t="s">
        <v>426</v>
      </c>
      <c r="AQ66" s="760"/>
      <c r="AR66" s="760"/>
      <c r="AS66" s="760"/>
      <c r="AT66" s="761"/>
      <c r="AU66" s="759" t="s">
        <v>427</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8"/>
      <c r="AG67" s="858"/>
      <c r="AH67" s="858"/>
      <c r="AI67" s="858"/>
      <c r="AJ67" s="899"/>
      <c r="AK67" s="900"/>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6"/>
    </row>
    <row r="68" spans="1:131" s="247" customFormat="1" ht="26.25" customHeight="1" thickTop="1" x14ac:dyDescent="0.15">
      <c r="A68" s="258">
        <v>1</v>
      </c>
      <c r="B68" s="913" t="s">
        <v>606</v>
      </c>
      <c r="C68" s="914"/>
      <c r="D68" s="914"/>
      <c r="E68" s="914"/>
      <c r="F68" s="914"/>
      <c r="G68" s="914"/>
      <c r="H68" s="914"/>
      <c r="I68" s="914"/>
      <c r="J68" s="914"/>
      <c r="K68" s="914"/>
      <c r="L68" s="914"/>
      <c r="M68" s="914"/>
      <c r="N68" s="914"/>
      <c r="O68" s="914"/>
      <c r="P68" s="915"/>
      <c r="Q68" s="916">
        <v>7030</v>
      </c>
      <c r="R68" s="910"/>
      <c r="S68" s="910"/>
      <c r="T68" s="910"/>
      <c r="U68" s="910"/>
      <c r="V68" s="910">
        <v>6979</v>
      </c>
      <c r="W68" s="910"/>
      <c r="X68" s="910"/>
      <c r="Y68" s="910"/>
      <c r="Z68" s="910"/>
      <c r="AA68" s="910">
        <v>51</v>
      </c>
      <c r="AB68" s="910"/>
      <c r="AC68" s="910"/>
      <c r="AD68" s="910"/>
      <c r="AE68" s="910"/>
      <c r="AF68" s="910">
        <v>51</v>
      </c>
      <c r="AG68" s="910"/>
      <c r="AH68" s="910"/>
      <c r="AI68" s="910"/>
      <c r="AJ68" s="910"/>
      <c r="AK68" s="910" t="s">
        <v>617</v>
      </c>
      <c r="AL68" s="910"/>
      <c r="AM68" s="910"/>
      <c r="AN68" s="910"/>
      <c r="AO68" s="910"/>
      <c r="AP68" s="910" t="s">
        <v>611</v>
      </c>
      <c r="AQ68" s="910"/>
      <c r="AR68" s="910"/>
      <c r="AS68" s="910"/>
      <c r="AT68" s="910"/>
      <c r="AU68" s="910" t="s">
        <v>612</v>
      </c>
      <c r="AV68" s="910"/>
      <c r="AW68" s="910"/>
      <c r="AX68" s="910"/>
      <c r="AY68" s="910"/>
      <c r="AZ68" s="911"/>
      <c r="BA68" s="911"/>
      <c r="BB68" s="911"/>
      <c r="BC68" s="911"/>
      <c r="BD68" s="912"/>
      <c r="BE68" s="265"/>
      <c r="BF68" s="265"/>
      <c r="BG68" s="265"/>
      <c r="BH68" s="265"/>
      <c r="BI68" s="265"/>
      <c r="BJ68" s="265"/>
      <c r="BK68" s="265"/>
      <c r="BL68" s="265"/>
      <c r="BM68" s="265"/>
      <c r="BN68" s="265"/>
      <c r="BO68" s="265"/>
      <c r="BP68" s="265"/>
      <c r="BQ68" s="262">
        <v>62</v>
      </c>
      <c r="BR68" s="267"/>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6"/>
    </row>
    <row r="69" spans="1:131" s="247" customFormat="1" ht="26.25" customHeight="1" x14ac:dyDescent="0.15">
      <c r="A69" s="261">
        <v>2</v>
      </c>
      <c r="B69" s="917" t="s">
        <v>607</v>
      </c>
      <c r="C69" s="918"/>
      <c r="D69" s="918"/>
      <c r="E69" s="918"/>
      <c r="F69" s="918"/>
      <c r="G69" s="918"/>
      <c r="H69" s="918"/>
      <c r="I69" s="918"/>
      <c r="J69" s="918"/>
      <c r="K69" s="918"/>
      <c r="L69" s="918"/>
      <c r="M69" s="918"/>
      <c r="N69" s="918"/>
      <c r="O69" s="918"/>
      <c r="P69" s="919"/>
      <c r="Q69" s="920">
        <v>67</v>
      </c>
      <c r="R69" s="873"/>
      <c r="S69" s="873"/>
      <c r="T69" s="873"/>
      <c r="U69" s="873"/>
      <c r="V69" s="873">
        <v>63</v>
      </c>
      <c r="W69" s="873"/>
      <c r="X69" s="873"/>
      <c r="Y69" s="873"/>
      <c r="Z69" s="873"/>
      <c r="AA69" s="873">
        <v>4</v>
      </c>
      <c r="AB69" s="873"/>
      <c r="AC69" s="873"/>
      <c r="AD69" s="873"/>
      <c r="AE69" s="873"/>
      <c r="AF69" s="873">
        <v>4</v>
      </c>
      <c r="AG69" s="873"/>
      <c r="AH69" s="873"/>
      <c r="AI69" s="873"/>
      <c r="AJ69" s="873"/>
      <c r="AK69" s="873" t="s">
        <v>605</v>
      </c>
      <c r="AL69" s="873"/>
      <c r="AM69" s="873"/>
      <c r="AN69" s="873"/>
      <c r="AO69" s="873"/>
      <c r="AP69" s="873" t="s">
        <v>605</v>
      </c>
      <c r="AQ69" s="873"/>
      <c r="AR69" s="873"/>
      <c r="AS69" s="873"/>
      <c r="AT69" s="873"/>
      <c r="AU69" s="873" t="s">
        <v>605</v>
      </c>
      <c r="AV69" s="873"/>
      <c r="AW69" s="873"/>
      <c r="AX69" s="873"/>
      <c r="AY69" s="873"/>
      <c r="AZ69" s="921"/>
      <c r="BA69" s="921"/>
      <c r="BB69" s="921"/>
      <c r="BC69" s="921"/>
      <c r="BD69" s="922"/>
      <c r="BE69" s="265"/>
      <c r="BF69" s="265"/>
      <c r="BG69" s="265"/>
      <c r="BH69" s="265"/>
      <c r="BI69" s="265"/>
      <c r="BJ69" s="265"/>
      <c r="BK69" s="265"/>
      <c r="BL69" s="265"/>
      <c r="BM69" s="265"/>
      <c r="BN69" s="265"/>
      <c r="BO69" s="265"/>
      <c r="BP69" s="265"/>
      <c r="BQ69" s="262">
        <v>63</v>
      </c>
      <c r="BR69" s="267"/>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6"/>
    </row>
    <row r="70" spans="1:131" s="247" customFormat="1" ht="26.25" customHeight="1" x14ac:dyDescent="0.15">
      <c r="A70" s="261">
        <v>3</v>
      </c>
      <c r="B70" s="917" t="s">
        <v>608</v>
      </c>
      <c r="C70" s="918"/>
      <c r="D70" s="918"/>
      <c r="E70" s="918"/>
      <c r="F70" s="918"/>
      <c r="G70" s="918"/>
      <c r="H70" s="918"/>
      <c r="I70" s="918"/>
      <c r="J70" s="918"/>
      <c r="K70" s="918"/>
      <c r="L70" s="918"/>
      <c r="M70" s="918"/>
      <c r="N70" s="918"/>
      <c r="O70" s="918"/>
      <c r="P70" s="919"/>
      <c r="Q70" s="920">
        <v>254</v>
      </c>
      <c r="R70" s="873"/>
      <c r="S70" s="873"/>
      <c r="T70" s="873"/>
      <c r="U70" s="873"/>
      <c r="V70" s="873">
        <v>245</v>
      </c>
      <c r="W70" s="873"/>
      <c r="X70" s="873"/>
      <c r="Y70" s="873"/>
      <c r="Z70" s="873"/>
      <c r="AA70" s="873">
        <v>10</v>
      </c>
      <c r="AB70" s="873"/>
      <c r="AC70" s="873"/>
      <c r="AD70" s="873"/>
      <c r="AE70" s="873"/>
      <c r="AF70" s="873">
        <v>10</v>
      </c>
      <c r="AG70" s="873"/>
      <c r="AH70" s="873"/>
      <c r="AI70" s="873"/>
      <c r="AJ70" s="873"/>
      <c r="AK70" s="873" t="s">
        <v>605</v>
      </c>
      <c r="AL70" s="873"/>
      <c r="AM70" s="873"/>
      <c r="AN70" s="873"/>
      <c r="AO70" s="873"/>
      <c r="AP70" s="873" t="s">
        <v>605</v>
      </c>
      <c r="AQ70" s="873"/>
      <c r="AR70" s="873"/>
      <c r="AS70" s="873"/>
      <c r="AT70" s="873"/>
      <c r="AU70" s="873" t="s">
        <v>605</v>
      </c>
      <c r="AV70" s="873"/>
      <c r="AW70" s="873"/>
      <c r="AX70" s="873"/>
      <c r="AY70" s="873"/>
      <c r="AZ70" s="921"/>
      <c r="BA70" s="921"/>
      <c r="BB70" s="921"/>
      <c r="BC70" s="921"/>
      <c r="BD70" s="922"/>
      <c r="BE70" s="265"/>
      <c r="BF70" s="265"/>
      <c r="BG70" s="265"/>
      <c r="BH70" s="265"/>
      <c r="BI70" s="265"/>
      <c r="BJ70" s="265"/>
      <c r="BK70" s="265"/>
      <c r="BL70" s="265"/>
      <c r="BM70" s="265"/>
      <c r="BN70" s="265"/>
      <c r="BO70" s="265"/>
      <c r="BP70" s="265"/>
      <c r="BQ70" s="262">
        <v>64</v>
      </c>
      <c r="BR70" s="267"/>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6"/>
    </row>
    <row r="71" spans="1:131" s="247" customFormat="1" ht="26.25" customHeight="1" x14ac:dyDescent="0.15">
      <c r="A71" s="261">
        <v>4</v>
      </c>
      <c r="B71" s="917" t="s">
        <v>609</v>
      </c>
      <c r="C71" s="918"/>
      <c r="D71" s="918"/>
      <c r="E71" s="918"/>
      <c r="F71" s="918"/>
      <c r="G71" s="918"/>
      <c r="H71" s="918"/>
      <c r="I71" s="918"/>
      <c r="J71" s="918"/>
      <c r="K71" s="918"/>
      <c r="L71" s="918"/>
      <c r="M71" s="918"/>
      <c r="N71" s="918"/>
      <c r="O71" s="918"/>
      <c r="P71" s="919"/>
      <c r="Q71" s="920">
        <v>257193</v>
      </c>
      <c r="R71" s="873"/>
      <c r="S71" s="873"/>
      <c r="T71" s="873"/>
      <c r="U71" s="873"/>
      <c r="V71" s="873">
        <v>247302</v>
      </c>
      <c r="W71" s="873"/>
      <c r="X71" s="873"/>
      <c r="Y71" s="873"/>
      <c r="Z71" s="873"/>
      <c r="AA71" s="873">
        <v>9891</v>
      </c>
      <c r="AB71" s="873"/>
      <c r="AC71" s="873"/>
      <c r="AD71" s="873"/>
      <c r="AE71" s="873"/>
      <c r="AF71" s="873">
        <v>9891</v>
      </c>
      <c r="AG71" s="873"/>
      <c r="AH71" s="873"/>
      <c r="AI71" s="873"/>
      <c r="AJ71" s="873"/>
      <c r="AK71" s="873" t="s">
        <v>605</v>
      </c>
      <c r="AL71" s="873"/>
      <c r="AM71" s="873"/>
      <c r="AN71" s="873"/>
      <c r="AO71" s="873"/>
      <c r="AP71" s="873" t="s">
        <v>605</v>
      </c>
      <c r="AQ71" s="873"/>
      <c r="AR71" s="873"/>
      <c r="AS71" s="873"/>
      <c r="AT71" s="873"/>
      <c r="AU71" s="873" t="s">
        <v>605</v>
      </c>
      <c r="AV71" s="873"/>
      <c r="AW71" s="873"/>
      <c r="AX71" s="873"/>
      <c r="AY71" s="873"/>
      <c r="AZ71" s="921"/>
      <c r="BA71" s="921"/>
      <c r="BB71" s="921"/>
      <c r="BC71" s="921"/>
      <c r="BD71" s="922"/>
      <c r="BE71" s="265"/>
      <c r="BF71" s="265"/>
      <c r="BG71" s="265"/>
      <c r="BH71" s="265"/>
      <c r="BI71" s="265"/>
      <c r="BJ71" s="265"/>
      <c r="BK71" s="265"/>
      <c r="BL71" s="265"/>
      <c r="BM71" s="265"/>
      <c r="BN71" s="265"/>
      <c r="BO71" s="265"/>
      <c r="BP71" s="265"/>
      <c r="BQ71" s="262">
        <v>65</v>
      </c>
      <c r="BR71" s="267"/>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6"/>
    </row>
    <row r="72" spans="1:131" s="247" customFormat="1" ht="26.25" customHeight="1" x14ac:dyDescent="0.15">
      <c r="A72" s="261">
        <v>5</v>
      </c>
      <c r="B72" s="917" t="s">
        <v>610</v>
      </c>
      <c r="C72" s="918"/>
      <c r="D72" s="918"/>
      <c r="E72" s="918"/>
      <c r="F72" s="918"/>
      <c r="G72" s="918"/>
      <c r="H72" s="918"/>
      <c r="I72" s="918"/>
      <c r="J72" s="918"/>
      <c r="K72" s="918"/>
      <c r="L72" s="918"/>
      <c r="M72" s="918"/>
      <c r="N72" s="918"/>
      <c r="O72" s="918"/>
      <c r="P72" s="919"/>
      <c r="Q72" s="920">
        <v>455</v>
      </c>
      <c r="R72" s="873"/>
      <c r="S72" s="873"/>
      <c r="T72" s="873"/>
      <c r="U72" s="873"/>
      <c r="V72" s="873">
        <v>454</v>
      </c>
      <c r="W72" s="873"/>
      <c r="X72" s="873"/>
      <c r="Y72" s="873"/>
      <c r="Z72" s="873"/>
      <c r="AA72" s="873">
        <v>1</v>
      </c>
      <c r="AB72" s="873"/>
      <c r="AC72" s="873"/>
      <c r="AD72" s="873"/>
      <c r="AE72" s="873"/>
      <c r="AF72" s="873">
        <v>596</v>
      </c>
      <c r="AG72" s="873"/>
      <c r="AH72" s="873"/>
      <c r="AI72" s="873"/>
      <c r="AJ72" s="873"/>
      <c r="AK72" s="873" t="s">
        <v>605</v>
      </c>
      <c r="AL72" s="873"/>
      <c r="AM72" s="873"/>
      <c r="AN72" s="873"/>
      <c r="AO72" s="873"/>
      <c r="AP72" s="873" t="s">
        <v>605</v>
      </c>
      <c r="AQ72" s="873"/>
      <c r="AR72" s="873"/>
      <c r="AS72" s="873"/>
      <c r="AT72" s="873"/>
      <c r="AU72" s="873" t="s">
        <v>605</v>
      </c>
      <c r="AV72" s="873"/>
      <c r="AW72" s="873"/>
      <c r="AX72" s="873"/>
      <c r="AY72" s="873"/>
      <c r="AZ72" s="921" t="s">
        <v>613</v>
      </c>
      <c r="BA72" s="921"/>
      <c r="BB72" s="921"/>
      <c r="BC72" s="921"/>
      <c r="BD72" s="922"/>
      <c r="BE72" s="265"/>
      <c r="BF72" s="265"/>
      <c r="BG72" s="265"/>
      <c r="BH72" s="265"/>
      <c r="BI72" s="265"/>
      <c r="BJ72" s="265"/>
      <c r="BK72" s="265"/>
      <c r="BL72" s="265"/>
      <c r="BM72" s="265"/>
      <c r="BN72" s="265"/>
      <c r="BO72" s="265"/>
      <c r="BP72" s="265"/>
      <c r="BQ72" s="262">
        <v>66</v>
      </c>
      <c r="BR72" s="267"/>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6"/>
    </row>
    <row r="73" spans="1:131" s="247" customFormat="1" ht="26.25" customHeight="1" x14ac:dyDescent="0.15">
      <c r="A73" s="261">
        <v>6</v>
      </c>
      <c r="B73" s="917"/>
      <c r="C73" s="918"/>
      <c r="D73" s="918"/>
      <c r="E73" s="918"/>
      <c r="F73" s="918"/>
      <c r="G73" s="918"/>
      <c r="H73" s="918"/>
      <c r="I73" s="918"/>
      <c r="J73" s="918"/>
      <c r="K73" s="918"/>
      <c r="L73" s="918"/>
      <c r="M73" s="918"/>
      <c r="N73" s="918"/>
      <c r="O73" s="918"/>
      <c r="P73" s="919"/>
      <c r="Q73" s="920"/>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1"/>
      <c r="BA73" s="921"/>
      <c r="BB73" s="921"/>
      <c r="BC73" s="921"/>
      <c r="BD73" s="922"/>
      <c r="BE73" s="265"/>
      <c r="BF73" s="265"/>
      <c r="BG73" s="265"/>
      <c r="BH73" s="265"/>
      <c r="BI73" s="265"/>
      <c r="BJ73" s="265"/>
      <c r="BK73" s="265"/>
      <c r="BL73" s="265"/>
      <c r="BM73" s="265"/>
      <c r="BN73" s="265"/>
      <c r="BO73" s="265"/>
      <c r="BP73" s="265"/>
      <c r="BQ73" s="262">
        <v>67</v>
      </c>
      <c r="BR73" s="267"/>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6"/>
    </row>
    <row r="74" spans="1:131" s="247" customFormat="1" ht="26.25" customHeight="1" x14ac:dyDescent="0.15">
      <c r="A74" s="261">
        <v>7</v>
      </c>
      <c r="B74" s="917"/>
      <c r="C74" s="918"/>
      <c r="D74" s="918"/>
      <c r="E74" s="918"/>
      <c r="F74" s="918"/>
      <c r="G74" s="918"/>
      <c r="H74" s="918"/>
      <c r="I74" s="918"/>
      <c r="J74" s="918"/>
      <c r="K74" s="918"/>
      <c r="L74" s="918"/>
      <c r="M74" s="918"/>
      <c r="N74" s="918"/>
      <c r="O74" s="918"/>
      <c r="P74" s="919"/>
      <c r="Q74" s="920"/>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1"/>
      <c r="BA74" s="921"/>
      <c r="BB74" s="921"/>
      <c r="BC74" s="921"/>
      <c r="BD74" s="922"/>
      <c r="BE74" s="265"/>
      <c r="BF74" s="265"/>
      <c r="BG74" s="265"/>
      <c r="BH74" s="265"/>
      <c r="BI74" s="265"/>
      <c r="BJ74" s="265"/>
      <c r="BK74" s="265"/>
      <c r="BL74" s="265"/>
      <c r="BM74" s="265"/>
      <c r="BN74" s="265"/>
      <c r="BO74" s="265"/>
      <c r="BP74" s="265"/>
      <c r="BQ74" s="262">
        <v>68</v>
      </c>
      <c r="BR74" s="267"/>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6"/>
    </row>
    <row r="75" spans="1:131" s="247" customFormat="1" ht="26.25" customHeight="1" x14ac:dyDescent="0.15">
      <c r="A75" s="261">
        <v>8</v>
      </c>
      <c r="B75" s="917"/>
      <c r="C75" s="918"/>
      <c r="D75" s="918"/>
      <c r="E75" s="918"/>
      <c r="F75" s="918"/>
      <c r="G75" s="918"/>
      <c r="H75" s="918"/>
      <c r="I75" s="918"/>
      <c r="J75" s="918"/>
      <c r="K75" s="918"/>
      <c r="L75" s="918"/>
      <c r="M75" s="918"/>
      <c r="N75" s="918"/>
      <c r="O75" s="918"/>
      <c r="P75" s="919"/>
      <c r="Q75" s="923"/>
      <c r="R75" s="875"/>
      <c r="S75" s="875"/>
      <c r="T75" s="875"/>
      <c r="U75" s="872"/>
      <c r="V75" s="874"/>
      <c r="W75" s="875"/>
      <c r="X75" s="875"/>
      <c r="Y75" s="875"/>
      <c r="Z75" s="872"/>
      <c r="AA75" s="874"/>
      <c r="AB75" s="875"/>
      <c r="AC75" s="875"/>
      <c r="AD75" s="875"/>
      <c r="AE75" s="872"/>
      <c r="AF75" s="874"/>
      <c r="AG75" s="875"/>
      <c r="AH75" s="875"/>
      <c r="AI75" s="875"/>
      <c r="AJ75" s="872"/>
      <c r="AK75" s="874"/>
      <c r="AL75" s="875"/>
      <c r="AM75" s="875"/>
      <c r="AN75" s="875"/>
      <c r="AO75" s="872"/>
      <c r="AP75" s="874"/>
      <c r="AQ75" s="875"/>
      <c r="AR75" s="875"/>
      <c r="AS75" s="875"/>
      <c r="AT75" s="872"/>
      <c r="AU75" s="874"/>
      <c r="AV75" s="875"/>
      <c r="AW75" s="875"/>
      <c r="AX75" s="875"/>
      <c r="AY75" s="872"/>
      <c r="AZ75" s="921"/>
      <c r="BA75" s="921"/>
      <c r="BB75" s="921"/>
      <c r="BC75" s="921"/>
      <c r="BD75" s="922"/>
      <c r="BE75" s="265"/>
      <c r="BF75" s="265"/>
      <c r="BG75" s="265"/>
      <c r="BH75" s="265"/>
      <c r="BI75" s="265"/>
      <c r="BJ75" s="265"/>
      <c r="BK75" s="265"/>
      <c r="BL75" s="265"/>
      <c r="BM75" s="265"/>
      <c r="BN75" s="265"/>
      <c r="BO75" s="265"/>
      <c r="BP75" s="265"/>
      <c r="BQ75" s="262">
        <v>69</v>
      </c>
      <c r="BR75" s="267"/>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6"/>
    </row>
    <row r="76" spans="1:131" s="247" customFormat="1" ht="26.25" customHeight="1" x14ac:dyDescent="0.15">
      <c r="A76" s="261">
        <v>9</v>
      </c>
      <c r="B76" s="917"/>
      <c r="C76" s="918"/>
      <c r="D76" s="918"/>
      <c r="E76" s="918"/>
      <c r="F76" s="918"/>
      <c r="G76" s="918"/>
      <c r="H76" s="918"/>
      <c r="I76" s="918"/>
      <c r="J76" s="918"/>
      <c r="K76" s="918"/>
      <c r="L76" s="918"/>
      <c r="M76" s="918"/>
      <c r="N76" s="918"/>
      <c r="O76" s="918"/>
      <c r="P76" s="919"/>
      <c r="Q76" s="923"/>
      <c r="R76" s="875"/>
      <c r="S76" s="875"/>
      <c r="T76" s="875"/>
      <c r="U76" s="872"/>
      <c r="V76" s="874"/>
      <c r="W76" s="875"/>
      <c r="X76" s="875"/>
      <c r="Y76" s="875"/>
      <c r="Z76" s="872"/>
      <c r="AA76" s="874"/>
      <c r="AB76" s="875"/>
      <c r="AC76" s="875"/>
      <c r="AD76" s="875"/>
      <c r="AE76" s="872"/>
      <c r="AF76" s="874"/>
      <c r="AG76" s="875"/>
      <c r="AH76" s="875"/>
      <c r="AI76" s="875"/>
      <c r="AJ76" s="872"/>
      <c r="AK76" s="874"/>
      <c r="AL76" s="875"/>
      <c r="AM76" s="875"/>
      <c r="AN76" s="875"/>
      <c r="AO76" s="872"/>
      <c r="AP76" s="874"/>
      <c r="AQ76" s="875"/>
      <c r="AR76" s="875"/>
      <c r="AS76" s="875"/>
      <c r="AT76" s="872"/>
      <c r="AU76" s="874"/>
      <c r="AV76" s="875"/>
      <c r="AW76" s="875"/>
      <c r="AX76" s="875"/>
      <c r="AY76" s="872"/>
      <c r="AZ76" s="921"/>
      <c r="BA76" s="921"/>
      <c r="BB76" s="921"/>
      <c r="BC76" s="921"/>
      <c r="BD76" s="922"/>
      <c r="BE76" s="265"/>
      <c r="BF76" s="265"/>
      <c r="BG76" s="265"/>
      <c r="BH76" s="265"/>
      <c r="BI76" s="265"/>
      <c r="BJ76" s="265"/>
      <c r="BK76" s="265"/>
      <c r="BL76" s="265"/>
      <c r="BM76" s="265"/>
      <c r="BN76" s="265"/>
      <c r="BO76" s="265"/>
      <c r="BP76" s="265"/>
      <c r="BQ76" s="262">
        <v>70</v>
      </c>
      <c r="BR76" s="267"/>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6"/>
    </row>
    <row r="77" spans="1:131" s="247" customFormat="1" ht="26.25" customHeight="1" x14ac:dyDescent="0.15">
      <c r="A77" s="261">
        <v>10</v>
      </c>
      <c r="B77" s="917"/>
      <c r="C77" s="918"/>
      <c r="D77" s="918"/>
      <c r="E77" s="918"/>
      <c r="F77" s="918"/>
      <c r="G77" s="918"/>
      <c r="H77" s="918"/>
      <c r="I77" s="918"/>
      <c r="J77" s="918"/>
      <c r="K77" s="918"/>
      <c r="L77" s="918"/>
      <c r="M77" s="918"/>
      <c r="N77" s="918"/>
      <c r="O77" s="918"/>
      <c r="P77" s="919"/>
      <c r="Q77" s="923"/>
      <c r="R77" s="875"/>
      <c r="S77" s="875"/>
      <c r="T77" s="875"/>
      <c r="U77" s="872"/>
      <c r="V77" s="874"/>
      <c r="W77" s="875"/>
      <c r="X77" s="875"/>
      <c r="Y77" s="875"/>
      <c r="Z77" s="872"/>
      <c r="AA77" s="874"/>
      <c r="AB77" s="875"/>
      <c r="AC77" s="875"/>
      <c r="AD77" s="875"/>
      <c r="AE77" s="872"/>
      <c r="AF77" s="874"/>
      <c r="AG77" s="875"/>
      <c r="AH77" s="875"/>
      <c r="AI77" s="875"/>
      <c r="AJ77" s="872"/>
      <c r="AK77" s="874"/>
      <c r="AL77" s="875"/>
      <c r="AM77" s="875"/>
      <c r="AN77" s="875"/>
      <c r="AO77" s="872"/>
      <c r="AP77" s="874"/>
      <c r="AQ77" s="875"/>
      <c r="AR77" s="875"/>
      <c r="AS77" s="875"/>
      <c r="AT77" s="872"/>
      <c r="AU77" s="874"/>
      <c r="AV77" s="875"/>
      <c r="AW77" s="875"/>
      <c r="AX77" s="875"/>
      <c r="AY77" s="872"/>
      <c r="AZ77" s="921"/>
      <c r="BA77" s="921"/>
      <c r="BB77" s="921"/>
      <c r="BC77" s="921"/>
      <c r="BD77" s="922"/>
      <c r="BE77" s="265"/>
      <c r="BF77" s="265"/>
      <c r="BG77" s="265"/>
      <c r="BH77" s="265"/>
      <c r="BI77" s="265"/>
      <c r="BJ77" s="265"/>
      <c r="BK77" s="265"/>
      <c r="BL77" s="265"/>
      <c r="BM77" s="265"/>
      <c r="BN77" s="265"/>
      <c r="BO77" s="265"/>
      <c r="BP77" s="265"/>
      <c r="BQ77" s="262">
        <v>71</v>
      </c>
      <c r="BR77" s="267"/>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6"/>
    </row>
    <row r="78" spans="1:131" s="247" customFormat="1" ht="26.25" customHeight="1" x14ac:dyDescent="0.15">
      <c r="A78" s="261">
        <v>11</v>
      </c>
      <c r="B78" s="917"/>
      <c r="C78" s="918"/>
      <c r="D78" s="918"/>
      <c r="E78" s="918"/>
      <c r="F78" s="918"/>
      <c r="G78" s="918"/>
      <c r="H78" s="918"/>
      <c r="I78" s="918"/>
      <c r="J78" s="918"/>
      <c r="K78" s="918"/>
      <c r="L78" s="918"/>
      <c r="M78" s="918"/>
      <c r="N78" s="918"/>
      <c r="O78" s="918"/>
      <c r="P78" s="919"/>
      <c r="Q78" s="920"/>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1"/>
      <c r="BA78" s="921"/>
      <c r="BB78" s="921"/>
      <c r="BC78" s="921"/>
      <c r="BD78" s="922"/>
      <c r="BE78" s="265"/>
      <c r="BF78" s="265"/>
      <c r="BG78" s="265"/>
      <c r="BH78" s="265"/>
      <c r="BI78" s="265"/>
      <c r="BJ78" s="268"/>
      <c r="BK78" s="268"/>
      <c r="BL78" s="268"/>
      <c r="BM78" s="268"/>
      <c r="BN78" s="268"/>
      <c r="BO78" s="265"/>
      <c r="BP78" s="265"/>
      <c r="BQ78" s="262">
        <v>72</v>
      </c>
      <c r="BR78" s="267"/>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6"/>
    </row>
    <row r="79" spans="1:131" s="247" customFormat="1" ht="26.25" customHeight="1" x14ac:dyDescent="0.15">
      <c r="A79" s="261">
        <v>12</v>
      </c>
      <c r="B79" s="917"/>
      <c r="C79" s="918"/>
      <c r="D79" s="918"/>
      <c r="E79" s="918"/>
      <c r="F79" s="918"/>
      <c r="G79" s="918"/>
      <c r="H79" s="918"/>
      <c r="I79" s="918"/>
      <c r="J79" s="918"/>
      <c r="K79" s="918"/>
      <c r="L79" s="918"/>
      <c r="M79" s="918"/>
      <c r="N79" s="918"/>
      <c r="O79" s="918"/>
      <c r="P79" s="919"/>
      <c r="Q79" s="920"/>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1"/>
      <c r="BA79" s="921"/>
      <c r="BB79" s="921"/>
      <c r="BC79" s="921"/>
      <c r="BD79" s="922"/>
      <c r="BE79" s="265"/>
      <c r="BF79" s="265"/>
      <c r="BG79" s="265"/>
      <c r="BH79" s="265"/>
      <c r="BI79" s="265"/>
      <c r="BJ79" s="268"/>
      <c r="BK79" s="268"/>
      <c r="BL79" s="268"/>
      <c r="BM79" s="268"/>
      <c r="BN79" s="268"/>
      <c r="BO79" s="265"/>
      <c r="BP79" s="265"/>
      <c r="BQ79" s="262">
        <v>73</v>
      </c>
      <c r="BR79" s="267"/>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6"/>
    </row>
    <row r="80" spans="1:131" s="247" customFormat="1" ht="26.25" customHeight="1" x14ac:dyDescent="0.15">
      <c r="A80" s="261">
        <v>13</v>
      </c>
      <c r="B80" s="917"/>
      <c r="C80" s="918"/>
      <c r="D80" s="918"/>
      <c r="E80" s="918"/>
      <c r="F80" s="918"/>
      <c r="G80" s="918"/>
      <c r="H80" s="918"/>
      <c r="I80" s="918"/>
      <c r="J80" s="918"/>
      <c r="K80" s="918"/>
      <c r="L80" s="918"/>
      <c r="M80" s="918"/>
      <c r="N80" s="918"/>
      <c r="O80" s="918"/>
      <c r="P80" s="919"/>
      <c r="Q80" s="920"/>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1"/>
      <c r="BA80" s="921"/>
      <c r="BB80" s="921"/>
      <c r="BC80" s="921"/>
      <c r="BD80" s="922"/>
      <c r="BE80" s="265"/>
      <c r="BF80" s="265"/>
      <c r="BG80" s="265"/>
      <c r="BH80" s="265"/>
      <c r="BI80" s="265"/>
      <c r="BJ80" s="265"/>
      <c r="BK80" s="265"/>
      <c r="BL80" s="265"/>
      <c r="BM80" s="265"/>
      <c r="BN80" s="265"/>
      <c r="BO80" s="265"/>
      <c r="BP80" s="265"/>
      <c r="BQ80" s="262">
        <v>74</v>
      </c>
      <c r="BR80" s="267"/>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6"/>
    </row>
    <row r="81" spans="1:131" s="247" customFormat="1" ht="26.25" customHeight="1" x14ac:dyDescent="0.15">
      <c r="A81" s="261">
        <v>14</v>
      </c>
      <c r="B81" s="917"/>
      <c r="C81" s="918"/>
      <c r="D81" s="918"/>
      <c r="E81" s="918"/>
      <c r="F81" s="918"/>
      <c r="G81" s="918"/>
      <c r="H81" s="918"/>
      <c r="I81" s="918"/>
      <c r="J81" s="918"/>
      <c r="K81" s="918"/>
      <c r="L81" s="918"/>
      <c r="M81" s="918"/>
      <c r="N81" s="918"/>
      <c r="O81" s="918"/>
      <c r="P81" s="919"/>
      <c r="Q81" s="920"/>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1"/>
      <c r="BA81" s="921"/>
      <c r="BB81" s="921"/>
      <c r="BC81" s="921"/>
      <c r="BD81" s="922"/>
      <c r="BE81" s="265"/>
      <c r="BF81" s="265"/>
      <c r="BG81" s="265"/>
      <c r="BH81" s="265"/>
      <c r="BI81" s="265"/>
      <c r="BJ81" s="265"/>
      <c r="BK81" s="265"/>
      <c r="BL81" s="265"/>
      <c r="BM81" s="265"/>
      <c r="BN81" s="265"/>
      <c r="BO81" s="265"/>
      <c r="BP81" s="265"/>
      <c r="BQ81" s="262">
        <v>75</v>
      </c>
      <c r="BR81" s="267"/>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6"/>
    </row>
    <row r="82" spans="1:131" s="247" customFormat="1" ht="26.25" customHeight="1" x14ac:dyDescent="0.15">
      <c r="A82" s="261">
        <v>15</v>
      </c>
      <c r="B82" s="917"/>
      <c r="C82" s="918"/>
      <c r="D82" s="918"/>
      <c r="E82" s="918"/>
      <c r="F82" s="918"/>
      <c r="G82" s="918"/>
      <c r="H82" s="918"/>
      <c r="I82" s="918"/>
      <c r="J82" s="918"/>
      <c r="K82" s="918"/>
      <c r="L82" s="918"/>
      <c r="M82" s="918"/>
      <c r="N82" s="918"/>
      <c r="O82" s="918"/>
      <c r="P82" s="919"/>
      <c r="Q82" s="920"/>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1"/>
      <c r="BA82" s="921"/>
      <c r="BB82" s="921"/>
      <c r="BC82" s="921"/>
      <c r="BD82" s="922"/>
      <c r="BE82" s="265"/>
      <c r="BF82" s="265"/>
      <c r="BG82" s="265"/>
      <c r="BH82" s="265"/>
      <c r="BI82" s="265"/>
      <c r="BJ82" s="265"/>
      <c r="BK82" s="265"/>
      <c r="BL82" s="265"/>
      <c r="BM82" s="265"/>
      <c r="BN82" s="265"/>
      <c r="BO82" s="265"/>
      <c r="BP82" s="265"/>
      <c r="BQ82" s="262">
        <v>76</v>
      </c>
      <c r="BR82" s="267"/>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6"/>
    </row>
    <row r="83" spans="1:131" s="247" customFormat="1" ht="26.25" customHeight="1" x14ac:dyDescent="0.15">
      <c r="A83" s="261">
        <v>16</v>
      </c>
      <c r="B83" s="917"/>
      <c r="C83" s="918"/>
      <c r="D83" s="918"/>
      <c r="E83" s="918"/>
      <c r="F83" s="918"/>
      <c r="G83" s="918"/>
      <c r="H83" s="918"/>
      <c r="I83" s="918"/>
      <c r="J83" s="918"/>
      <c r="K83" s="918"/>
      <c r="L83" s="918"/>
      <c r="M83" s="918"/>
      <c r="N83" s="918"/>
      <c r="O83" s="918"/>
      <c r="P83" s="919"/>
      <c r="Q83" s="920"/>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1"/>
      <c r="BA83" s="921"/>
      <c r="BB83" s="921"/>
      <c r="BC83" s="921"/>
      <c r="BD83" s="922"/>
      <c r="BE83" s="265"/>
      <c r="BF83" s="265"/>
      <c r="BG83" s="265"/>
      <c r="BH83" s="265"/>
      <c r="BI83" s="265"/>
      <c r="BJ83" s="265"/>
      <c r="BK83" s="265"/>
      <c r="BL83" s="265"/>
      <c r="BM83" s="265"/>
      <c r="BN83" s="265"/>
      <c r="BO83" s="265"/>
      <c r="BP83" s="265"/>
      <c r="BQ83" s="262">
        <v>77</v>
      </c>
      <c r="BR83" s="267"/>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6"/>
    </row>
    <row r="84" spans="1:131" s="247" customFormat="1" ht="26.25" customHeight="1" x14ac:dyDescent="0.15">
      <c r="A84" s="261">
        <v>17</v>
      </c>
      <c r="B84" s="917"/>
      <c r="C84" s="918"/>
      <c r="D84" s="918"/>
      <c r="E84" s="918"/>
      <c r="F84" s="918"/>
      <c r="G84" s="918"/>
      <c r="H84" s="918"/>
      <c r="I84" s="918"/>
      <c r="J84" s="918"/>
      <c r="K84" s="918"/>
      <c r="L84" s="918"/>
      <c r="M84" s="918"/>
      <c r="N84" s="918"/>
      <c r="O84" s="918"/>
      <c r="P84" s="919"/>
      <c r="Q84" s="920"/>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1"/>
      <c r="BA84" s="921"/>
      <c r="BB84" s="921"/>
      <c r="BC84" s="921"/>
      <c r="BD84" s="922"/>
      <c r="BE84" s="265"/>
      <c r="BF84" s="265"/>
      <c r="BG84" s="265"/>
      <c r="BH84" s="265"/>
      <c r="BI84" s="265"/>
      <c r="BJ84" s="265"/>
      <c r="BK84" s="265"/>
      <c r="BL84" s="265"/>
      <c r="BM84" s="265"/>
      <c r="BN84" s="265"/>
      <c r="BO84" s="265"/>
      <c r="BP84" s="265"/>
      <c r="BQ84" s="262">
        <v>78</v>
      </c>
      <c r="BR84" s="267"/>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6"/>
    </row>
    <row r="85" spans="1:131" s="247" customFormat="1" ht="26.25" customHeight="1" x14ac:dyDescent="0.15">
      <c r="A85" s="261">
        <v>18</v>
      </c>
      <c r="B85" s="917"/>
      <c r="C85" s="918"/>
      <c r="D85" s="918"/>
      <c r="E85" s="918"/>
      <c r="F85" s="918"/>
      <c r="G85" s="918"/>
      <c r="H85" s="918"/>
      <c r="I85" s="918"/>
      <c r="J85" s="918"/>
      <c r="K85" s="918"/>
      <c r="L85" s="918"/>
      <c r="M85" s="918"/>
      <c r="N85" s="918"/>
      <c r="O85" s="918"/>
      <c r="P85" s="919"/>
      <c r="Q85" s="920"/>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1"/>
      <c r="BA85" s="921"/>
      <c r="BB85" s="921"/>
      <c r="BC85" s="921"/>
      <c r="BD85" s="922"/>
      <c r="BE85" s="265"/>
      <c r="BF85" s="265"/>
      <c r="BG85" s="265"/>
      <c r="BH85" s="265"/>
      <c r="BI85" s="265"/>
      <c r="BJ85" s="265"/>
      <c r="BK85" s="265"/>
      <c r="BL85" s="265"/>
      <c r="BM85" s="265"/>
      <c r="BN85" s="265"/>
      <c r="BO85" s="265"/>
      <c r="BP85" s="265"/>
      <c r="BQ85" s="262">
        <v>79</v>
      </c>
      <c r="BR85" s="267"/>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6"/>
    </row>
    <row r="86" spans="1:131" s="247" customFormat="1" ht="26.25" customHeight="1" x14ac:dyDescent="0.15">
      <c r="A86" s="261">
        <v>19</v>
      </c>
      <c r="B86" s="917"/>
      <c r="C86" s="918"/>
      <c r="D86" s="918"/>
      <c r="E86" s="918"/>
      <c r="F86" s="918"/>
      <c r="G86" s="918"/>
      <c r="H86" s="918"/>
      <c r="I86" s="918"/>
      <c r="J86" s="918"/>
      <c r="K86" s="918"/>
      <c r="L86" s="918"/>
      <c r="M86" s="918"/>
      <c r="N86" s="918"/>
      <c r="O86" s="918"/>
      <c r="P86" s="919"/>
      <c r="Q86" s="920"/>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1"/>
      <c r="BA86" s="921"/>
      <c r="BB86" s="921"/>
      <c r="BC86" s="921"/>
      <c r="BD86" s="922"/>
      <c r="BE86" s="265"/>
      <c r="BF86" s="265"/>
      <c r="BG86" s="265"/>
      <c r="BH86" s="265"/>
      <c r="BI86" s="265"/>
      <c r="BJ86" s="265"/>
      <c r="BK86" s="265"/>
      <c r="BL86" s="265"/>
      <c r="BM86" s="265"/>
      <c r="BN86" s="265"/>
      <c r="BO86" s="265"/>
      <c r="BP86" s="265"/>
      <c r="BQ86" s="262">
        <v>80</v>
      </c>
      <c r="BR86" s="267"/>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6"/>
    </row>
    <row r="88" spans="1:131" s="247" customFormat="1" ht="26.25" customHeight="1" thickBot="1" x14ac:dyDescent="0.2">
      <c r="A88" s="264" t="s">
        <v>393</v>
      </c>
      <c r="B88" s="832" t="s">
        <v>428</v>
      </c>
      <c r="C88" s="833"/>
      <c r="D88" s="833"/>
      <c r="E88" s="833"/>
      <c r="F88" s="833"/>
      <c r="G88" s="833"/>
      <c r="H88" s="833"/>
      <c r="I88" s="833"/>
      <c r="J88" s="833"/>
      <c r="K88" s="833"/>
      <c r="L88" s="833"/>
      <c r="M88" s="833"/>
      <c r="N88" s="833"/>
      <c r="O88" s="833"/>
      <c r="P88" s="834"/>
      <c r="Q88" s="882"/>
      <c r="R88" s="883"/>
      <c r="S88" s="883"/>
      <c r="T88" s="883"/>
      <c r="U88" s="883"/>
      <c r="V88" s="883"/>
      <c r="W88" s="883"/>
      <c r="X88" s="883"/>
      <c r="Y88" s="883"/>
      <c r="Z88" s="883"/>
      <c r="AA88" s="883"/>
      <c r="AB88" s="883"/>
      <c r="AC88" s="883"/>
      <c r="AD88" s="883"/>
      <c r="AE88" s="883"/>
      <c r="AF88" s="886">
        <v>10552</v>
      </c>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265"/>
      <c r="BF88" s="265"/>
      <c r="BG88" s="265"/>
      <c r="BH88" s="265"/>
      <c r="BI88" s="265"/>
      <c r="BJ88" s="265"/>
      <c r="BK88" s="265"/>
      <c r="BL88" s="265"/>
      <c r="BM88" s="265"/>
      <c r="BN88" s="265"/>
      <c r="BO88" s="265"/>
      <c r="BP88" s="265"/>
      <c r="BQ88" s="262">
        <v>82</v>
      </c>
      <c r="BR88" s="267"/>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32" t="s">
        <v>429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494</v>
      </c>
      <c r="CS102" s="894"/>
      <c r="CT102" s="894"/>
      <c r="CU102" s="894"/>
      <c r="CV102" s="935"/>
      <c r="CW102" s="934">
        <v>169</v>
      </c>
      <c r="CX102" s="894"/>
      <c r="CY102" s="894"/>
      <c r="CZ102" s="894"/>
      <c r="DA102" s="935"/>
      <c r="DB102" s="934"/>
      <c r="DC102" s="894"/>
      <c r="DD102" s="894"/>
      <c r="DE102" s="894"/>
      <c r="DF102" s="935"/>
      <c r="DG102" s="934"/>
      <c r="DH102" s="894"/>
      <c r="DI102" s="894"/>
      <c r="DJ102" s="894"/>
      <c r="DK102" s="935"/>
      <c r="DL102" s="934"/>
      <c r="DM102" s="894"/>
      <c r="DN102" s="894"/>
      <c r="DO102" s="894"/>
      <c r="DP102" s="935"/>
      <c r="DQ102" s="934"/>
      <c r="DR102" s="894"/>
      <c r="DS102" s="894"/>
      <c r="DT102" s="894"/>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437</v>
      </c>
      <c r="AB109" s="937"/>
      <c r="AC109" s="937"/>
      <c r="AD109" s="937"/>
      <c r="AE109" s="938"/>
      <c r="AF109" s="936" t="s">
        <v>309</v>
      </c>
      <c r="AG109" s="937"/>
      <c r="AH109" s="937"/>
      <c r="AI109" s="937"/>
      <c r="AJ109" s="938"/>
      <c r="AK109" s="936" t="s">
        <v>308</v>
      </c>
      <c r="AL109" s="937"/>
      <c r="AM109" s="937"/>
      <c r="AN109" s="937"/>
      <c r="AO109" s="938"/>
      <c r="AP109" s="936" t="s">
        <v>438</v>
      </c>
      <c r="AQ109" s="937"/>
      <c r="AR109" s="937"/>
      <c r="AS109" s="937"/>
      <c r="AT109" s="939"/>
      <c r="AU109" s="956" t="s">
        <v>436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437</v>
      </c>
      <c r="BR109" s="937"/>
      <c r="BS109" s="937"/>
      <c r="BT109" s="937"/>
      <c r="BU109" s="938"/>
      <c r="BV109" s="936" t="s">
        <v>309</v>
      </c>
      <c r="BW109" s="937"/>
      <c r="BX109" s="937"/>
      <c r="BY109" s="937"/>
      <c r="BZ109" s="938"/>
      <c r="CA109" s="936" t="s">
        <v>308</v>
      </c>
      <c r="CB109" s="937"/>
      <c r="CC109" s="937"/>
      <c r="CD109" s="937"/>
      <c r="CE109" s="938"/>
      <c r="CF109" s="957" t="s">
        <v>438</v>
      </c>
      <c r="CG109" s="957"/>
      <c r="CH109" s="957"/>
      <c r="CI109" s="957"/>
      <c r="CJ109" s="957"/>
      <c r="CK109" s="936" t="s">
        <v>439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437</v>
      </c>
      <c r="DH109" s="937"/>
      <c r="DI109" s="937"/>
      <c r="DJ109" s="937"/>
      <c r="DK109" s="938"/>
      <c r="DL109" s="936" t="s">
        <v>309</v>
      </c>
      <c r="DM109" s="937"/>
      <c r="DN109" s="937"/>
      <c r="DO109" s="937"/>
      <c r="DP109" s="938"/>
      <c r="DQ109" s="936" t="s">
        <v>308</v>
      </c>
      <c r="DR109" s="937"/>
      <c r="DS109" s="937"/>
      <c r="DT109" s="937"/>
      <c r="DU109" s="938"/>
      <c r="DV109" s="936" t="s">
        <v>438</v>
      </c>
      <c r="DW109" s="937"/>
      <c r="DX109" s="937"/>
      <c r="DY109" s="937"/>
      <c r="DZ109" s="939"/>
    </row>
    <row r="110" spans="1:131" s="246" customFormat="1" ht="26.25" customHeight="1" x14ac:dyDescent="0.15">
      <c r="A110" s="940" t="s">
        <v>440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4783657</v>
      </c>
      <c r="AB110" s="944"/>
      <c r="AC110" s="944"/>
      <c r="AD110" s="944"/>
      <c r="AE110" s="945"/>
      <c r="AF110" s="946">
        <v>4500777</v>
      </c>
      <c r="AG110" s="944"/>
      <c r="AH110" s="944"/>
      <c r="AI110" s="944"/>
      <c r="AJ110" s="945"/>
      <c r="AK110" s="946">
        <v>4262140</v>
      </c>
      <c r="AL110" s="944"/>
      <c r="AM110" s="944"/>
      <c r="AN110" s="944"/>
      <c r="AO110" s="945"/>
      <c r="AP110" s="947">
        <v>31.9</v>
      </c>
      <c r="AQ110" s="948"/>
      <c r="AR110" s="948"/>
      <c r="AS110" s="948"/>
      <c r="AT110" s="949"/>
      <c r="AU110" s="950" t="s">
        <v>73</v>
      </c>
      <c r="AV110" s="951"/>
      <c r="AW110" s="951"/>
      <c r="AX110" s="951"/>
      <c r="AY110" s="951"/>
      <c r="AZ110" s="992" t="s">
        <v>441</v>
      </c>
      <c r="BA110" s="941"/>
      <c r="BB110" s="941"/>
      <c r="BC110" s="941"/>
      <c r="BD110" s="941"/>
      <c r="BE110" s="941"/>
      <c r="BF110" s="941"/>
      <c r="BG110" s="941"/>
      <c r="BH110" s="941"/>
      <c r="BI110" s="941"/>
      <c r="BJ110" s="941"/>
      <c r="BK110" s="941"/>
      <c r="BL110" s="941"/>
      <c r="BM110" s="941"/>
      <c r="BN110" s="941"/>
      <c r="BO110" s="941"/>
      <c r="BP110" s="942"/>
      <c r="BQ110" s="978">
        <v>33630697</v>
      </c>
      <c r="BR110" s="979"/>
      <c r="BS110" s="979"/>
      <c r="BT110" s="979"/>
      <c r="BU110" s="979"/>
      <c r="BV110" s="979">
        <v>33941578</v>
      </c>
      <c r="BW110" s="979"/>
      <c r="BX110" s="979"/>
      <c r="BY110" s="979"/>
      <c r="BZ110" s="979"/>
      <c r="CA110" s="979">
        <v>33229550</v>
      </c>
      <c r="CB110" s="979"/>
      <c r="CC110" s="979"/>
      <c r="CD110" s="979"/>
      <c r="CE110" s="979"/>
      <c r="CF110" s="993">
        <v>248.7</v>
      </c>
      <c r="CG110" s="994"/>
      <c r="CH110" s="994"/>
      <c r="CI110" s="994"/>
      <c r="CJ110" s="994"/>
      <c r="CK110" s="995" t="s">
        <v>442</v>
      </c>
      <c r="CL110" s="996"/>
      <c r="CM110" s="975" t="s">
        <v>443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444</v>
      </c>
      <c r="DH110" s="979"/>
      <c r="DI110" s="979"/>
      <c r="DJ110" s="979"/>
      <c r="DK110" s="979"/>
      <c r="DL110" s="979" t="s">
        <v>444</v>
      </c>
      <c r="DM110" s="979"/>
      <c r="DN110" s="979"/>
      <c r="DO110" s="979"/>
      <c r="DP110" s="979"/>
      <c r="DQ110" s="979" t="s">
        <v>395</v>
      </c>
      <c r="DR110" s="979"/>
      <c r="DS110" s="979"/>
      <c r="DT110" s="979"/>
      <c r="DU110" s="979"/>
      <c r="DV110" s="980" t="s">
        <v>445</v>
      </c>
      <c r="DW110" s="980"/>
      <c r="DX110" s="980"/>
      <c r="DY110" s="980"/>
      <c r="DZ110" s="981"/>
    </row>
    <row r="111" spans="1:131" s="246" customFormat="1" ht="26.25" customHeight="1" x14ac:dyDescent="0.15">
      <c r="A111" s="982" t="s">
        <v>446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444</v>
      </c>
      <c r="AB111" s="986"/>
      <c r="AC111" s="986"/>
      <c r="AD111" s="986"/>
      <c r="AE111" s="987"/>
      <c r="AF111" s="988" t="s">
        <v>395</v>
      </c>
      <c r="AG111" s="986"/>
      <c r="AH111" s="986"/>
      <c r="AI111" s="986"/>
      <c r="AJ111" s="987"/>
      <c r="AK111" s="988" t="s">
        <v>444</v>
      </c>
      <c r="AL111" s="986"/>
      <c r="AM111" s="986"/>
      <c r="AN111" s="986"/>
      <c r="AO111" s="987"/>
      <c r="AP111" s="989" t="s">
        <v>395</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v>18432</v>
      </c>
      <c r="BR111" s="972"/>
      <c r="BS111" s="972"/>
      <c r="BT111" s="972"/>
      <c r="BU111" s="972"/>
      <c r="BV111" s="972">
        <v>15600</v>
      </c>
      <c r="BW111" s="972"/>
      <c r="BX111" s="972"/>
      <c r="BY111" s="972"/>
      <c r="BZ111" s="972"/>
      <c r="CA111" s="972">
        <v>14040</v>
      </c>
      <c r="CB111" s="972"/>
      <c r="CC111" s="972"/>
      <c r="CD111" s="972"/>
      <c r="CE111" s="972"/>
      <c r="CF111" s="966">
        <v>0.1</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395</v>
      </c>
      <c r="DH111" s="972"/>
      <c r="DI111" s="972"/>
      <c r="DJ111" s="972"/>
      <c r="DK111" s="972"/>
      <c r="DL111" s="972" t="s">
        <v>395</v>
      </c>
      <c r="DM111" s="972"/>
      <c r="DN111" s="972"/>
      <c r="DO111" s="972"/>
      <c r="DP111" s="972"/>
      <c r="DQ111" s="972" t="s">
        <v>449</v>
      </c>
      <c r="DR111" s="972"/>
      <c r="DS111" s="972"/>
      <c r="DT111" s="972"/>
      <c r="DU111" s="972"/>
      <c r="DV111" s="973" t="s">
        <v>395</v>
      </c>
      <c r="DW111" s="973"/>
      <c r="DX111" s="973"/>
      <c r="DY111" s="973"/>
      <c r="DZ111" s="974"/>
    </row>
    <row r="112" spans="1:131" s="246" customFormat="1" ht="26.25" customHeight="1" x14ac:dyDescent="0.15">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445</v>
      </c>
      <c r="AB112" s="1011"/>
      <c r="AC112" s="1011"/>
      <c r="AD112" s="1011"/>
      <c r="AE112" s="1012"/>
      <c r="AF112" s="1013" t="s">
        <v>395</v>
      </c>
      <c r="AG112" s="1011"/>
      <c r="AH112" s="1011"/>
      <c r="AI112" s="1011"/>
      <c r="AJ112" s="1012"/>
      <c r="AK112" s="1013" t="s">
        <v>444</v>
      </c>
      <c r="AL112" s="1011"/>
      <c r="AM112" s="1011"/>
      <c r="AN112" s="1011"/>
      <c r="AO112" s="1012"/>
      <c r="AP112" s="1014" t="s">
        <v>395</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23656709</v>
      </c>
      <c r="BR112" s="972"/>
      <c r="BS112" s="972"/>
      <c r="BT112" s="972"/>
      <c r="BU112" s="972"/>
      <c r="BV112" s="972">
        <v>23901917</v>
      </c>
      <c r="BW112" s="972"/>
      <c r="BX112" s="972"/>
      <c r="BY112" s="972"/>
      <c r="BZ112" s="972"/>
      <c r="CA112" s="972">
        <v>22313442</v>
      </c>
      <c r="CB112" s="972"/>
      <c r="CC112" s="972"/>
      <c r="CD112" s="972"/>
      <c r="CE112" s="972"/>
      <c r="CF112" s="966">
        <v>167</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454</v>
      </c>
      <c r="DH112" s="972"/>
      <c r="DI112" s="972"/>
      <c r="DJ112" s="972"/>
      <c r="DK112" s="972"/>
      <c r="DL112" s="972" t="s">
        <v>455</v>
      </c>
      <c r="DM112" s="972"/>
      <c r="DN112" s="972"/>
      <c r="DO112" s="972"/>
      <c r="DP112" s="972"/>
      <c r="DQ112" s="972" t="s">
        <v>445</v>
      </c>
      <c r="DR112" s="972"/>
      <c r="DS112" s="972"/>
      <c r="DT112" s="972"/>
      <c r="DU112" s="972"/>
      <c r="DV112" s="973" t="s">
        <v>455</v>
      </c>
      <c r="DW112" s="973"/>
      <c r="DX112" s="973"/>
      <c r="DY112" s="973"/>
      <c r="DZ112" s="974"/>
    </row>
    <row r="113" spans="1:130" s="246" customFormat="1" ht="26.25" customHeight="1" x14ac:dyDescent="0.15">
      <c r="A113" s="1006"/>
      <c r="B113" s="1007"/>
      <c r="C113" s="1002" t="s">
        <v>456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1761897</v>
      </c>
      <c r="AB113" s="986"/>
      <c r="AC113" s="986"/>
      <c r="AD113" s="986"/>
      <c r="AE113" s="987"/>
      <c r="AF113" s="988">
        <v>1825181</v>
      </c>
      <c r="AG113" s="986"/>
      <c r="AH113" s="986"/>
      <c r="AI113" s="986"/>
      <c r="AJ113" s="987"/>
      <c r="AK113" s="988">
        <v>1953593</v>
      </c>
      <c r="AL113" s="986"/>
      <c r="AM113" s="986"/>
      <c r="AN113" s="986"/>
      <c r="AO113" s="987"/>
      <c r="AP113" s="989">
        <v>14.6</v>
      </c>
      <c r="AQ113" s="990"/>
      <c r="AR113" s="990"/>
      <c r="AS113" s="990"/>
      <c r="AT113" s="991"/>
      <c r="AU113" s="952"/>
      <c r="AV113" s="953"/>
      <c r="AW113" s="953"/>
      <c r="AX113" s="953"/>
      <c r="AY113" s="953"/>
      <c r="AZ113" s="1001" t="s">
        <v>457</v>
      </c>
      <c r="BA113" s="1002"/>
      <c r="BB113" s="1002"/>
      <c r="BC113" s="1002"/>
      <c r="BD113" s="1002"/>
      <c r="BE113" s="1002"/>
      <c r="BF113" s="1002"/>
      <c r="BG113" s="1002"/>
      <c r="BH113" s="1002"/>
      <c r="BI113" s="1002"/>
      <c r="BJ113" s="1002"/>
      <c r="BK113" s="1002"/>
      <c r="BL113" s="1002"/>
      <c r="BM113" s="1002"/>
      <c r="BN113" s="1002"/>
      <c r="BO113" s="1002"/>
      <c r="BP113" s="1003"/>
      <c r="BQ113" s="971" t="s">
        <v>395</v>
      </c>
      <c r="BR113" s="972"/>
      <c r="BS113" s="972"/>
      <c r="BT113" s="972"/>
      <c r="BU113" s="972"/>
      <c r="BV113" s="972" t="s">
        <v>455</v>
      </c>
      <c r="BW113" s="972"/>
      <c r="BX113" s="972"/>
      <c r="BY113" s="972"/>
      <c r="BZ113" s="972"/>
      <c r="CA113" s="972" t="s">
        <v>455</v>
      </c>
      <c r="CB113" s="972"/>
      <c r="CC113" s="972"/>
      <c r="CD113" s="972"/>
      <c r="CE113" s="972"/>
      <c r="CF113" s="966" t="s">
        <v>455</v>
      </c>
      <c r="CG113" s="967"/>
      <c r="CH113" s="967"/>
      <c r="CI113" s="967"/>
      <c r="CJ113" s="967"/>
      <c r="CK113" s="997"/>
      <c r="CL113" s="998"/>
      <c r="CM113" s="968" t="s">
        <v>458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444</v>
      </c>
      <c r="DH113" s="1011"/>
      <c r="DI113" s="1011"/>
      <c r="DJ113" s="1011"/>
      <c r="DK113" s="1012"/>
      <c r="DL113" s="1013" t="s">
        <v>395</v>
      </c>
      <c r="DM113" s="1011"/>
      <c r="DN113" s="1011"/>
      <c r="DO113" s="1011"/>
      <c r="DP113" s="1012"/>
      <c r="DQ113" s="1013" t="s">
        <v>455</v>
      </c>
      <c r="DR113" s="1011"/>
      <c r="DS113" s="1011"/>
      <c r="DT113" s="1011"/>
      <c r="DU113" s="1012"/>
      <c r="DV113" s="1014" t="s">
        <v>395</v>
      </c>
      <c r="DW113" s="1015"/>
      <c r="DX113" s="1015"/>
      <c r="DY113" s="1015"/>
      <c r="DZ113" s="1016"/>
    </row>
    <row r="114" spans="1:130" s="246" customFormat="1" ht="26.25" customHeight="1" x14ac:dyDescent="0.15">
      <c r="A114" s="1006"/>
      <c r="B114" s="1007"/>
      <c r="C114" s="1002" t="s">
        <v>459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395</v>
      </c>
      <c r="AB114" s="1011"/>
      <c r="AC114" s="1011"/>
      <c r="AD114" s="1011"/>
      <c r="AE114" s="1012"/>
      <c r="AF114" s="1013" t="s">
        <v>455</v>
      </c>
      <c r="AG114" s="1011"/>
      <c r="AH114" s="1011"/>
      <c r="AI114" s="1011"/>
      <c r="AJ114" s="1012"/>
      <c r="AK114" s="1013" t="s">
        <v>395</v>
      </c>
      <c r="AL114" s="1011"/>
      <c r="AM114" s="1011"/>
      <c r="AN114" s="1011"/>
      <c r="AO114" s="1012"/>
      <c r="AP114" s="1014" t="s">
        <v>395</v>
      </c>
      <c r="AQ114" s="1015"/>
      <c r="AR114" s="1015"/>
      <c r="AS114" s="1015"/>
      <c r="AT114" s="1016"/>
      <c r="AU114" s="952"/>
      <c r="AV114" s="953"/>
      <c r="AW114" s="953"/>
      <c r="AX114" s="953"/>
      <c r="AY114" s="953"/>
      <c r="AZ114" s="1001" t="s">
        <v>460</v>
      </c>
      <c r="BA114" s="1002"/>
      <c r="BB114" s="1002"/>
      <c r="BC114" s="1002"/>
      <c r="BD114" s="1002"/>
      <c r="BE114" s="1002"/>
      <c r="BF114" s="1002"/>
      <c r="BG114" s="1002"/>
      <c r="BH114" s="1002"/>
      <c r="BI114" s="1002"/>
      <c r="BJ114" s="1002"/>
      <c r="BK114" s="1002"/>
      <c r="BL114" s="1002"/>
      <c r="BM114" s="1002"/>
      <c r="BN114" s="1002"/>
      <c r="BO114" s="1002"/>
      <c r="BP114" s="1003"/>
      <c r="BQ114" s="971">
        <v>863322</v>
      </c>
      <c r="BR114" s="972"/>
      <c r="BS114" s="972"/>
      <c r="BT114" s="972"/>
      <c r="BU114" s="972"/>
      <c r="BV114" s="972">
        <v>944246</v>
      </c>
      <c r="BW114" s="972"/>
      <c r="BX114" s="972"/>
      <c r="BY114" s="972"/>
      <c r="BZ114" s="972"/>
      <c r="CA114" s="972">
        <v>919029</v>
      </c>
      <c r="CB114" s="972"/>
      <c r="CC114" s="972"/>
      <c r="CD114" s="972"/>
      <c r="CE114" s="972"/>
      <c r="CF114" s="966">
        <v>6.9</v>
      </c>
      <c r="CG114" s="967"/>
      <c r="CH114" s="967"/>
      <c r="CI114" s="967"/>
      <c r="CJ114" s="967"/>
      <c r="CK114" s="997"/>
      <c r="CL114" s="998"/>
      <c r="CM114" s="968" t="s">
        <v>461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395</v>
      </c>
      <c r="DH114" s="1011"/>
      <c r="DI114" s="1011"/>
      <c r="DJ114" s="1011"/>
      <c r="DK114" s="1012"/>
      <c r="DL114" s="1013" t="s">
        <v>445</v>
      </c>
      <c r="DM114" s="1011"/>
      <c r="DN114" s="1011"/>
      <c r="DO114" s="1011"/>
      <c r="DP114" s="1012"/>
      <c r="DQ114" s="1013" t="s">
        <v>455</v>
      </c>
      <c r="DR114" s="1011"/>
      <c r="DS114" s="1011"/>
      <c r="DT114" s="1011"/>
      <c r="DU114" s="1012"/>
      <c r="DV114" s="1014" t="s">
        <v>444</v>
      </c>
      <c r="DW114" s="1015"/>
      <c r="DX114" s="1015"/>
      <c r="DY114" s="1015"/>
      <c r="DZ114" s="1016"/>
    </row>
    <row r="115" spans="1:130" s="246" customFormat="1" ht="26.25" customHeight="1" x14ac:dyDescent="0.15">
      <c r="A115" s="1006"/>
      <c r="B115" s="1007"/>
      <c r="C115" s="1002" t="s">
        <v>462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3681</v>
      </c>
      <c r="AB115" s="986"/>
      <c r="AC115" s="986"/>
      <c r="AD115" s="986"/>
      <c r="AE115" s="987"/>
      <c r="AF115" s="988">
        <v>2832</v>
      </c>
      <c r="AG115" s="986"/>
      <c r="AH115" s="986"/>
      <c r="AI115" s="986"/>
      <c r="AJ115" s="987"/>
      <c r="AK115" s="988">
        <v>1560</v>
      </c>
      <c r="AL115" s="986"/>
      <c r="AM115" s="986"/>
      <c r="AN115" s="986"/>
      <c r="AO115" s="987"/>
      <c r="AP115" s="989">
        <v>0</v>
      </c>
      <c r="AQ115" s="990"/>
      <c r="AR115" s="990"/>
      <c r="AS115" s="990"/>
      <c r="AT115" s="991"/>
      <c r="AU115" s="952"/>
      <c r="AV115" s="953"/>
      <c r="AW115" s="953"/>
      <c r="AX115" s="953"/>
      <c r="AY115" s="953"/>
      <c r="AZ115" s="1001" t="s">
        <v>463</v>
      </c>
      <c r="BA115" s="1002"/>
      <c r="BB115" s="1002"/>
      <c r="BC115" s="1002"/>
      <c r="BD115" s="1002"/>
      <c r="BE115" s="1002"/>
      <c r="BF115" s="1002"/>
      <c r="BG115" s="1002"/>
      <c r="BH115" s="1002"/>
      <c r="BI115" s="1002"/>
      <c r="BJ115" s="1002"/>
      <c r="BK115" s="1002"/>
      <c r="BL115" s="1002"/>
      <c r="BM115" s="1002"/>
      <c r="BN115" s="1002"/>
      <c r="BO115" s="1002"/>
      <c r="BP115" s="1003"/>
      <c r="BQ115" s="971" t="s">
        <v>395</v>
      </c>
      <c r="BR115" s="972"/>
      <c r="BS115" s="972"/>
      <c r="BT115" s="972"/>
      <c r="BU115" s="972"/>
      <c r="BV115" s="972" t="s">
        <v>395</v>
      </c>
      <c r="BW115" s="972"/>
      <c r="BX115" s="972"/>
      <c r="BY115" s="972"/>
      <c r="BZ115" s="972"/>
      <c r="CA115" s="972" t="s">
        <v>395</v>
      </c>
      <c r="CB115" s="972"/>
      <c r="CC115" s="972"/>
      <c r="CD115" s="972"/>
      <c r="CE115" s="972"/>
      <c r="CF115" s="966" t="s">
        <v>445</v>
      </c>
      <c r="CG115" s="967"/>
      <c r="CH115" s="967"/>
      <c r="CI115" s="967"/>
      <c r="CJ115" s="967"/>
      <c r="CK115" s="997"/>
      <c r="CL115" s="998"/>
      <c r="CM115" s="1001" t="s">
        <v>464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395</v>
      </c>
      <c r="DH115" s="1011"/>
      <c r="DI115" s="1011"/>
      <c r="DJ115" s="1011"/>
      <c r="DK115" s="1012"/>
      <c r="DL115" s="1013" t="s">
        <v>395</v>
      </c>
      <c r="DM115" s="1011"/>
      <c r="DN115" s="1011"/>
      <c r="DO115" s="1011"/>
      <c r="DP115" s="1012"/>
      <c r="DQ115" s="1013" t="s">
        <v>395</v>
      </c>
      <c r="DR115" s="1011"/>
      <c r="DS115" s="1011"/>
      <c r="DT115" s="1011"/>
      <c r="DU115" s="1012"/>
      <c r="DV115" s="1014" t="s">
        <v>444</v>
      </c>
      <c r="DW115" s="1015"/>
      <c r="DX115" s="1015"/>
      <c r="DY115" s="1015"/>
      <c r="DZ115" s="1016"/>
    </row>
    <row r="116" spans="1:130" s="246" customFormat="1" ht="26.25" customHeight="1" x14ac:dyDescent="0.15">
      <c r="A116" s="1008"/>
      <c r="B116" s="1009"/>
      <c r="C116" s="1017" t="s">
        <v>465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403</v>
      </c>
      <c r="AB116" s="1011"/>
      <c r="AC116" s="1011"/>
      <c r="AD116" s="1011"/>
      <c r="AE116" s="1012"/>
      <c r="AF116" s="1013">
        <v>23</v>
      </c>
      <c r="AG116" s="1011"/>
      <c r="AH116" s="1011"/>
      <c r="AI116" s="1011"/>
      <c r="AJ116" s="1012"/>
      <c r="AK116" s="1013">
        <v>52</v>
      </c>
      <c r="AL116" s="1011"/>
      <c r="AM116" s="1011"/>
      <c r="AN116" s="1011"/>
      <c r="AO116" s="1012"/>
      <c r="AP116" s="1014">
        <v>0</v>
      </c>
      <c r="AQ116" s="1015"/>
      <c r="AR116" s="1015"/>
      <c r="AS116" s="1015"/>
      <c r="AT116" s="1016"/>
      <c r="AU116" s="952"/>
      <c r="AV116" s="953"/>
      <c r="AW116" s="953"/>
      <c r="AX116" s="953"/>
      <c r="AY116" s="953"/>
      <c r="AZ116" s="1019" t="s">
        <v>466</v>
      </c>
      <c r="BA116" s="1020"/>
      <c r="BB116" s="1020"/>
      <c r="BC116" s="1020"/>
      <c r="BD116" s="1020"/>
      <c r="BE116" s="1020"/>
      <c r="BF116" s="1020"/>
      <c r="BG116" s="1020"/>
      <c r="BH116" s="1020"/>
      <c r="BI116" s="1020"/>
      <c r="BJ116" s="1020"/>
      <c r="BK116" s="1020"/>
      <c r="BL116" s="1020"/>
      <c r="BM116" s="1020"/>
      <c r="BN116" s="1020"/>
      <c r="BO116" s="1020"/>
      <c r="BP116" s="1021"/>
      <c r="BQ116" s="971" t="s">
        <v>395</v>
      </c>
      <c r="BR116" s="972"/>
      <c r="BS116" s="972"/>
      <c r="BT116" s="972"/>
      <c r="BU116" s="972"/>
      <c r="BV116" s="972" t="s">
        <v>444</v>
      </c>
      <c r="BW116" s="972"/>
      <c r="BX116" s="972"/>
      <c r="BY116" s="972"/>
      <c r="BZ116" s="972"/>
      <c r="CA116" s="972" t="s">
        <v>444</v>
      </c>
      <c r="CB116" s="972"/>
      <c r="CC116" s="972"/>
      <c r="CD116" s="972"/>
      <c r="CE116" s="972"/>
      <c r="CF116" s="966" t="s">
        <v>395</v>
      </c>
      <c r="CG116" s="967"/>
      <c r="CH116" s="967"/>
      <c r="CI116" s="967"/>
      <c r="CJ116" s="967"/>
      <c r="CK116" s="997"/>
      <c r="CL116" s="998"/>
      <c r="CM116" s="968" t="s">
        <v>467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445</v>
      </c>
      <c r="DH116" s="1011"/>
      <c r="DI116" s="1011"/>
      <c r="DJ116" s="1011"/>
      <c r="DK116" s="1012"/>
      <c r="DL116" s="1013" t="s">
        <v>454</v>
      </c>
      <c r="DM116" s="1011"/>
      <c r="DN116" s="1011"/>
      <c r="DO116" s="1011"/>
      <c r="DP116" s="1012"/>
      <c r="DQ116" s="1013" t="s">
        <v>445</v>
      </c>
      <c r="DR116" s="1011"/>
      <c r="DS116" s="1011"/>
      <c r="DT116" s="1011"/>
      <c r="DU116" s="1012"/>
      <c r="DV116" s="1014" t="s">
        <v>395</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468</v>
      </c>
      <c r="Z117" s="938"/>
      <c r="AA117" s="1028">
        <v>6549638</v>
      </c>
      <c r="AB117" s="1029"/>
      <c r="AC117" s="1029"/>
      <c r="AD117" s="1029"/>
      <c r="AE117" s="1030"/>
      <c r="AF117" s="1031">
        <v>6328813</v>
      </c>
      <c r="AG117" s="1029"/>
      <c r="AH117" s="1029"/>
      <c r="AI117" s="1029"/>
      <c r="AJ117" s="1030"/>
      <c r="AK117" s="1031">
        <v>6217345</v>
      </c>
      <c r="AL117" s="1029"/>
      <c r="AM117" s="1029"/>
      <c r="AN117" s="1029"/>
      <c r="AO117" s="1030"/>
      <c r="AP117" s="1032"/>
      <c r="AQ117" s="1033"/>
      <c r="AR117" s="1033"/>
      <c r="AS117" s="1033"/>
      <c r="AT117" s="1034"/>
      <c r="AU117" s="952"/>
      <c r="AV117" s="953"/>
      <c r="AW117" s="953"/>
      <c r="AX117" s="953"/>
      <c r="AY117" s="953"/>
      <c r="AZ117" s="1019" t="s">
        <v>469</v>
      </c>
      <c r="BA117" s="1020"/>
      <c r="BB117" s="1020"/>
      <c r="BC117" s="1020"/>
      <c r="BD117" s="1020"/>
      <c r="BE117" s="1020"/>
      <c r="BF117" s="1020"/>
      <c r="BG117" s="1020"/>
      <c r="BH117" s="1020"/>
      <c r="BI117" s="1020"/>
      <c r="BJ117" s="1020"/>
      <c r="BK117" s="1020"/>
      <c r="BL117" s="1020"/>
      <c r="BM117" s="1020"/>
      <c r="BN117" s="1020"/>
      <c r="BO117" s="1020"/>
      <c r="BP117" s="1021"/>
      <c r="BQ117" s="971" t="s">
        <v>444</v>
      </c>
      <c r="BR117" s="972"/>
      <c r="BS117" s="972"/>
      <c r="BT117" s="972"/>
      <c r="BU117" s="972"/>
      <c r="BV117" s="972" t="s">
        <v>444</v>
      </c>
      <c r="BW117" s="972"/>
      <c r="BX117" s="972"/>
      <c r="BY117" s="972"/>
      <c r="BZ117" s="972"/>
      <c r="CA117" s="972" t="s">
        <v>455</v>
      </c>
      <c r="CB117" s="972"/>
      <c r="CC117" s="972"/>
      <c r="CD117" s="972"/>
      <c r="CE117" s="972"/>
      <c r="CF117" s="966" t="s">
        <v>449</v>
      </c>
      <c r="CG117" s="967"/>
      <c r="CH117" s="967"/>
      <c r="CI117" s="967"/>
      <c r="CJ117" s="967"/>
      <c r="CK117" s="997"/>
      <c r="CL117" s="998"/>
      <c r="CM117" s="968" t="s">
        <v>470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449</v>
      </c>
      <c r="DH117" s="1011"/>
      <c r="DI117" s="1011"/>
      <c r="DJ117" s="1011"/>
      <c r="DK117" s="1012"/>
      <c r="DL117" s="1013" t="s">
        <v>444</v>
      </c>
      <c r="DM117" s="1011"/>
      <c r="DN117" s="1011"/>
      <c r="DO117" s="1011"/>
      <c r="DP117" s="1012"/>
      <c r="DQ117" s="1013" t="s">
        <v>444</v>
      </c>
      <c r="DR117" s="1011"/>
      <c r="DS117" s="1011"/>
      <c r="DT117" s="1011"/>
      <c r="DU117" s="1012"/>
      <c r="DV117" s="1014" t="s">
        <v>444</v>
      </c>
      <c r="DW117" s="1015"/>
      <c r="DX117" s="1015"/>
      <c r="DY117" s="1015"/>
      <c r="DZ117" s="1016"/>
    </row>
    <row r="118" spans="1:130" s="246" customFormat="1" ht="26.25" customHeight="1" x14ac:dyDescent="0.15">
      <c r="A118" s="956" t="s">
        <v>439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437</v>
      </c>
      <c r="AB118" s="937"/>
      <c r="AC118" s="937"/>
      <c r="AD118" s="937"/>
      <c r="AE118" s="938"/>
      <c r="AF118" s="936" t="s">
        <v>309</v>
      </c>
      <c r="AG118" s="937"/>
      <c r="AH118" s="937"/>
      <c r="AI118" s="937"/>
      <c r="AJ118" s="938"/>
      <c r="AK118" s="936" t="s">
        <v>308</v>
      </c>
      <c r="AL118" s="937"/>
      <c r="AM118" s="937"/>
      <c r="AN118" s="937"/>
      <c r="AO118" s="938"/>
      <c r="AP118" s="1023" t="s">
        <v>438</v>
      </c>
      <c r="AQ118" s="1024"/>
      <c r="AR118" s="1024"/>
      <c r="AS118" s="1024"/>
      <c r="AT118" s="1025"/>
      <c r="AU118" s="952"/>
      <c r="AV118" s="953"/>
      <c r="AW118" s="953"/>
      <c r="AX118" s="953"/>
      <c r="AY118" s="953"/>
      <c r="AZ118" s="1026" t="s">
        <v>471</v>
      </c>
      <c r="BA118" s="1017"/>
      <c r="BB118" s="1017"/>
      <c r="BC118" s="1017"/>
      <c r="BD118" s="1017"/>
      <c r="BE118" s="1017"/>
      <c r="BF118" s="1017"/>
      <c r="BG118" s="1017"/>
      <c r="BH118" s="1017"/>
      <c r="BI118" s="1017"/>
      <c r="BJ118" s="1017"/>
      <c r="BK118" s="1017"/>
      <c r="BL118" s="1017"/>
      <c r="BM118" s="1017"/>
      <c r="BN118" s="1017"/>
      <c r="BO118" s="1017"/>
      <c r="BP118" s="1018"/>
      <c r="BQ118" s="1049" t="s">
        <v>455</v>
      </c>
      <c r="BR118" s="1050"/>
      <c r="BS118" s="1050"/>
      <c r="BT118" s="1050"/>
      <c r="BU118" s="1050"/>
      <c r="BV118" s="1050" t="s">
        <v>455</v>
      </c>
      <c r="BW118" s="1050"/>
      <c r="BX118" s="1050"/>
      <c r="BY118" s="1050"/>
      <c r="BZ118" s="1050"/>
      <c r="CA118" s="1050" t="s">
        <v>444</v>
      </c>
      <c r="CB118" s="1050"/>
      <c r="CC118" s="1050"/>
      <c r="CD118" s="1050"/>
      <c r="CE118" s="1050"/>
      <c r="CF118" s="966" t="s">
        <v>444</v>
      </c>
      <c r="CG118" s="967"/>
      <c r="CH118" s="967"/>
      <c r="CI118" s="967"/>
      <c r="CJ118" s="967"/>
      <c r="CK118" s="997"/>
      <c r="CL118" s="998"/>
      <c r="CM118" s="968" t="s">
        <v>472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455</v>
      </c>
      <c r="DH118" s="1011"/>
      <c r="DI118" s="1011"/>
      <c r="DJ118" s="1011"/>
      <c r="DK118" s="1012"/>
      <c r="DL118" s="1013" t="s">
        <v>444</v>
      </c>
      <c r="DM118" s="1011"/>
      <c r="DN118" s="1011"/>
      <c r="DO118" s="1011"/>
      <c r="DP118" s="1012"/>
      <c r="DQ118" s="1013" t="s">
        <v>444</v>
      </c>
      <c r="DR118" s="1011"/>
      <c r="DS118" s="1011"/>
      <c r="DT118" s="1011"/>
      <c r="DU118" s="1012"/>
      <c r="DV118" s="1014" t="s">
        <v>455</v>
      </c>
      <c r="DW118" s="1015"/>
      <c r="DX118" s="1015"/>
      <c r="DY118" s="1015"/>
      <c r="DZ118" s="1016"/>
    </row>
    <row r="119" spans="1:130" s="246" customFormat="1" ht="26.25" customHeight="1" x14ac:dyDescent="0.15">
      <c r="A119" s="1110" t="s">
        <v>442</v>
      </c>
      <c r="B119" s="996"/>
      <c r="C119" s="975" t="s">
        <v>443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444</v>
      </c>
      <c r="AB119" s="944"/>
      <c r="AC119" s="944"/>
      <c r="AD119" s="944"/>
      <c r="AE119" s="945"/>
      <c r="AF119" s="946" t="s">
        <v>455</v>
      </c>
      <c r="AG119" s="944"/>
      <c r="AH119" s="944"/>
      <c r="AI119" s="944"/>
      <c r="AJ119" s="945"/>
      <c r="AK119" s="946" t="s">
        <v>444</v>
      </c>
      <c r="AL119" s="944"/>
      <c r="AM119" s="944"/>
      <c r="AN119" s="944"/>
      <c r="AO119" s="945"/>
      <c r="AP119" s="947" t="s">
        <v>455</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473</v>
      </c>
      <c r="BP119" s="1058"/>
      <c r="BQ119" s="1049">
        <v>58169160</v>
      </c>
      <c r="BR119" s="1050"/>
      <c r="BS119" s="1050"/>
      <c r="BT119" s="1050"/>
      <c r="BU119" s="1050"/>
      <c r="BV119" s="1050">
        <v>58803341</v>
      </c>
      <c r="BW119" s="1050"/>
      <c r="BX119" s="1050"/>
      <c r="BY119" s="1050"/>
      <c r="BZ119" s="1050"/>
      <c r="CA119" s="1050">
        <v>56476061</v>
      </c>
      <c r="CB119" s="1050"/>
      <c r="CC119" s="1050"/>
      <c r="CD119" s="1050"/>
      <c r="CE119" s="1050"/>
      <c r="CF119" s="1051"/>
      <c r="CG119" s="1052"/>
      <c r="CH119" s="1052"/>
      <c r="CI119" s="1052"/>
      <c r="CJ119" s="1053"/>
      <c r="CK119" s="999"/>
      <c r="CL119" s="1000"/>
      <c r="CM119" s="1054" t="s">
        <v>474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18432</v>
      </c>
      <c r="DH119" s="1036"/>
      <c r="DI119" s="1036"/>
      <c r="DJ119" s="1036"/>
      <c r="DK119" s="1037"/>
      <c r="DL119" s="1035">
        <v>15600</v>
      </c>
      <c r="DM119" s="1036"/>
      <c r="DN119" s="1036"/>
      <c r="DO119" s="1036"/>
      <c r="DP119" s="1037"/>
      <c r="DQ119" s="1035">
        <v>14040</v>
      </c>
      <c r="DR119" s="1036"/>
      <c r="DS119" s="1036"/>
      <c r="DT119" s="1036"/>
      <c r="DU119" s="1037"/>
      <c r="DV119" s="1038">
        <v>0.1</v>
      </c>
      <c r="DW119" s="1039"/>
      <c r="DX119" s="1039"/>
      <c r="DY119" s="1039"/>
      <c r="DZ119" s="1040"/>
    </row>
    <row r="120" spans="1:130" s="246"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444</v>
      </c>
      <c r="AB120" s="1011"/>
      <c r="AC120" s="1011"/>
      <c r="AD120" s="1011"/>
      <c r="AE120" s="1012"/>
      <c r="AF120" s="1013" t="s">
        <v>444</v>
      </c>
      <c r="AG120" s="1011"/>
      <c r="AH120" s="1011"/>
      <c r="AI120" s="1011"/>
      <c r="AJ120" s="1012"/>
      <c r="AK120" s="1013" t="s">
        <v>444</v>
      </c>
      <c r="AL120" s="1011"/>
      <c r="AM120" s="1011"/>
      <c r="AN120" s="1011"/>
      <c r="AO120" s="1012"/>
      <c r="AP120" s="1014" t="s">
        <v>444</v>
      </c>
      <c r="AQ120" s="1015"/>
      <c r="AR120" s="1015"/>
      <c r="AS120" s="1015"/>
      <c r="AT120" s="1016"/>
      <c r="AU120" s="1041" t="s">
        <v>475</v>
      </c>
      <c r="AV120" s="1042"/>
      <c r="AW120" s="1042"/>
      <c r="AX120" s="1042"/>
      <c r="AY120" s="1043"/>
      <c r="AZ120" s="992" t="s">
        <v>476</v>
      </c>
      <c r="BA120" s="941"/>
      <c r="BB120" s="941"/>
      <c r="BC120" s="941"/>
      <c r="BD120" s="941"/>
      <c r="BE120" s="941"/>
      <c r="BF120" s="941"/>
      <c r="BG120" s="941"/>
      <c r="BH120" s="941"/>
      <c r="BI120" s="941"/>
      <c r="BJ120" s="941"/>
      <c r="BK120" s="941"/>
      <c r="BL120" s="941"/>
      <c r="BM120" s="941"/>
      <c r="BN120" s="941"/>
      <c r="BO120" s="941"/>
      <c r="BP120" s="942"/>
      <c r="BQ120" s="978">
        <v>10348762</v>
      </c>
      <c r="BR120" s="979"/>
      <c r="BS120" s="979"/>
      <c r="BT120" s="979"/>
      <c r="BU120" s="979"/>
      <c r="BV120" s="979">
        <v>8870383</v>
      </c>
      <c r="BW120" s="979"/>
      <c r="BX120" s="979"/>
      <c r="BY120" s="979"/>
      <c r="BZ120" s="979"/>
      <c r="CA120" s="979">
        <v>7796347</v>
      </c>
      <c r="CB120" s="979"/>
      <c r="CC120" s="979"/>
      <c r="CD120" s="979"/>
      <c r="CE120" s="979"/>
      <c r="CF120" s="993">
        <v>58.4</v>
      </c>
      <c r="CG120" s="994"/>
      <c r="CH120" s="994"/>
      <c r="CI120" s="994"/>
      <c r="CJ120" s="994"/>
      <c r="CK120" s="1059" t="s">
        <v>477</v>
      </c>
      <c r="CL120" s="1060"/>
      <c r="CM120" s="1060"/>
      <c r="CN120" s="1060"/>
      <c r="CO120" s="1061"/>
      <c r="CP120" s="1067" t="s">
        <v>478</v>
      </c>
      <c r="CQ120" s="1068"/>
      <c r="CR120" s="1068"/>
      <c r="CS120" s="1068"/>
      <c r="CT120" s="1068"/>
      <c r="CU120" s="1068"/>
      <c r="CV120" s="1068"/>
      <c r="CW120" s="1068"/>
      <c r="CX120" s="1068"/>
      <c r="CY120" s="1068"/>
      <c r="CZ120" s="1068"/>
      <c r="DA120" s="1068"/>
      <c r="DB120" s="1068"/>
      <c r="DC120" s="1068"/>
      <c r="DD120" s="1068"/>
      <c r="DE120" s="1068"/>
      <c r="DF120" s="1069"/>
      <c r="DG120" s="978">
        <v>15782964</v>
      </c>
      <c r="DH120" s="979"/>
      <c r="DI120" s="979"/>
      <c r="DJ120" s="979"/>
      <c r="DK120" s="979"/>
      <c r="DL120" s="979">
        <v>16087035</v>
      </c>
      <c r="DM120" s="979"/>
      <c r="DN120" s="979"/>
      <c r="DO120" s="979"/>
      <c r="DP120" s="979"/>
      <c r="DQ120" s="979">
        <v>15153090</v>
      </c>
      <c r="DR120" s="979"/>
      <c r="DS120" s="979"/>
      <c r="DT120" s="979"/>
      <c r="DU120" s="979"/>
      <c r="DV120" s="980">
        <v>113.4</v>
      </c>
      <c r="DW120" s="980"/>
      <c r="DX120" s="980"/>
      <c r="DY120" s="980"/>
      <c r="DZ120" s="981"/>
    </row>
    <row r="121" spans="1:130" s="246" customFormat="1" ht="26.25" customHeight="1" x14ac:dyDescent="0.15">
      <c r="A121" s="1111"/>
      <c r="B121" s="998"/>
      <c r="C121" s="1019" t="s">
        <v>479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444</v>
      </c>
      <c r="AB121" s="1011"/>
      <c r="AC121" s="1011"/>
      <c r="AD121" s="1011"/>
      <c r="AE121" s="1012"/>
      <c r="AF121" s="1013" t="s">
        <v>444</v>
      </c>
      <c r="AG121" s="1011"/>
      <c r="AH121" s="1011"/>
      <c r="AI121" s="1011"/>
      <c r="AJ121" s="1012"/>
      <c r="AK121" s="1013" t="s">
        <v>444</v>
      </c>
      <c r="AL121" s="1011"/>
      <c r="AM121" s="1011"/>
      <c r="AN121" s="1011"/>
      <c r="AO121" s="1012"/>
      <c r="AP121" s="1014" t="s">
        <v>444</v>
      </c>
      <c r="AQ121" s="1015"/>
      <c r="AR121" s="1015"/>
      <c r="AS121" s="1015"/>
      <c r="AT121" s="1016"/>
      <c r="AU121" s="1044"/>
      <c r="AV121" s="1045"/>
      <c r="AW121" s="1045"/>
      <c r="AX121" s="1045"/>
      <c r="AY121" s="1046"/>
      <c r="AZ121" s="1001" t="s">
        <v>480</v>
      </c>
      <c r="BA121" s="1002"/>
      <c r="BB121" s="1002"/>
      <c r="BC121" s="1002"/>
      <c r="BD121" s="1002"/>
      <c r="BE121" s="1002"/>
      <c r="BF121" s="1002"/>
      <c r="BG121" s="1002"/>
      <c r="BH121" s="1002"/>
      <c r="BI121" s="1002"/>
      <c r="BJ121" s="1002"/>
      <c r="BK121" s="1002"/>
      <c r="BL121" s="1002"/>
      <c r="BM121" s="1002"/>
      <c r="BN121" s="1002"/>
      <c r="BO121" s="1002"/>
      <c r="BP121" s="1003"/>
      <c r="BQ121" s="971">
        <v>436694</v>
      </c>
      <c r="BR121" s="972"/>
      <c r="BS121" s="972"/>
      <c r="BT121" s="972"/>
      <c r="BU121" s="972"/>
      <c r="BV121" s="972">
        <v>389078</v>
      </c>
      <c r="BW121" s="972"/>
      <c r="BX121" s="972"/>
      <c r="BY121" s="972"/>
      <c r="BZ121" s="972"/>
      <c r="CA121" s="972">
        <v>340590</v>
      </c>
      <c r="CB121" s="972"/>
      <c r="CC121" s="972"/>
      <c r="CD121" s="972"/>
      <c r="CE121" s="972"/>
      <c r="CF121" s="966">
        <v>2.5</v>
      </c>
      <c r="CG121" s="967"/>
      <c r="CH121" s="967"/>
      <c r="CI121" s="967"/>
      <c r="CJ121" s="967"/>
      <c r="CK121" s="1062"/>
      <c r="CL121" s="1063"/>
      <c r="CM121" s="1063"/>
      <c r="CN121" s="1063"/>
      <c r="CO121" s="1064"/>
      <c r="CP121" s="1072" t="s">
        <v>481</v>
      </c>
      <c r="CQ121" s="1073"/>
      <c r="CR121" s="1073"/>
      <c r="CS121" s="1073"/>
      <c r="CT121" s="1073"/>
      <c r="CU121" s="1073"/>
      <c r="CV121" s="1073"/>
      <c r="CW121" s="1073"/>
      <c r="CX121" s="1073"/>
      <c r="CY121" s="1073"/>
      <c r="CZ121" s="1073"/>
      <c r="DA121" s="1073"/>
      <c r="DB121" s="1073"/>
      <c r="DC121" s="1073"/>
      <c r="DD121" s="1073"/>
      <c r="DE121" s="1073"/>
      <c r="DF121" s="1074"/>
      <c r="DG121" s="971">
        <v>502056</v>
      </c>
      <c r="DH121" s="972"/>
      <c r="DI121" s="972"/>
      <c r="DJ121" s="972"/>
      <c r="DK121" s="972"/>
      <c r="DL121" s="972">
        <v>459598</v>
      </c>
      <c r="DM121" s="972"/>
      <c r="DN121" s="972"/>
      <c r="DO121" s="972"/>
      <c r="DP121" s="972"/>
      <c r="DQ121" s="972">
        <v>4246715</v>
      </c>
      <c r="DR121" s="972"/>
      <c r="DS121" s="972"/>
      <c r="DT121" s="972"/>
      <c r="DU121" s="972"/>
      <c r="DV121" s="973">
        <v>31.8</v>
      </c>
      <c r="DW121" s="973"/>
      <c r="DX121" s="973"/>
      <c r="DY121" s="973"/>
      <c r="DZ121" s="974"/>
    </row>
    <row r="122" spans="1:130" s="246" customFormat="1" ht="26.25" customHeight="1" x14ac:dyDescent="0.15">
      <c r="A122" s="1111"/>
      <c r="B122" s="998"/>
      <c r="C122" s="968" t="s">
        <v>461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444</v>
      </c>
      <c r="AG122" s="1011"/>
      <c r="AH122" s="1011"/>
      <c r="AI122" s="1011"/>
      <c r="AJ122" s="1012"/>
      <c r="AK122" s="1013" t="s">
        <v>455</v>
      </c>
      <c r="AL122" s="1011"/>
      <c r="AM122" s="1011"/>
      <c r="AN122" s="1011"/>
      <c r="AO122" s="1012"/>
      <c r="AP122" s="1014" t="s">
        <v>444</v>
      </c>
      <c r="AQ122" s="1015"/>
      <c r="AR122" s="1015"/>
      <c r="AS122" s="1015"/>
      <c r="AT122" s="1016"/>
      <c r="AU122" s="1044"/>
      <c r="AV122" s="1045"/>
      <c r="AW122" s="1045"/>
      <c r="AX122" s="1045"/>
      <c r="AY122" s="1046"/>
      <c r="AZ122" s="1026" t="s">
        <v>482</v>
      </c>
      <c r="BA122" s="1017"/>
      <c r="BB122" s="1017"/>
      <c r="BC122" s="1017"/>
      <c r="BD122" s="1017"/>
      <c r="BE122" s="1017"/>
      <c r="BF122" s="1017"/>
      <c r="BG122" s="1017"/>
      <c r="BH122" s="1017"/>
      <c r="BI122" s="1017"/>
      <c r="BJ122" s="1017"/>
      <c r="BK122" s="1017"/>
      <c r="BL122" s="1017"/>
      <c r="BM122" s="1017"/>
      <c r="BN122" s="1017"/>
      <c r="BO122" s="1017"/>
      <c r="BP122" s="1018"/>
      <c r="BQ122" s="1049">
        <v>41057565</v>
      </c>
      <c r="BR122" s="1050"/>
      <c r="BS122" s="1050"/>
      <c r="BT122" s="1050"/>
      <c r="BU122" s="1050"/>
      <c r="BV122" s="1050">
        <v>40415756</v>
      </c>
      <c r="BW122" s="1050"/>
      <c r="BX122" s="1050"/>
      <c r="BY122" s="1050"/>
      <c r="BZ122" s="1050"/>
      <c r="CA122" s="1050">
        <v>39043185</v>
      </c>
      <c r="CB122" s="1050"/>
      <c r="CC122" s="1050"/>
      <c r="CD122" s="1050"/>
      <c r="CE122" s="1050"/>
      <c r="CF122" s="1070">
        <v>292.2</v>
      </c>
      <c r="CG122" s="1071"/>
      <c r="CH122" s="1071"/>
      <c r="CI122" s="1071"/>
      <c r="CJ122" s="1071"/>
      <c r="CK122" s="1062"/>
      <c r="CL122" s="1063"/>
      <c r="CM122" s="1063"/>
      <c r="CN122" s="1063"/>
      <c r="CO122" s="1064"/>
      <c r="CP122" s="1072" t="s">
        <v>483</v>
      </c>
      <c r="CQ122" s="1073"/>
      <c r="CR122" s="1073"/>
      <c r="CS122" s="1073"/>
      <c r="CT122" s="1073"/>
      <c r="CU122" s="1073"/>
      <c r="CV122" s="1073"/>
      <c r="CW122" s="1073"/>
      <c r="CX122" s="1073"/>
      <c r="CY122" s="1073"/>
      <c r="CZ122" s="1073"/>
      <c r="DA122" s="1073"/>
      <c r="DB122" s="1073"/>
      <c r="DC122" s="1073"/>
      <c r="DD122" s="1073"/>
      <c r="DE122" s="1073"/>
      <c r="DF122" s="1074"/>
      <c r="DG122" s="971">
        <v>3082988</v>
      </c>
      <c r="DH122" s="972"/>
      <c r="DI122" s="972"/>
      <c r="DJ122" s="972"/>
      <c r="DK122" s="972"/>
      <c r="DL122" s="972">
        <v>2922999</v>
      </c>
      <c r="DM122" s="972"/>
      <c r="DN122" s="972"/>
      <c r="DO122" s="972"/>
      <c r="DP122" s="972"/>
      <c r="DQ122" s="972">
        <v>2773045</v>
      </c>
      <c r="DR122" s="972"/>
      <c r="DS122" s="972"/>
      <c r="DT122" s="972"/>
      <c r="DU122" s="972"/>
      <c r="DV122" s="973">
        <v>20.8</v>
      </c>
      <c r="DW122" s="973"/>
      <c r="DX122" s="973"/>
      <c r="DY122" s="973"/>
      <c r="DZ122" s="974"/>
    </row>
    <row r="123" spans="1:130" s="246" customFormat="1" ht="26.25" customHeight="1" x14ac:dyDescent="0.15">
      <c r="A123" s="1111"/>
      <c r="B123" s="998"/>
      <c r="C123" s="968" t="s">
        <v>467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444</v>
      </c>
      <c r="AB123" s="1011"/>
      <c r="AC123" s="1011"/>
      <c r="AD123" s="1011"/>
      <c r="AE123" s="1012"/>
      <c r="AF123" s="1013" t="s">
        <v>444</v>
      </c>
      <c r="AG123" s="1011"/>
      <c r="AH123" s="1011"/>
      <c r="AI123" s="1011"/>
      <c r="AJ123" s="1012"/>
      <c r="AK123" s="1013" t="s">
        <v>444</v>
      </c>
      <c r="AL123" s="1011"/>
      <c r="AM123" s="1011"/>
      <c r="AN123" s="1011"/>
      <c r="AO123" s="1012"/>
      <c r="AP123" s="1014" t="s">
        <v>444</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484</v>
      </c>
      <c r="BP123" s="1058"/>
      <c r="BQ123" s="1117">
        <v>51843021</v>
      </c>
      <c r="BR123" s="1118"/>
      <c r="BS123" s="1118"/>
      <c r="BT123" s="1118"/>
      <c r="BU123" s="1118"/>
      <c r="BV123" s="1118">
        <v>49675217</v>
      </c>
      <c r="BW123" s="1118"/>
      <c r="BX123" s="1118"/>
      <c r="BY123" s="1118"/>
      <c r="BZ123" s="1118"/>
      <c r="CA123" s="1118">
        <v>47180122</v>
      </c>
      <c r="CB123" s="1118"/>
      <c r="CC123" s="1118"/>
      <c r="CD123" s="1118"/>
      <c r="CE123" s="1118"/>
      <c r="CF123" s="1051"/>
      <c r="CG123" s="1052"/>
      <c r="CH123" s="1052"/>
      <c r="CI123" s="1052"/>
      <c r="CJ123" s="1053"/>
      <c r="CK123" s="1062"/>
      <c r="CL123" s="1063"/>
      <c r="CM123" s="1063"/>
      <c r="CN123" s="1063"/>
      <c r="CO123" s="1064"/>
      <c r="CP123" s="1072" t="s">
        <v>485</v>
      </c>
      <c r="CQ123" s="1073"/>
      <c r="CR123" s="1073"/>
      <c r="CS123" s="1073"/>
      <c r="CT123" s="1073"/>
      <c r="CU123" s="1073"/>
      <c r="CV123" s="1073"/>
      <c r="CW123" s="1073"/>
      <c r="CX123" s="1073"/>
      <c r="CY123" s="1073"/>
      <c r="CZ123" s="1073"/>
      <c r="DA123" s="1073"/>
      <c r="DB123" s="1073"/>
      <c r="DC123" s="1073"/>
      <c r="DD123" s="1073"/>
      <c r="DE123" s="1073"/>
      <c r="DF123" s="1074"/>
      <c r="DG123" s="1010">
        <v>132827</v>
      </c>
      <c r="DH123" s="1011"/>
      <c r="DI123" s="1011"/>
      <c r="DJ123" s="1011"/>
      <c r="DK123" s="1012"/>
      <c r="DL123" s="1013">
        <v>123257</v>
      </c>
      <c r="DM123" s="1011"/>
      <c r="DN123" s="1011"/>
      <c r="DO123" s="1011"/>
      <c r="DP123" s="1012"/>
      <c r="DQ123" s="1013">
        <v>117892</v>
      </c>
      <c r="DR123" s="1011"/>
      <c r="DS123" s="1011"/>
      <c r="DT123" s="1011"/>
      <c r="DU123" s="1012"/>
      <c r="DV123" s="1014">
        <v>0.9</v>
      </c>
      <c r="DW123" s="1015"/>
      <c r="DX123" s="1015"/>
      <c r="DY123" s="1015"/>
      <c r="DZ123" s="1016"/>
    </row>
    <row r="124" spans="1:130" s="246" customFormat="1" ht="26.25" customHeight="1" thickBot="1" x14ac:dyDescent="0.2">
      <c r="A124" s="1111"/>
      <c r="B124" s="998"/>
      <c r="C124" s="968" t="s">
        <v>470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390</v>
      </c>
      <c r="AB124" s="1011"/>
      <c r="AC124" s="1011"/>
      <c r="AD124" s="1011"/>
      <c r="AE124" s="1012"/>
      <c r="AF124" s="1013" t="s">
        <v>455</v>
      </c>
      <c r="AG124" s="1011"/>
      <c r="AH124" s="1011"/>
      <c r="AI124" s="1011"/>
      <c r="AJ124" s="1012"/>
      <c r="AK124" s="1013" t="s">
        <v>390</v>
      </c>
      <c r="AL124" s="1011"/>
      <c r="AM124" s="1011"/>
      <c r="AN124" s="1011"/>
      <c r="AO124" s="1012"/>
      <c r="AP124" s="1014" t="s">
        <v>455</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45</v>
      </c>
      <c r="BR124" s="1080"/>
      <c r="BS124" s="1080"/>
      <c r="BT124" s="1080"/>
      <c r="BU124" s="1080"/>
      <c r="BV124" s="1080">
        <v>67.400000000000006</v>
      </c>
      <c r="BW124" s="1080"/>
      <c r="BX124" s="1080"/>
      <c r="BY124" s="1080"/>
      <c r="BZ124" s="1080"/>
      <c r="CA124" s="1080">
        <v>69.5</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v>4155874</v>
      </c>
      <c r="DH124" s="1036"/>
      <c r="DI124" s="1036"/>
      <c r="DJ124" s="1036"/>
      <c r="DK124" s="1037"/>
      <c r="DL124" s="1035">
        <v>4309028</v>
      </c>
      <c r="DM124" s="1036"/>
      <c r="DN124" s="1036"/>
      <c r="DO124" s="1036"/>
      <c r="DP124" s="1037"/>
      <c r="DQ124" s="1035">
        <v>22700</v>
      </c>
      <c r="DR124" s="1036"/>
      <c r="DS124" s="1036"/>
      <c r="DT124" s="1036"/>
      <c r="DU124" s="1037"/>
      <c r="DV124" s="1038">
        <v>0.2</v>
      </c>
      <c r="DW124" s="1039"/>
      <c r="DX124" s="1039"/>
      <c r="DY124" s="1039"/>
      <c r="DZ124" s="1040"/>
    </row>
    <row r="125" spans="1:130" s="246" customFormat="1" ht="26.25" customHeight="1" x14ac:dyDescent="0.15">
      <c r="A125" s="1111"/>
      <c r="B125" s="998"/>
      <c r="C125" s="968" t="s">
        <v>472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395</v>
      </c>
      <c r="AB125" s="1011"/>
      <c r="AC125" s="1011"/>
      <c r="AD125" s="1011"/>
      <c r="AE125" s="1012"/>
      <c r="AF125" s="1013" t="s">
        <v>455</v>
      </c>
      <c r="AG125" s="1011"/>
      <c r="AH125" s="1011"/>
      <c r="AI125" s="1011"/>
      <c r="AJ125" s="1012"/>
      <c r="AK125" s="1013" t="s">
        <v>488</v>
      </c>
      <c r="AL125" s="1011"/>
      <c r="AM125" s="1011"/>
      <c r="AN125" s="1011"/>
      <c r="AO125" s="1012"/>
      <c r="AP125" s="1014" t="s">
        <v>395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489</v>
      </c>
      <c r="CL125" s="1060"/>
      <c r="CM125" s="1060"/>
      <c r="CN125" s="1060"/>
      <c r="CO125" s="1061"/>
      <c r="CP125" s="992" t="s">
        <v>490</v>
      </c>
      <c r="CQ125" s="941"/>
      <c r="CR125" s="941"/>
      <c r="CS125" s="941"/>
      <c r="CT125" s="941"/>
      <c r="CU125" s="941"/>
      <c r="CV125" s="941"/>
      <c r="CW125" s="941"/>
      <c r="CX125" s="941"/>
      <c r="CY125" s="941"/>
      <c r="CZ125" s="941"/>
      <c r="DA125" s="941"/>
      <c r="DB125" s="941"/>
      <c r="DC125" s="941"/>
      <c r="DD125" s="941"/>
      <c r="DE125" s="941"/>
      <c r="DF125" s="942"/>
      <c r="DG125" s="978" t="s">
        <v>491</v>
      </c>
      <c r="DH125" s="979"/>
      <c r="DI125" s="979"/>
      <c r="DJ125" s="979"/>
      <c r="DK125" s="979"/>
      <c r="DL125" s="979" t="s">
        <v>491</v>
      </c>
      <c r="DM125" s="979"/>
      <c r="DN125" s="979"/>
      <c r="DO125" s="979"/>
      <c r="DP125" s="979"/>
      <c r="DQ125" s="979" t="s">
        <v>491</v>
      </c>
      <c r="DR125" s="979"/>
      <c r="DS125" s="979"/>
      <c r="DT125" s="979"/>
      <c r="DU125" s="979"/>
      <c r="DV125" s="980" t="s">
        <v>491</v>
      </c>
      <c r="DW125" s="980"/>
      <c r="DX125" s="980"/>
      <c r="DY125" s="980"/>
      <c r="DZ125" s="981"/>
    </row>
    <row r="126" spans="1:130" s="246" customFormat="1" ht="26.25" customHeight="1" thickBot="1" x14ac:dyDescent="0.2">
      <c r="A126" s="1111"/>
      <c r="B126" s="998"/>
      <c r="C126" s="968" t="s">
        <v>474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3671</v>
      </c>
      <c r="AB126" s="1011"/>
      <c r="AC126" s="1011"/>
      <c r="AD126" s="1011"/>
      <c r="AE126" s="1012"/>
      <c r="AF126" s="1013">
        <v>2827</v>
      </c>
      <c r="AG126" s="1011"/>
      <c r="AH126" s="1011"/>
      <c r="AI126" s="1011"/>
      <c r="AJ126" s="1012"/>
      <c r="AK126" s="1013">
        <v>1560</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492</v>
      </c>
      <c r="CQ126" s="1002"/>
      <c r="CR126" s="1002"/>
      <c r="CS126" s="1002"/>
      <c r="CT126" s="1002"/>
      <c r="CU126" s="1002"/>
      <c r="CV126" s="1002"/>
      <c r="CW126" s="1002"/>
      <c r="CX126" s="1002"/>
      <c r="CY126" s="1002"/>
      <c r="CZ126" s="1002"/>
      <c r="DA126" s="1002"/>
      <c r="DB126" s="1002"/>
      <c r="DC126" s="1002"/>
      <c r="DD126" s="1002"/>
      <c r="DE126" s="1002"/>
      <c r="DF126" s="1003"/>
      <c r="DG126" s="971" t="s">
        <v>390</v>
      </c>
      <c r="DH126" s="972"/>
      <c r="DI126" s="972"/>
      <c r="DJ126" s="972"/>
      <c r="DK126" s="972"/>
      <c r="DL126" s="972" t="s">
        <v>129</v>
      </c>
      <c r="DM126" s="972"/>
      <c r="DN126" s="972"/>
      <c r="DO126" s="972"/>
      <c r="DP126" s="972"/>
      <c r="DQ126" s="972" t="s">
        <v>488</v>
      </c>
      <c r="DR126" s="972"/>
      <c r="DS126" s="972"/>
      <c r="DT126" s="972"/>
      <c r="DU126" s="972"/>
      <c r="DV126" s="973" t="s">
        <v>491</v>
      </c>
      <c r="DW126" s="973"/>
      <c r="DX126" s="973"/>
      <c r="DY126" s="973"/>
      <c r="DZ126" s="974"/>
    </row>
    <row r="127" spans="1:130" s="246" customFormat="1" ht="26.25" customHeight="1" x14ac:dyDescent="0.15">
      <c r="A127" s="1112"/>
      <c r="B127" s="1000"/>
      <c r="C127" s="1054" t="s">
        <v>493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10</v>
      </c>
      <c r="AB127" s="1011"/>
      <c r="AC127" s="1011"/>
      <c r="AD127" s="1011"/>
      <c r="AE127" s="1012"/>
      <c r="AF127" s="1013">
        <v>5</v>
      </c>
      <c r="AG127" s="1011"/>
      <c r="AH127" s="1011"/>
      <c r="AI127" s="1011"/>
      <c r="AJ127" s="1012"/>
      <c r="AK127" s="1013" t="s">
        <v>129</v>
      </c>
      <c r="AL127" s="1011"/>
      <c r="AM127" s="1011"/>
      <c r="AN127" s="1011"/>
      <c r="AO127" s="1012"/>
      <c r="AP127" s="1014" t="s">
        <v>491</v>
      </c>
      <c r="AQ127" s="1015"/>
      <c r="AR127" s="1015"/>
      <c r="AS127" s="1015"/>
      <c r="AT127" s="1016"/>
      <c r="AU127" s="282"/>
      <c r="AV127" s="282"/>
      <c r="AW127" s="282"/>
      <c r="AX127" s="1084" t="s">
        <v>494</v>
      </c>
      <c r="AY127" s="1085"/>
      <c r="AZ127" s="1085"/>
      <c r="BA127" s="1085"/>
      <c r="BB127" s="1085"/>
      <c r="BC127" s="1085"/>
      <c r="BD127" s="1085"/>
      <c r="BE127" s="1086"/>
      <c r="BF127" s="1087" t="s">
        <v>495</v>
      </c>
      <c r="BG127" s="1085"/>
      <c r="BH127" s="1085"/>
      <c r="BI127" s="1085"/>
      <c r="BJ127" s="1085"/>
      <c r="BK127" s="1085"/>
      <c r="BL127" s="1086"/>
      <c r="BM127" s="1087" t="s">
        <v>496</v>
      </c>
      <c r="BN127" s="1085"/>
      <c r="BO127" s="1085"/>
      <c r="BP127" s="1085"/>
      <c r="BQ127" s="1085"/>
      <c r="BR127" s="1085"/>
      <c r="BS127" s="1086"/>
      <c r="BT127" s="1087" t="s">
        <v>497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498</v>
      </c>
      <c r="CQ127" s="1002"/>
      <c r="CR127" s="1002"/>
      <c r="CS127" s="1002"/>
      <c r="CT127" s="1002"/>
      <c r="CU127" s="1002"/>
      <c r="CV127" s="1002"/>
      <c r="CW127" s="1002"/>
      <c r="CX127" s="1002"/>
      <c r="CY127" s="1002"/>
      <c r="CZ127" s="1002"/>
      <c r="DA127" s="1002"/>
      <c r="DB127" s="1002"/>
      <c r="DC127" s="1002"/>
      <c r="DD127" s="1002"/>
      <c r="DE127" s="1002"/>
      <c r="DF127" s="1003"/>
      <c r="DG127" s="971" t="s">
        <v>390</v>
      </c>
      <c r="DH127" s="972"/>
      <c r="DI127" s="972"/>
      <c r="DJ127" s="972"/>
      <c r="DK127" s="972"/>
      <c r="DL127" s="972" t="s">
        <v>499</v>
      </c>
      <c r="DM127" s="972"/>
      <c r="DN127" s="972"/>
      <c r="DO127" s="972"/>
      <c r="DP127" s="972"/>
      <c r="DQ127" s="972" t="s">
        <v>395</v>
      </c>
      <c r="DR127" s="972"/>
      <c r="DS127" s="972"/>
      <c r="DT127" s="972"/>
      <c r="DU127" s="972"/>
      <c r="DV127" s="973" t="s">
        <v>491</v>
      </c>
      <c r="DW127" s="973"/>
      <c r="DX127" s="973"/>
      <c r="DY127" s="973"/>
      <c r="DZ127" s="974"/>
    </row>
    <row r="128" spans="1:130" s="246" customFormat="1" ht="26.25" customHeight="1" thickBot="1" x14ac:dyDescent="0.2">
      <c r="A128" s="1095" t="s">
        <v>500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501</v>
      </c>
      <c r="X128" s="1097"/>
      <c r="Y128" s="1097"/>
      <c r="Z128" s="1098"/>
      <c r="AA128" s="1099">
        <v>63772</v>
      </c>
      <c r="AB128" s="1100"/>
      <c r="AC128" s="1100"/>
      <c r="AD128" s="1100"/>
      <c r="AE128" s="1101"/>
      <c r="AF128" s="1102">
        <v>55068</v>
      </c>
      <c r="AG128" s="1100"/>
      <c r="AH128" s="1100"/>
      <c r="AI128" s="1100"/>
      <c r="AJ128" s="1101"/>
      <c r="AK128" s="1102">
        <v>55068</v>
      </c>
      <c r="AL128" s="1100"/>
      <c r="AM128" s="1100"/>
      <c r="AN128" s="1100"/>
      <c r="AO128" s="1101"/>
      <c r="AP128" s="1103"/>
      <c r="AQ128" s="1104"/>
      <c r="AR128" s="1104"/>
      <c r="AS128" s="1104"/>
      <c r="AT128" s="1105"/>
      <c r="AU128" s="282"/>
      <c r="AV128" s="282"/>
      <c r="AW128" s="282"/>
      <c r="AX128" s="940" t="s">
        <v>502</v>
      </c>
      <c r="AY128" s="941"/>
      <c r="AZ128" s="941"/>
      <c r="BA128" s="941"/>
      <c r="BB128" s="941"/>
      <c r="BC128" s="941"/>
      <c r="BD128" s="941"/>
      <c r="BE128" s="942"/>
      <c r="BF128" s="1106" t="s">
        <v>390</v>
      </c>
      <c r="BG128" s="1107"/>
      <c r="BH128" s="1107"/>
      <c r="BI128" s="1107"/>
      <c r="BJ128" s="1107"/>
      <c r="BK128" s="1107"/>
      <c r="BL128" s="1108"/>
      <c r="BM128" s="1106">
        <v>12.6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503</v>
      </c>
      <c r="CQ128" s="1089"/>
      <c r="CR128" s="1089"/>
      <c r="CS128" s="1089"/>
      <c r="CT128" s="1089"/>
      <c r="CU128" s="1089"/>
      <c r="CV128" s="1089"/>
      <c r="CW128" s="1089"/>
      <c r="CX128" s="1089"/>
      <c r="CY128" s="1089"/>
      <c r="CZ128" s="1089"/>
      <c r="DA128" s="1089"/>
      <c r="DB128" s="1089"/>
      <c r="DC128" s="1089"/>
      <c r="DD128" s="1089"/>
      <c r="DE128" s="1089"/>
      <c r="DF128" s="1090"/>
      <c r="DG128" s="1091" t="s">
        <v>390</v>
      </c>
      <c r="DH128" s="1092"/>
      <c r="DI128" s="1092"/>
      <c r="DJ128" s="1092"/>
      <c r="DK128" s="1092"/>
      <c r="DL128" s="1092" t="s">
        <v>129</v>
      </c>
      <c r="DM128" s="1092"/>
      <c r="DN128" s="1092"/>
      <c r="DO128" s="1092"/>
      <c r="DP128" s="1092"/>
      <c r="DQ128" s="1092" t="s">
        <v>491</v>
      </c>
      <c r="DR128" s="1092"/>
      <c r="DS128" s="1092"/>
      <c r="DT128" s="1092"/>
      <c r="DU128" s="1092"/>
      <c r="DV128" s="1093" t="s">
        <v>491</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504</v>
      </c>
      <c r="X129" s="1126"/>
      <c r="Y129" s="1126"/>
      <c r="Z129" s="1127"/>
      <c r="AA129" s="1010">
        <v>18670121</v>
      </c>
      <c r="AB129" s="1011"/>
      <c r="AC129" s="1011"/>
      <c r="AD129" s="1011"/>
      <c r="AE129" s="1012"/>
      <c r="AF129" s="1013">
        <v>18124189</v>
      </c>
      <c r="AG129" s="1011"/>
      <c r="AH129" s="1011"/>
      <c r="AI129" s="1011"/>
      <c r="AJ129" s="1012"/>
      <c r="AK129" s="1013">
        <v>17839036</v>
      </c>
      <c r="AL129" s="1011"/>
      <c r="AM129" s="1011"/>
      <c r="AN129" s="1011"/>
      <c r="AO129" s="1012"/>
      <c r="AP129" s="1128"/>
      <c r="AQ129" s="1129"/>
      <c r="AR129" s="1129"/>
      <c r="AS129" s="1129"/>
      <c r="AT129" s="1130"/>
      <c r="AU129" s="284"/>
      <c r="AV129" s="284"/>
      <c r="AW129" s="284"/>
      <c r="AX129" s="1119" t="s">
        <v>505</v>
      </c>
      <c r="AY129" s="1002"/>
      <c r="AZ129" s="1002"/>
      <c r="BA129" s="1002"/>
      <c r="BB129" s="1002"/>
      <c r="BC129" s="1002"/>
      <c r="BD129" s="1002"/>
      <c r="BE129" s="1003"/>
      <c r="BF129" s="1120" t="s">
        <v>488</v>
      </c>
      <c r="BG129" s="1121"/>
      <c r="BH129" s="1121"/>
      <c r="BI129" s="1121"/>
      <c r="BJ129" s="1121"/>
      <c r="BK129" s="1121"/>
      <c r="BL129" s="1122"/>
      <c r="BM129" s="1120">
        <v>17.600000000000001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507</v>
      </c>
      <c r="X130" s="1126"/>
      <c r="Y130" s="1126"/>
      <c r="Z130" s="1127"/>
      <c r="AA130" s="1010">
        <v>4625336</v>
      </c>
      <c r="AB130" s="1011"/>
      <c r="AC130" s="1011"/>
      <c r="AD130" s="1011"/>
      <c r="AE130" s="1012"/>
      <c r="AF130" s="1013">
        <v>4584631</v>
      </c>
      <c r="AG130" s="1011"/>
      <c r="AH130" s="1011"/>
      <c r="AI130" s="1011"/>
      <c r="AJ130" s="1012"/>
      <c r="AK130" s="1013">
        <v>4479469</v>
      </c>
      <c r="AL130" s="1011"/>
      <c r="AM130" s="1011"/>
      <c r="AN130" s="1011"/>
      <c r="AO130" s="1012"/>
      <c r="AP130" s="1128"/>
      <c r="AQ130" s="1129"/>
      <c r="AR130" s="1129"/>
      <c r="AS130" s="1129"/>
      <c r="AT130" s="1130"/>
      <c r="AU130" s="284"/>
      <c r="AV130" s="284"/>
      <c r="AW130" s="284"/>
      <c r="AX130" s="1119" t="s">
        <v>508</v>
      </c>
      <c r="AY130" s="1002"/>
      <c r="AZ130" s="1002"/>
      <c r="BA130" s="1002"/>
      <c r="BB130" s="1002"/>
      <c r="BC130" s="1002"/>
      <c r="BD130" s="1002"/>
      <c r="BE130" s="1003"/>
      <c r="BF130" s="1156">
        <v>12.7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509</v>
      </c>
      <c r="X131" s="1164"/>
      <c r="Y131" s="1164"/>
      <c r="Z131" s="1165"/>
      <c r="AA131" s="1057">
        <v>14044785</v>
      </c>
      <c r="AB131" s="1036"/>
      <c r="AC131" s="1036"/>
      <c r="AD131" s="1036"/>
      <c r="AE131" s="1037"/>
      <c r="AF131" s="1035">
        <v>13539558</v>
      </c>
      <c r="AG131" s="1036"/>
      <c r="AH131" s="1036"/>
      <c r="AI131" s="1036"/>
      <c r="AJ131" s="1037"/>
      <c r="AK131" s="1035">
        <v>13359567</v>
      </c>
      <c r="AL131" s="1036"/>
      <c r="AM131" s="1036"/>
      <c r="AN131" s="1036"/>
      <c r="AO131" s="1037"/>
      <c r="AP131" s="1166"/>
      <c r="AQ131" s="1167"/>
      <c r="AR131" s="1167"/>
      <c r="AS131" s="1167"/>
      <c r="AT131" s="1168"/>
      <c r="AU131" s="284"/>
      <c r="AV131" s="284"/>
      <c r="AW131" s="284"/>
      <c r="AX131" s="1138" t="s">
        <v>510</v>
      </c>
      <c r="AY131" s="1089"/>
      <c r="AZ131" s="1089"/>
      <c r="BA131" s="1089"/>
      <c r="BB131" s="1089"/>
      <c r="BC131" s="1089"/>
      <c r="BD131" s="1089"/>
      <c r="BE131" s="1090"/>
      <c r="BF131" s="1139">
        <v>69.5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512</v>
      </c>
      <c r="W132" s="1149"/>
      <c r="X132" s="1149"/>
      <c r="Y132" s="1149"/>
      <c r="Z132" s="1150"/>
      <c r="AA132" s="1151">
        <v>13.2471234</v>
      </c>
      <c r="AB132" s="1152"/>
      <c r="AC132" s="1152"/>
      <c r="AD132" s="1152"/>
      <c r="AE132" s="1153"/>
      <c r="AF132" s="1154">
        <v>12.47539986</v>
      </c>
      <c r="AG132" s="1152"/>
      <c r="AH132" s="1152"/>
      <c r="AI132" s="1152"/>
      <c r="AJ132" s="1153"/>
      <c r="AK132" s="1154">
        <v>12.596276509999999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513</v>
      </c>
      <c r="W133" s="1132"/>
      <c r="X133" s="1132"/>
      <c r="Y133" s="1132"/>
      <c r="Z133" s="1133"/>
      <c r="AA133" s="1134">
        <v>12.9</v>
      </c>
      <c r="AB133" s="1135"/>
      <c r="AC133" s="1135"/>
      <c r="AD133" s="1135"/>
      <c r="AE133" s="1136"/>
      <c r="AF133" s="1134">
        <v>12.7</v>
      </c>
      <c r="AG133" s="1135"/>
      <c r="AH133" s="1135"/>
      <c r="AI133" s="1135"/>
      <c r="AJ133" s="1136"/>
      <c r="AK133" s="1134">
        <v>12.7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SFX43OqlRm8Ci3eRCA5Yde0dcdXQXtZ73/2k+BUcqD/ryzN3/e16AHnAwVszC1gUs/myC16IznVvliD4/2aA==" saltValue="TCWyheStvl4gqibDIOwZ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3"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LngTJNClS4BzznyNp/Nxyx0d+Sgqb01+YiZrHnafTtaEi/QB6hgNooI2GzcID8PY4Rd8xKdt2lMPB+BqijngQ==" saltValue="N2ol3YhzHNctkfectqk4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aYWUWuFCG7aaJBI5zqQ5Z9wLYJkTriKCyfY+pEEkDYrJIlnJBAMzmniaUK81bBe6wDprCUNZIzVQcV4FQ2q/g==" saltValue="H9XFzJYDZXVi97avOHNw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522</v>
      </c>
      <c r="AL9" s="1175"/>
      <c r="AM9" s="1175"/>
      <c r="AN9" s="1176"/>
      <c r="AO9" s="312">
        <v>4038593</v>
      </c>
      <c r="AP9" s="312">
        <v>96311</v>
      </c>
      <c r="AQ9" s="313">
        <v>69548</v>
      </c>
      <c r="AR9" s="314">
        <v>38.5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523</v>
      </c>
      <c r="AL10" s="1175"/>
      <c r="AM10" s="1175"/>
      <c r="AN10" s="1176"/>
      <c r="AO10" s="315">
        <v>440434</v>
      </c>
      <c r="AP10" s="315">
        <v>10503</v>
      </c>
      <c r="AQ10" s="316">
        <v>8149</v>
      </c>
      <c r="AR10" s="317">
        <v>28.9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524</v>
      </c>
      <c r="AL11" s="1175"/>
      <c r="AM11" s="1175"/>
      <c r="AN11" s="1176"/>
      <c r="AO11" s="315">
        <v>190</v>
      </c>
      <c r="AP11" s="315">
        <v>5</v>
      </c>
      <c r="AQ11" s="316">
        <v>8204</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525</v>
      </c>
      <c r="AL12" s="1175"/>
      <c r="AM12" s="1175"/>
      <c r="AN12" s="1176"/>
      <c r="AO12" s="315">
        <v>246716</v>
      </c>
      <c r="AP12" s="315">
        <v>5884</v>
      </c>
      <c r="AQ12" s="316">
        <v>1139</v>
      </c>
      <c r="AR12" s="317">
        <v>416.6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527</v>
      </c>
      <c r="AP13" s="315" t="s">
        <v>527</v>
      </c>
      <c r="AQ13" s="316">
        <v>20</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528</v>
      </c>
      <c r="AL14" s="1175"/>
      <c r="AM14" s="1175"/>
      <c r="AN14" s="1176"/>
      <c r="AO14" s="315">
        <v>156469</v>
      </c>
      <c r="AP14" s="315">
        <v>3731</v>
      </c>
      <c r="AQ14" s="316">
        <v>3114</v>
      </c>
      <c r="AR14" s="317">
        <v>19.8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529</v>
      </c>
      <c r="AL15" s="1175"/>
      <c r="AM15" s="1175"/>
      <c r="AN15" s="1176"/>
      <c r="AO15" s="315">
        <v>91420</v>
      </c>
      <c r="AP15" s="315">
        <v>2180</v>
      </c>
      <c r="AQ15" s="316">
        <v>1605</v>
      </c>
      <c r="AR15" s="317">
        <v>35.799999999999997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530</v>
      </c>
      <c r="AL16" s="1178"/>
      <c r="AM16" s="1178"/>
      <c r="AN16" s="1179"/>
      <c r="AO16" s="315">
        <v>-284785</v>
      </c>
      <c r="AP16" s="315">
        <v>-6791</v>
      </c>
      <c r="AQ16" s="316">
        <v>-6253</v>
      </c>
      <c r="AR16" s="317">
        <v>8.6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4689037</v>
      </c>
      <c r="AP17" s="315">
        <v>111822</v>
      </c>
      <c r="AQ17" s="316">
        <v>85527</v>
      </c>
      <c r="AR17" s="317">
        <v>30.7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535</v>
      </c>
      <c r="AL21" s="1170"/>
      <c r="AM21" s="1170"/>
      <c r="AN21" s="1171"/>
      <c r="AO21" s="327">
        <v>11.78</v>
      </c>
      <c r="AP21" s="328">
        <v>8.08</v>
      </c>
      <c r="AQ21" s="329">
        <v>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536</v>
      </c>
      <c r="AL22" s="1170"/>
      <c r="AM22" s="1170"/>
      <c r="AN22" s="1171"/>
      <c r="AO22" s="332">
        <v>93.3</v>
      </c>
      <c r="AP22" s="333">
        <v>97.7</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540</v>
      </c>
      <c r="AL32" s="1186"/>
      <c r="AM32" s="1186"/>
      <c r="AN32" s="1187"/>
      <c r="AO32" s="342">
        <v>4262140</v>
      </c>
      <c r="AP32" s="342">
        <v>101642</v>
      </c>
      <c r="AQ32" s="343">
        <v>49196</v>
      </c>
      <c r="AR32" s="344">
        <v>106.6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541</v>
      </c>
      <c r="AL33" s="1186"/>
      <c r="AM33" s="1186"/>
      <c r="AN33" s="1187"/>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542</v>
      </c>
      <c r="AL34" s="1186"/>
      <c r="AM34" s="1186"/>
      <c r="AN34" s="1187"/>
      <c r="AO34" s="342" t="s">
        <v>527</v>
      </c>
      <c r="AP34" s="342" t="s">
        <v>527</v>
      </c>
      <c r="AQ34" s="343">
        <v>53</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543</v>
      </c>
      <c r="AL35" s="1186"/>
      <c r="AM35" s="1186"/>
      <c r="AN35" s="1187"/>
      <c r="AO35" s="342">
        <v>1953593</v>
      </c>
      <c r="AP35" s="342">
        <v>46588</v>
      </c>
      <c r="AQ35" s="343">
        <v>20035</v>
      </c>
      <c r="AR35" s="344">
        <v>132.5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544</v>
      </c>
      <c r="AL36" s="1186"/>
      <c r="AM36" s="1186"/>
      <c r="AN36" s="1187"/>
      <c r="AO36" s="342" t="s">
        <v>527</v>
      </c>
      <c r="AP36" s="342" t="s">
        <v>527</v>
      </c>
      <c r="AQ36" s="343">
        <v>2549</v>
      </c>
      <c r="AR36" s="344" t="s">
        <v>527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545</v>
      </c>
      <c r="AL37" s="1186"/>
      <c r="AM37" s="1186"/>
      <c r="AN37" s="1187"/>
      <c r="AO37" s="342">
        <v>1560</v>
      </c>
      <c r="AP37" s="342">
        <v>37</v>
      </c>
      <c r="AQ37" s="343">
        <v>540</v>
      </c>
      <c r="AR37" s="344">
        <v>-93.1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546</v>
      </c>
      <c r="AL38" s="1189"/>
      <c r="AM38" s="1189"/>
      <c r="AN38" s="1190"/>
      <c r="AO38" s="345">
        <v>52</v>
      </c>
      <c r="AP38" s="345">
        <v>1</v>
      </c>
      <c r="AQ38" s="346">
        <v>3</v>
      </c>
      <c r="AR38" s="334">
        <v>-66.7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547</v>
      </c>
      <c r="AL39" s="1189"/>
      <c r="AM39" s="1189"/>
      <c r="AN39" s="1190"/>
      <c r="AO39" s="342">
        <v>-55068</v>
      </c>
      <c r="AP39" s="342">
        <v>-1313</v>
      </c>
      <c r="AQ39" s="343">
        <v>-4452</v>
      </c>
      <c r="AR39" s="344">
        <v>-70.5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548</v>
      </c>
      <c r="AL40" s="1186"/>
      <c r="AM40" s="1186"/>
      <c r="AN40" s="1187"/>
      <c r="AO40" s="342">
        <v>-4479469</v>
      </c>
      <c r="AP40" s="342">
        <v>-106824</v>
      </c>
      <c r="AQ40" s="343">
        <v>-46845</v>
      </c>
      <c r="AR40" s="344">
        <v>128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1682808</v>
      </c>
      <c r="AP41" s="342">
        <v>40131</v>
      </c>
      <c r="AQ41" s="343">
        <v>21079</v>
      </c>
      <c r="AR41" s="344">
        <v>90.4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517</v>
      </c>
      <c r="AN49" s="1182" t="s">
        <v>552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5269546</v>
      </c>
      <c r="AN51" s="364">
        <v>118419</v>
      </c>
      <c r="AO51" s="365">
        <v>13.1</v>
      </c>
      <c r="AP51" s="366">
        <v>106614</v>
      </c>
      <c r="AQ51" s="367">
        <v>17.2</v>
      </c>
      <c r="AR51" s="368">
        <v>-4.0999999999999996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2755350</v>
      </c>
      <c r="AN52" s="372">
        <v>61919</v>
      </c>
      <c r="AO52" s="373">
        <v>-1.3</v>
      </c>
      <c r="AP52" s="374">
        <v>45545</v>
      </c>
      <c r="AQ52" s="375">
        <v>20.7</v>
      </c>
      <c r="AR52" s="376">
        <v>-22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4973211</v>
      </c>
      <c r="AN53" s="364">
        <v>113182</v>
      </c>
      <c r="AO53" s="365">
        <v>-4.4000000000000004</v>
      </c>
      <c r="AP53" s="366">
        <v>81768</v>
      </c>
      <c r="AQ53" s="367">
        <v>-23.3</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3076459</v>
      </c>
      <c r="AN54" s="372">
        <v>70015</v>
      </c>
      <c r="AO54" s="373">
        <v>13.1</v>
      </c>
      <c r="AP54" s="374">
        <v>37917</v>
      </c>
      <c r="AQ54" s="375">
        <v>-16.7</v>
      </c>
      <c r="AR54" s="376">
        <v>29.8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4143318</v>
      </c>
      <c r="AN55" s="364">
        <v>95675</v>
      </c>
      <c r="AO55" s="365">
        <v>-15.5</v>
      </c>
      <c r="AP55" s="366">
        <v>65876</v>
      </c>
      <c r="AQ55" s="367">
        <v>-19.399999999999999</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2792024</v>
      </c>
      <c r="AN56" s="372">
        <v>64472</v>
      </c>
      <c r="AO56" s="373">
        <v>-7.9</v>
      </c>
      <c r="AP56" s="374">
        <v>36484</v>
      </c>
      <c r="AQ56" s="375">
        <v>-3.8</v>
      </c>
      <c r="AR56" s="376">
        <v>-4.0999999999999996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7960272</v>
      </c>
      <c r="AN57" s="364">
        <v>186572</v>
      </c>
      <c r="AO57" s="365">
        <v>95</v>
      </c>
      <c r="AP57" s="366">
        <v>68468</v>
      </c>
      <c r="AQ57" s="367">
        <v>3.9</v>
      </c>
      <c r="AR57" s="368">
        <v>91.1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5769709</v>
      </c>
      <c r="AN58" s="372">
        <v>135230</v>
      </c>
      <c r="AO58" s="373">
        <v>109.7</v>
      </c>
      <c r="AP58" s="374">
        <v>34140</v>
      </c>
      <c r="AQ58" s="375">
        <v>-6.4</v>
      </c>
      <c r="AR58" s="376">
        <v>116.1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5310285</v>
      </c>
      <c r="AN59" s="364">
        <v>126637</v>
      </c>
      <c r="AO59" s="365">
        <v>-32.1</v>
      </c>
      <c r="AP59" s="366">
        <v>69729</v>
      </c>
      <c r="AQ59" s="367">
        <v>1.8</v>
      </c>
      <c r="AR59" s="368">
        <v>-33.9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3818169</v>
      </c>
      <c r="AN60" s="372">
        <v>91054</v>
      </c>
      <c r="AO60" s="373">
        <v>-32.700000000000003</v>
      </c>
      <c r="AP60" s="374">
        <v>38908</v>
      </c>
      <c r="AQ60" s="375">
        <v>14</v>
      </c>
      <c r="AR60" s="376">
        <v>-46.7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5531326</v>
      </c>
      <c r="AN61" s="379">
        <v>128097</v>
      </c>
      <c r="AO61" s="380">
        <v>11.2</v>
      </c>
      <c r="AP61" s="381">
        <v>78491</v>
      </c>
      <c r="AQ61" s="382">
        <v>-4</v>
      </c>
      <c r="AR61" s="368">
        <v>15.2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3642342</v>
      </c>
      <c r="AN62" s="372">
        <v>84538</v>
      </c>
      <c r="AO62" s="373">
        <v>16.2</v>
      </c>
      <c r="AP62" s="374">
        <v>38599</v>
      </c>
      <c r="AQ62" s="375">
        <v>1.6</v>
      </c>
      <c r="AR62" s="376">
        <v>14.6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kvkdR2xp2e6YAWhvW+ScVJCPx0hT3xoCFOpkT5O8VN7KTh2u52u5ZxjgA0k8R6qSrXxJzqU9ptebR0uQXSwng==" saltValue="iapZ/o7eKCGkyRvphqzh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s6kgxLXt5fOn2WVgvpSGnIQyFGvaBCmnjWKX6EPMo4QeIvJATNQkpgttaIgeqDX9lDA6+yi4fPHOSdKI1wkAQ==" saltValue="I/tsaRADiW1OdlEpixPc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Ukp9EPvVkX0XhGjn15VPor7uaQAN4ra+ftQfxtV1poYuzR8fjYYOFPfvoDAr6i6hBOjMyL0ywcvAs+O8A7wMA==" saltValue="5MtuDjrLigg03ZHNtnYW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4" t="s">
        <v>3</v>
      </c>
      <c r="D47" s="1194"/>
      <c r="E47" s="1195"/>
      <c r="F47" s="11">
        <v>21.81</v>
      </c>
      <c r="G47" s="12">
        <v>21.78</v>
      </c>
      <c r="H47" s="12">
        <v>22.74</v>
      </c>
      <c r="I47" s="12">
        <v>17.64</v>
      </c>
      <c r="J47" s="13">
        <v>12.86</v>
      </c>
    </row>
    <row r="48" spans="2:10" ht="57.75" customHeight="1" x14ac:dyDescent="0.15">
      <c r="B48" s="14"/>
      <c r="C48" s="1196" t="s">
        <v>4</v>
      </c>
      <c r="D48" s="1196"/>
      <c r="E48" s="1197"/>
      <c r="F48" s="15">
        <v>3.92</v>
      </c>
      <c r="G48" s="16">
        <v>4.42</v>
      </c>
      <c r="H48" s="16">
        <v>5.07</v>
      </c>
      <c r="I48" s="16">
        <v>4.72</v>
      </c>
      <c r="J48" s="17">
        <v>4.46</v>
      </c>
    </row>
    <row r="49" spans="2:10" ht="57.75" customHeight="1" thickBot="1" x14ac:dyDescent="0.2">
      <c r="B49" s="18"/>
      <c r="C49" s="1198" t="s">
        <v>5</v>
      </c>
      <c r="D49" s="1198"/>
      <c r="E49" s="1199"/>
      <c r="F49" s="19">
        <v>1.38</v>
      </c>
      <c r="G49" s="20">
        <v>3.31</v>
      </c>
      <c r="H49" s="20">
        <v>3.72</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4Ho/nttuXhKmDzqmj32gJspdFCPtyTTkt19YeI/ae4jruvbGo6sGacz24T7tnZyNWVkXeuykdKqU4N1ebRkpA==" saltValue="Ublmb3hLZpxd3RZKVOuB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蓑島 誠意 (minoshima seii)</cp:lastModifiedBy>
  <cp:lastPrinted>2020-03-09T02:09:06Z</cp:lastPrinted>
  <dcterms:created xsi:type="dcterms:W3CDTF">2020-02-10T04:07:13Z</dcterms:created>
  <dcterms:modified xsi:type="dcterms:W3CDTF">2020-12-02T00:02:52Z</dcterms:modified>
  <cp:category/>
</cp:coreProperties>
</file>