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グラフ、表" sheetId="1" r:id="rId1"/>
    <sheet name="計算表" sheetId="2" r:id="rId2"/>
  </sheets>
  <definedNames>
    <definedName name="_xlnm.Print_Area" localSheetId="0">'グラフ、表'!$A$1:$Z$84</definedName>
    <definedName name="印刷範囲">'グラフ、表'!$A$4:$R$52</definedName>
  </definedNames>
  <calcPr fullCalcOnLoad="1"/>
</workbook>
</file>

<file path=xl/sharedStrings.xml><?xml version="1.0" encoding="utf-8"?>
<sst xmlns="http://schemas.openxmlformats.org/spreadsheetml/2006/main" count="215" uniqueCount="83">
  <si>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</si>
  <si>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</si>
  <si>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</si>
  <si>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</si>
  <si>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</si>
  <si>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</si>
  <si>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</si>
  <si>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</si>
  <si>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</si>
  <si>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</si>
  <si>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</si>
  <si>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</si>
  <si>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</si>
  <si>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</si>
  <si>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</si>
  <si>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</si>
  <si>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</si>
  <si>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</si>
  <si>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</si>
  <si>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</si>
  <si>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</si>
  <si>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</si>
  <si>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</si>
  <si>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岐阜県</t>
  </si>
  <si>
    <t>岐阜市</t>
  </si>
  <si>
    <t>大垣市</t>
  </si>
  <si>
    <t>可茂地域</t>
  </si>
  <si>
    <t>東濃西地域</t>
  </si>
  <si>
    <t>【商業地】</t>
  </si>
  <si>
    <t>地域別変動率の推移（住宅地・商業地）</t>
  </si>
  <si>
    <t>東濃西地域：多治見市、瑞浪市、土岐市</t>
  </si>
  <si>
    <t>可茂地域：美濃加茂市、可児市</t>
  </si>
  <si>
    <t>指数</t>
  </si>
  <si>
    <t>年率</t>
  </si>
  <si>
    <t>東濃西</t>
  </si>
  <si>
    <t>地域</t>
  </si>
  <si>
    <t>東濃西</t>
  </si>
  <si>
    <t>資料１１</t>
  </si>
  <si>
    <t>16年</t>
  </si>
  <si>
    <t>17年</t>
  </si>
  <si>
    <t>年率</t>
  </si>
  <si>
    <t>指数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</si>
  <si>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</si>
  <si>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</si>
  <si>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</si>
  <si>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</si>
  <si>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</si>
  <si>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</si>
  <si>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</si>
  <si>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</si>
  <si>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</si>
  <si>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</si>
  <si>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</si>
  <si>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</si>
  <si>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</si>
  <si>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</si>
  <si>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</si>
  <si>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</si>
  <si>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</si>
  <si>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</si>
  <si>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</si>
  <si>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</si>
  <si>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</si>
  <si>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高山１</t>
  </si>
  <si>
    <t>高山２</t>
  </si>
  <si>
    <t>高山５－１</t>
  </si>
  <si>
    <t>森下１－３２６</t>
  </si>
  <si>
    <t>岡本１－２４０－１０</t>
  </si>
  <si>
    <t>本２－４</t>
  </si>
  <si>
    <t>相生１６－２</t>
  </si>
  <si>
    <t>S57</t>
  </si>
  <si>
    <t>上二５１</t>
  </si>
  <si>
    <t>桐生４－２０２</t>
  </si>
  <si>
    <t>高山５－２</t>
  </si>
  <si>
    <t>高山５－３</t>
  </si>
  <si>
    <t>三福寺２４７</t>
  </si>
  <si>
    <t>高山３</t>
  </si>
  <si>
    <t>高山４</t>
  </si>
  <si>
    <t>新宮３４７５－８</t>
  </si>
  <si>
    <t>S58</t>
  </si>
  <si>
    <t>H1</t>
  </si>
  <si>
    <t>高山市</t>
  </si>
  <si>
    <t>※高山市の商業地については連続したデータが６３年以降しかないため、６３年の指数を１１５と設定している。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</si>
</sst>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;[Red]\-#,##0.0"/>
  </numFmts>
  <fonts count="9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ck">
        <color indexed="8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/>
      <top>
        <color indexed="63"/>
      </top>
      <bottom style="thin"/>
    </border>
    <border>
      <left style="thick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178" fontId="0" fillId="0" borderId="0" xfId="0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4" fillId="0" borderId="0" xfId="0" applyFont="1" applyAlignment="1">
      <alignment/>
    </xf>
    <xf numFmtId="178" fontId="5" fillId="0" borderId="0" xfId="0" applyFont="1" applyAlignment="1">
      <alignment/>
    </xf>
    <xf numFmtId="178" fontId="0" fillId="0" borderId="5" xfId="0" applyNumberFormat="1" applyBorder="1" applyAlignment="1">
      <alignment horizontal="center"/>
    </xf>
    <xf numFmtId="178" fontId="0" fillId="0" borderId="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Border="1" applyAlignment="1">
      <alignment/>
    </xf>
    <xf numFmtId="178" fontId="0" fillId="0" borderId="7" xfId="0" applyNumberFormat="1" applyBorder="1" applyAlignment="1">
      <alignment horizontal="center"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6" fillId="0" borderId="0" xfId="0" applyFont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8" fillId="0" borderId="0" xfId="0" applyFont="1" applyAlignment="1">
      <alignment/>
    </xf>
    <xf numFmtId="38" fontId="8" fillId="0" borderId="0" xfId="16" applyFont="1" applyAlignment="1">
      <alignment/>
    </xf>
    <xf numFmtId="179" fontId="8" fillId="0" borderId="0" xfId="16" applyNumberFormat="1" applyFont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 horizontal="center"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'グラフ、表'!$A$87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'グラフ、表'!$B$87:$X$87</c:f>
              <c:numCache/>
            </c:numRef>
          </c:val>
          <c:smooth val="0"/>
        </c:ser>
        <c:ser>
          <c:idx val="1"/>
          <c:order val="1"/>
          <c:tx>
            <c:strRef>
              <c:f>'グラフ、表'!$A$88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'グラフ、表'!$B$88:$X$88</c:f>
              <c:numCache/>
            </c:numRef>
          </c:val>
          <c:smooth val="0"/>
        </c:ser>
        <c:ser>
          <c:idx val="2"/>
          <c:order val="2"/>
          <c:tx>
            <c:strRef>
              <c:f>'グラフ、表'!$A$89</c:f>
              <c:strCache>
                <c:ptCount val="1"/>
                <c:pt idx="0">
                  <c:v>高山市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'グラフ、表'!$B$89:$X$89</c:f>
              <c:numCache/>
            </c:numRef>
          </c:val>
          <c:smooth val="0"/>
        </c:ser>
        <c:ser>
          <c:idx val="3"/>
          <c:order val="3"/>
          <c:tx>
            <c:strRef>
              <c:f>'グラフ、表'!$A$90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'グラフ、表'!$B$90:$X$90</c:f>
              <c:numCache/>
            </c:numRef>
          </c:val>
          <c:smooth val="0"/>
        </c:ser>
        <c:ser>
          <c:idx val="4"/>
          <c:order val="4"/>
          <c:tx>
            <c:strRef>
              <c:f>'グラフ、表'!$A$91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'グラフ、表'!$B$91:$X$91</c:f>
              <c:numCache/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96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'グラフ、表'!$A$95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'グラフ、表'!$B$95:$X$95</c:f>
              <c:numCache/>
            </c:numRef>
          </c:val>
          <c:smooth val="0"/>
        </c:ser>
        <c:ser>
          <c:idx val="1"/>
          <c:order val="1"/>
          <c:tx>
            <c:strRef>
              <c:f>'グラフ、表'!$A$96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'グラフ、表'!$B$96:$X$96</c:f>
              <c:numCache/>
            </c:numRef>
          </c:val>
          <c:smooth val="0"/>
        </c:ser>
        <c:ser>
          <c:idx val="2"/>
          <c:order val="2"/>
          <c:tx>
            <c:strRef>
              <c:f>'グラフ、表'!$A$97</c:f>
              <c:strCache>
                <c:ptCount val="1"/>
                <c:pt idx="0">
                  <c:v>高山市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'グラフ、表'!$B$97:$X$97</c:f>
              <c:numCache/>
            </c:numRef>
          </c:val>
          <c:smooth val="0"/>
        </c:ser>
        <c:ser>
          <c:idx val="3"/>
          <c:order val="3"/>
          <c:tx>
            <c:strRef>
              <c:f>'グラフ、表'!$A$98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'グラフ、表'!$B$98:$X$98</c:f>
              <c:numCache/>
            </c:numRef>
          </c:val>
          <c:smooth val="0"/>
        </c:ser>
        <c:ser>
          <c:idx val="4"/>
          <c:order val="4"/>
          <c:tx>
            <c:strRef>
              <c:f>'グラフ、表'!$A$99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'グラフ、表'!$B$99:$X$99</c:f>
              <c:numCache/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76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6915150" cy="2857500"/>
    <xdr:graphicFrame>
      <xdr:nvGraphicFramePr>
        <xdr:cNvPr id="1" name="Chart 1"/>
        <xdr:cNvGraphicFramePr/>
      </xdr:nvGraphicFramePr>
      <xdr:xfrm>
        <a:off x="819150" y="847725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30</xdr:row>
      <xdr:rowOff>0</xdr:rowOff>
    </xdr:from>
    <xdr:ext cx="6915150" cy="2724150"/>
    <xdr:graphicFrame>
      <xdr:nvGraphicFramePr>
        <xdr:cNvPr id="2" name="Chart 2"/>
        <xdr:cNvGraphicFramePr/>
      </xdr:nvGraphicFramePr>
      <xdr:xfrm>
        <a:off x="819150" y="3819525"/>
        <a:ext cx="6915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T112"/>
  <sheetViews>
    <sheetView tabSelected="1" zoomScaleSheetLayoutView="100" workbookViewId="0" topLeftCell="A1">
      <selection activeCell="A1" sqref="A1"/>
    </sheetView>
  </sheetViews>
  <sheetFormatPr defaultColWidth="10.66015625" defaultRowHeight="9.75" customHeight="1"/>
  <cols>
    <col min="1" max="1" width="8.16015625" style="0" customWidth="1"/>
    <col min="2" max="25" width="6.16015625" style="0" customWidth="1"/>
    <col min="26" max="26" width="1.66796875" style="0" customWidth="1"/>
  </cols>
  <sheetData>
    <row r="4" spans="3:21" ht="18" customHeight="1">
      <c r="C4" s="10" t="s">
        <v>29</v>
      </c>
      <c r="Q4" s="11"/>
      <c r="U4" s="24" t="s">
        <v>37</v>
      </c>
    </row>
    <row r="6" ht="9.75">
      <c r="C6" t="s">
        <v>0</v>
      </c>
    </row>
    <row r="30" ht="9.75">
      <c r="C30" t="s">
        <v>28</v>
      </c>
    </row>
    <row r="54" ht="9.75" customHeight="1" thickBot="1">
      <c r="A54" t="s">
        <v>0</v>
      </c>
    </row>
    <row r="55" spans="1:46" ht="9.75" customHeight="1" thickTop="1">
      <c r="A55" s="9"/>
      <c r="B55" s="7"/>
      <c r="C55" s="1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H55" s="2" t="s">
        <v>6</v>
      </c>
      <c r="I55" s="2" t="s">
        <v>7</v>
      </c>
      <c r="J55" s="2" t="s">
        <v>8</v>
      </c>
      <c r="K55" s="2" t="s">
        <v>9</v>
      </c>
      <c r="L55" s="2" t="s">
        <v>10</v>
      </c>
      <c r="M55" s="2" t="s">
        <v>11</v>
      </c>
      <c r="N55" s="2" t="s">
        <v>12</v>
      </c>
      <c r="O55" s="2" t="s">
        <v>13</v>
      </c>
      <c r="P55" s="2" t="s">
        <v>14</v>
      </c>
      <c r="Q55" s="2" t="s">
        <v>15</v>
      </c>
      <c r="R55" s="2" t="s">
        <v>16</v>
      </c>
      <c r="S55" s="2" t="s">
        <v>17</v>
      </c>
      <c r="T55" s="2" t="s">
        <v>18</v>
      </c>
      <c r="U55" s="2" t="s">
        <v>19</v>
      </c>
      <c r="V55" s="2" t="s">
        <v>20</v>
      </c>
      <c r="W55" s="2" t="s">
        <v>21</v>
      </c>
      <c r="X55" s="2" t="s">
        <v>38</v>
      </c>
      <c r="Y55" s="25" t="s">
        <v>39</v>
      </c>
      <c r="Z55" s="3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9.75" customHeight="1">
      <c r="A56" s="6" t="s">
        <v>24</v>
      </c>
      <c r="B56" s="32" t="s">
        <v>33</v>
      </c>
      <c r="C56" s="4"/>
      <c r="D56" s="5">
        <v>4</v>
      </c>
      <c r="E56" s="5">
        <v>3.1</v>
      </c>
      <c r="F56" s="5">
        <v>2.8</v>
      </c>
      <c r="G56" s="5">
        <v>3</v>
      </c>
      <c r="H56" s="5">
        <v>3.3</v>
      </c>
      <c r="I56" s="5">
        <v>6</v>
      </c>
      <c r="J56" s="5">
        <v>17.2</v>
      </c>
      <c r="K56" s="5">
        <v>17.6</v>
      </c>
      <c r="L56" s="5">
        <v>3.6</v>
      </c>
      <c r="M56" s="5">
        <v>-4.8</v>
      </c>
      <c r="N56" s="5">
        <v>-5.7</v>
      </c>
      <c r="O56" s="5">
        <v>-4</v>
      </c>
      <c r="P56" s="5">
        <v>-4.3</v>
      </c>
      <c r="Q56" s="5">
        <v>-2.7</v>
      </c>
      <c r="R56" s="5">
        <v>-4</v>
      </c>
      <c r="S56" s="5">
        <v>-5.5</v>
      </c>
      <c r="T56" s="5">
        <v>-5.9</v>
      </c>
      <c r="U56" s="5">
        <v>-6.6</v>
      </c>
      <c r="V56" s="5">
        <v>-8</v>
      </c>
      <c r="W56" s="5">
        <v>-8.1</v>
      </c>
      <c r="X56" s="5">
        <v>-8.5</v>
      </c>
      <c r="Y56" s="27">
        <v>-8</v>
      </c>
      <c r="Z56" s="1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4"/>
    </row>
    <row r="57" spans="1:46" ht="9.75" customHeight="1">
      <c r="A57" s="26"/>
      <c r="B57" s="32" t="s">
        <v>32</v>
      </c>
      <c r="C57" s="4">
        <v>100</v>
      </c>
      <c r="D57" s="5">
        <f aca="true" t="shared" si="0" ref="D57:X57">C57*(1+D56/100)</f>
        <v>104</v>
      </c>
      <c r="E57" s="5">
        <f t="shared" si="0"/>
        <v>107.22399999999999</v>
      </c>
      <c r="F57" s="5">
        <f t="shared" si="0"/>
        <v>110.226272</v>
      </c>
      <c r="G57" s="5">
        <f t="shared" si="0"/>
        <v>113.53306015999999</v>
      </c>
      <c r="H57" s="5">
        <f t="shared" si="0"/>
        <v>117.27965114527998</v>
      </c>
      <c r="I57" s="5">
        <f t="shared" si="0"/>
        <v>124.3164302139968</v>
      </c>
      <c r="J57" s="5">
        <f t="shared" si="0"/>
        <v>145.69885621080422</v>
      </c>
      <c r="K57" s="5">
        <f t="shared" si="0"/>
        <v>171.34185490390576</v>
      </c>
      <c r="L57" s="5">
        <f t="shared" si="0"/>
        <v>177.51016168044637</v>
      </c>
      <c r="M57" s="5">
        <f t="shared" si="0"/>
        <v>168.98967391978493</v>
      </c>
      <c r="N57" s="5">
        <f t="shared" si="0"/>
        <v>159.3572625063572</v>
      </c>
      <c r="O57" s="5">
        <f t="shared" si="0"/>
        <v>152.9829720061029</v>
      </c>
      <c r="P57" s="5">
        <f t="shared" si="0"/>
        <v>146.40470420984047</v>
      </c>
      <c r="Q57" s="5">
        <f t="shared" si="0"/>
        <v>142.4517771961748</v>
      </c>
      <c r="R57" s="5">
        <f t="shared" si="0"/>
        <v>136.7537061083278</v>
      </c>
      <c r="S57" s="5">
        <f t="shared" si="0"/>
        <v>129.23225227236978</v>
      </c>
      <c r="T57" s="5">
        <f t="shared" si="0"/>
        <v>121.60754938829996</v>
      </c>
      <c r="U57" s="5">
        <f t="shared" si="0"/>
        <v>113.58145112867216</v>
      </c>
      <c r="V57" s="5">
        <f t="shared" si="0"/>
        <v>104.49493503837839</v>
      </c>
      <c r="W57" s="5">
        <f t="shared" si="0"/>
        <v>96.03084530026975</v>
      </c>
      <c r="X57" s="5">
        <f t="shared" si="0"/>
        <v>87.86822344974682</v>
      </c>
      <c r="Y57" s="27">
        <f>X57*(1+Y56/100)</f>
        <v>80.83876557376708</v>
      </c>
      <c r="Z57" s="1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4"/>
    </row>
    <row r="58" spans="1:46" ht="9.75" customHeight="1">
      <c r="A58" s="6" t="s">
        <v>25</v>
      </c>
      <c r="B58" s="32" t="s">
        <v>33</v>
      </c>
      <c r="C58" s="4"/>
      <c r="D58" s="5">
        <v>3.6</v>
      </c>
      <c r="E58" s="5">
        <v>2.7</v>
      </c>
      <c r="F58" s="5">
        <v>2.4</v>
      </c>
      <c r="G58" s="5">
        <v>2.4</v>
      </c>
      <c r="H58" s="5">
        <v>2.6</v>
      </c>
      <c r="I58" s="5">
        <v>6.1</v>
      </c>
      <c r="J58" s="5">
        <v>23.5</v>
      </c>
      <c r="K58" s="5">
        <v>26</v>
      </c>
      <c r="L58" s="5">
        <v>5.3</v>
      </c>
      <c r="M58" s="5">
        <v>-2.1</v>
      </c>
      <c r="N58" s="5">
        <v>-3</v>
      </c>
      <c r="O58" s="5">
        <v>-1.4</v>
      </c>
      <c r="P58" s="5">
        <v>-3.3</v>
      </c>
      <c r="Q58" s="5">
        <v>-2.2</v>
      </c>
      <c r="R58" s="5">
        <v>-1.6</v>
      </c>
      <c r="S58" s="5">
        <v>-4.4</v>
      </c>
      <c r="T58" s="5">
        <v>-4.5</v>
      </c>
      <c r="U58" s="5">
        <v>-7.7</v>
      </c>
      <c r="V58" s="5">
        <v>-8.2</v>
      </c>
      <c r="W58" s="5">
        <v>-8.1</v>
      </c>
      <c r="X58" s="5">
        <v>-7.2</v>
      </c>
      <c r="Y58" s="27">
        <v>-6.2</v>
      </c>
      <c r="Z58" s="1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4"/>
    </row>
    <row r="59" spans="1:46" ht="9.75" customHeight="1">
      <c r="A59" s="47"/>
      <c r="B59" s="34" t="s">
        <v>32</v>
      </c>
      <c r="C59" s="4">
        <v>100</v>
      </c>
      <c r="D59" s="5">
        <f aca="true" t="shared" si="1" ref="D59:Y59">C59*(1+D58/100)</f>
        <v>103.60000000000001</v>
      </c>
      <c r="E59" s="5">
        <f t="shared" si="1"/>
        <v>106.3972</v>
      </c>
      <c r="F59" s="5">
        <f t="shared" si="1"/>
        <v>108.9507328</v>
      </c>
      <c r="G59" s="5">
        <f t="shared" si="1"/>
        <v>111.5655503872</v>
      </c>
      <c r="H59" s="5">
        <f t="shared" si="1"/>
        <v>114.4662546972672</v>
      </c>
      <c r="I59" s="5">
        <f t="shared" si="1"/>
        <v>121.44869623380049</v>
      </c>
      <c r="J59" s="5">
        <f t="shared" si="1"/>
        <v>149.98913984874358</v>
      </c>
      <c r="K59" s="5">
        <f t="shared" si="1"/>
        <v>188.9863162094169</v>
      </c>
      <c r="L59" s="5">
        <f t="shared" si="1"/>
        <v>199.002590968516</v>
      </c>
      <c r="M59" s="5">
        <f t="shared" si="1"/>
        <v>194.82353655817715</v>
      </c>
      <c r="N59" s="5">
        <f t="shared" si="1"/>
        <v>188.97883046143184</v>
      </c>
      <c r="O59" s="5">
        <f t="shared" si="1"/>
        <v>186.33312683497178</v>
      </c>
      <c r="P59" s="5">
        <f t="shared" si="1"/>
        <v>180.1841336494177</v>
      </c>
      <c r="Q59" s="5">
        <f t="shared" si="1"/>
        <v>176.2200827091305</v>
      </c>
      <c r="R59" s="5">
        <f t="shared" si="1"/>
        <v>173.4005613857844</v>
      </c>
      <c r="S59" s="5">
        <f t="shared" si="1"/>
        <v>165.7709366848099</v>
      </c>
      <c r="T59" s="5">
        <f t="shared" si="1"/>
        <v>158.31124453399343</v>
      </c>
      <c r="U59" s="5">
        <f t="shared" si="1"/>
        <v>146.12127870487595</v>
      </c>
      <c r="V59" s="5">
        <f t="shared" si="1"/>
        <v>134.13933385107612</v>
      </c>
      <c r="W59" s="5">
        <f t="shared" si="1"/>
        <v>123.27404780913896</v>
      </c>
      <c r="X59" s="5">
        <f t="shared" si="1"/>
        <v>114.39831636688095</v>
      </c>
      <c r="Y59" s="27">
        <f t="shared" si="1"/>
        <v>107.30562075213432</v>
      </c>
      <c r="Z59" s="1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4"/>
    </row>
    <row r="60" spans="1:46" ht="9.75" customHeight="1">
      <c r="A60" s="48" t="s">
        <v>81</v>
      </c>
      <c r="B60" s="34" t="s">
        <v>40</v>
      </c>
      <c r="C60" s="4">
        <v>7.6</v>
      </c>
      <c r="D60" s="5">
        <v>3.9</v>
      </c>
      <c r="E60" s="5">
        <v>2.8</v>
      </c>
      <c r="F60" s="5">
        <v>2.4</v>
      </c>
      <c r="G60" s="5">
        <v>2.4</v>
      </c>
      <c r="H60" s="5">
        <v>2.8</v>
      </c>
      <c r="I60" s="5">
        <v>3</v>
      </c>
      <c r="J60" s="5">
        <v>7.1</v>
      </c>
      <c r="K60" s="5">
        <v>7</v>
      </c>
      <c r="L60" s="5">
        <v>2</v>
      </c>
      <c r="M60" s="5">
        <v>-0.8</v>
      </c>
      <c r="N60" s="5">
        <v>-0.8</v>
      </c>
      <c r="O60" s="5">
        <v>-0.8</v>
      </c>
      <c r="P60" s="5">
        <v>0.5</v>
      </c>
      <c r="Q60" s="5">
        <v>0.4</v>
      </c>
      <c r="R60" s="5">
        <v>0</v>
      </c>
      <c r="S60" s="5">
        <v>0.3</v>
      </c>
      <c r="T60" s="5">
        <v>-0.5</v>
      </c>
      <c r="U60" s="5">
        <v>-0.5</v>
      </c>
      <c r="V60" s="5">
        <v>-0.8</v>
      </c>
      <c r="W60" s="5">
        <v>-0.5</v>
      </c>
      <c r="X60" s="5">
        <v>-1.1</v>
      </c>
      <c r="Y60" s="27">
        <v>-1.3</v>
      </c>
      <c r="Z60" s="14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4"/>
    </row>
    <row r="61" spans="1:46" ht="9.75" customHeight="1">
      <c r="A61" s="47"/>
      <c r="B61" s="34" t="s">
        <v>41</v>
      </c>
      <c r="C61" s="4">
        <v>100</v>
      </c>
      <c r="D61" s="5">
        <f aca="true" t="shared" si="2" ref="D61:Y61">C61*(1+D60/100)</f>
        <v>103.89999999999999</v>
      </c>
      <c r="E61" s="5">
        <f t="shared" si="2"/>
        <v>106.80919999999999</v>
      </c>
      <c r="F61" s="5">
        <f t="shared" si="2"/>
        <v>109.37262079999999</v>
      </c>
      <c r="G61" s="5">
        <f t="shared" si="2"/>
        <v>111.9975636992</v>
      </c>
      <c r="H61" s="5">
        <f t="shared" si="2"/>
        <v>115.1334954827776</v>
      </c>
      <c r="I61" s="5">
        <f t="shared" si="2"/>
        <v>118.58750034726094</v>
      </c>
      <c r="J61" s="5">
        <f t="shared" si="2"/>
        <v>127.00721287191647</v>
      </c>
      <c r="K61" s="5">
        <f t="shared" si="2"/>
        <v>135.8977177729506</v>
      </c>
      <c r="L61" s="5">
        <f t="shared" si="2"/>
        <v>138.61567212840964</v>
      </c>
      <c r="M61" s="5">
        <f t="shared" si="2"/>
        <v>137.50674675138237</v>
      </c>
      <c r="N61" s="5">
        <f t="shared" si="2"/>
        <v>136.40669277737132</v>
      </c>
      <c r="O61" s="5">
        <f t="shared" si="2"/>
        <v>135.31543923515235</v>
      </c>
      <c r="P61" s="5">
        <f t="shared" si="2"/>
        <v>135.9920164313281</v>
      </c>
      <c r="Q61" s="5">
        <f t="shared" si="2"/>
        <v>136.53598449705342</v>
      </c>
      <c r="R61" s="5">
        <f t="shared" si="2"/>
        <v>136.53598449705342</v>
      </c>
      <c r="S61" s="5">
        <f t="shared" si="2"/>
        <v>136.94559245054455</v>
      </c>
      <c r="T61" s="5">
        <f t="shared" si="2"/>
        <v>136.26086448829182</v>
      </c>
      <c r="U61" s="5">
        <f t="shared" si="2"/>
        <v>135.57956016585035</v>
      </c>
      <c r="V61" s="5">
        <f t="shared" si="2"/>
        <v>134.49492368452354</v>
      </c>
      <c r="W61" s="5">
        <f t="shared" si="2"/>
        <v>133.82244906610092</v>
      </c>
      <c r="X61" s="5">
        <f t="shared" si="2"/>
        <v>132.3504021263738</v>
      </c>
      <c r="Y61" s="27">
        <f t="shared" si="2"/>
        <v>130.62984689873096</v>
      </c>
      <c r="Z61" s="1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4"/>
    </row>
    <row r="62" spans="1:46" ht="9.75" customHeight="1">
      <c r="A62" s="37" t="s">
        <v>26</v>
      </c>
      <c r="B62" s="32" t="s">
        <v>33</v>
      </c>
      <c r="C62" s="4"/>
      <c r="D62" s="5">
        <v>3.5</v>
      </c>
      <c r="E62" s="5">
        <v>2.8</v>
      </c>
      <c r="F62" s="5">
        <v>2.5</v>
      </c>
      <c r="G62" s="5">
        <v>2.2</v>
      </c>
      <c r="H62" s="5">
        <v>2.5</v>
      </c>
      <c r="I62" s="5">
        <v>3.7</v>
      </c>
      <c r="J62" s="5">
        <v>15</v>
      </c>
      <c r="K62" s="5">
        <v>27.8</v>
      </c>
      <c r="L62" s="5">
        <v>6.1</v>
      </c>
      <c r="M62" s="5">
        <v>-2.3</v>
      </c>
      <c r="N62" s="5">
        <v>-3.9</v>
      </c>
      <c r="O62" s="5">
        <v>-2.6</v>
      </c>
      <c r="P62" s="5">
        <v>-2.1</v>
      </c>
      <c r="Q62" s="5">
        <v>-0.9</v>
      </c>
      <c r="R62" s="5">
        <v>-1.4</v>
      </c>
      <c r="S62" s="5">
        <v>-4.5</v>
      </c>
      <c r="T62" s="5">
        <v>-5.9</v>
      </c>
      <c r="U62" s="5">
        <v>-5.6</v>
      </c>
      <c r="V62" s="5">
        <v>-7.3</v>
      </c>
      <c r="W62" s="5">
        <v>-7.7</v>
      </c>
      <c r="X62" s="5">
        <v>-8.2</v>
      </c>
      <c r="Y62" s="27">
        <v>-7.3</v>
      </c>
      <c r="Z62" s="14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4"/>
    </row>
    <row r="63" spans="1:46" ht="9.75" customHeight="1">
      <c r="A63" s="26"/>
      <c r="B63" s="32" t="s">
        <v>32</v>
      </c>
      <c r="C63" s="4">
        <v>100</v>
      </c>
      <c r="D63" s="5">
        <f aca="true" t="shared" si="3" ref="D63:X63">C63*(1+D62/100)</f>
        <v>103.49999999999999</v>
      </c>
      <c r="E63" s="5">
        <f t="shared" si="3"/>
        <v>106.39799999999998</v>
      </c>
      <c r="F63" s="5">
        <f t="shared" si="3"/>
        <v>109.05794999999998</v>
      </c>
      <c r="G63" s="5">
        <f t="shared" si="3"/>
        <v>111.45722489999997</v>
      </c>
      <c r="H63" s="5">
        <f t="shared" si="3"/>
        <v>114.24365552249996</v>
      </c>
      <c r="I63" s="5">
        <f t="shared" si="3"/>
        <v>118.47067077683245</v>
      </c>
      <c r="J63" s="5">
        <f t="shared" si="3"/>
        <v>136.2412713933573</v>
      </c>
      <c r="K63" s="5">
        <f t="shared" si="3"/>
        <v>174.11634484071064</v>
      </c>
      <c r="L63" s="5">
        <f t="shared" si="3"/>
        <v>184.73744187599397</v>
      </c>
      <c r="M63" s="5">
        <f t="shared" si="3"/>
        <v>180.4884807128461</v>
      </c>
      <c r="N63" s="5">
        <f t="shared" si="3"/>
        <v>173.44942996504508</v>
      </c>
      <c r="O63" s="5">
        <f t="shared" si="3"/>
        <v>168.9397447859539</v>
      </c>
      <c r="P63" s="5">
        <f t="shared" si="3"/>
        <v>165.39201014544886</v>
      </c>
      <c r="Q63" s="5">
        <f t="shared" si="3"/>
        <v>163.90348205413983</v>
      </c>
      <c r="R63" s="5">
        <f t="shared" si="3"/>
        <v>161.60883330538186</v>
      </c>
      <c r="S63" s="5">
        <f t="shared" si="3"/>
        <v>154.33643580663968</v>
      </c>
      <c r="T63" s="5">
        <f t="shared" si="3"/>
        <v>145.23058609404794</v>
      </c>
      <c r="U63" s="5">
        <f t="shared" si="3"/>
        <v>137.09767327278124</v>
      </c>
      <c r="V63" s="5">
        <f t="shared" si="3"/>
        <v>127.08954312386821</v>
      </c>
      <c r="W63" s="5">
        <f t="shared" si="3"/>
        <v>117.30364830333036</v>
      </c>
      <c r="X63" s="5">
        <f t="shared" si="3"/>
        <v>107.68474914245728</v>
      </c>
      <c r="Y63" s="27">
        <f>X63*(1+Y62/100)</f>
        <v>99.8237624550579</v>
      </c>
      <c r="Z63" s="14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4"/>
    </row>
    <row r="64" spans="1:46" ht="9.75" customHeight="1">
      <c r="A64" s="33" t="s">
        <v>34</v>
      </c>
      <c r="B64" s="34" t="s">
        <v>33</v>
      </c>
      <c r="C64" s="4"/>
      <c r="D64" s="5">
        <v>4.1</v>
      </c>
      <c r="E64" s="5">
        <v>2.8</v>
      </c>
      <c r="F64" s="5">
        <v>2.8</v>
      </c>
      <c r="G64" s="5">
        <v>2.4</v>
      </c>
      <c r="H64" s="5">
        <v>2.5</v>
      </c>
      <c r="I64" s="5">
        <v>3.5</v>
      </c>
      <c r="J64" s="5">
        <v>11.7</v>
      </c>
      <c r="K64" s="5">
        <v>23.5</v>
      </c>
      <c r="L64" s="5">
        <v>4.7</v>
      </c>
      <c r="M64" s="5">
        <v>-4</v>
      </c>
      <c r="N64" s="5">
        <v>-2.9</v>
      </c>
      <c r="O64" s="5">
        <v>-2.1</v>
      </c>
      <c r="P64" s="5">
        <v>-2.5</v>
      </c>
      <c r="Q64" s="5">
        <v>-2.2</v>
      </c>
      <c r="R64" s="5">
        <v>-2</v>
      </c>
      <c r="S64" s="5">
        <v>-5.6</v>
      </c>
      <c r="T64" s="5">
        <v>-6</v>
      </c>
      <c r="U64" s="5">
        <v>-6.5</v>
      </c>
      <c r="V64" s="5">
        <v>-8.4</v>
      </c>
      <c r="W64" s="5">
        <v>-8.7</v>
      </c>
      <c r="X64" s="5">
        <v>-9.2</v>
      </c>
      <c r="Y64" s="27">
        <f>ROUND((-163.1-27.7-29.6)/(19+3+4),1)</f>
        <v>-8.5</v>
      </c>
      <c r="Z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4"/>
    </row>
    <row r="65" spans="1:46" ht="9.75" customHeight="1" thickBot="1">
      <c r="A65" s="35" t="s">
        <v>35</v>
      </c>
      <c r="B65" s="45" t="s">
        <v>32</v>
      </c>
      <c r="C65" s="39">
        <v>100</v>
      </c>
      <c r="D65" s="40">
        <v>104.1</v>
      </c>
      <c r="E65" s="40">
        <f aca="true" t="shared" si="4" ref="E65:X65">D65*(1+E64/100)</f>
        <v>107.0148</v>
      </c>
      <c r="F65" s="40">
        <f t="shared" si="4"/>
        <v>110.0112144</v>
      </c>
      <c r="G65" s="40">
        <f t="shared" si="4"/>
        <v>112.6514835456</v>
      </c>
      <c r="H65" s="40">
        <f t="shared" si="4"/>
        <v>115.46777063424</v>
      </c>
      <c r="I65" s="40">
        <f t="shared" si="4"/>
        <v>119.50914260643839</v>
      </c>
      <c r="J65" s="40">
        <f t="shared" si="4"/>
        <v>133.49171229139168</v>
      </c>
      <c r="K65" s="40">
        <f t="shared" si="4"/>
        <v>164.8622646798687</v>
      </c>
      <c r="L65" s="40">
        <f t="shared" si="4"/>
        <v>172.61079111982252</v>
      </c>
      <c r="M65" s="40">
        <f t="shared" si="4"/>
        <v>165.70635947502961</v>
      </c>
      <c r="N65" s="40">
        <f t="shared" si="4"/>
        <v>160.90087505025375</v>
      </c>
      <c r="O65" s="40">
        <f t="shared" si="4"/>
        <v>157.5219566741984</v>
      </c>
      <c r="P65" s="40">
        <f t="shared" si="4"/>
        <v>153.58390775734344</v>
      </c>
      <c r="Q65" s="40">
        <f t="shared" si="4"/>
        <v>150.20506178668188</v>
      </c>
      <c r="R65" s="40">
        <f t="shared" si="4"/>
        <v>147.20096055094825</v>
      </c>
      <c r="S65" s="40">
        <f t="shared" si="4"/>
        <v>138.95770676009514</v>
      </c>
      <c r="T65" s="40">
        <f t="shared" si="4"/>
        <v>130.62024435448942</v>
      </c>
      <c r="U65" s="40">
        <f t="shared" si="4"/>
        <v>122.12992847144761</v>
      </c>
      <c r="V65" s="40">
        <f t="shared" si="4"/>
        <v>111.87101447984602</v>
      </c>
      <c r="W65" s="40">
        <f t="shared" si="4"/>
        <v>102.13823622009943</v>
      </c>
      <c r="X65" s="40">
        <f t="shared" si="4"/>
        <v>92.74151848785029</v>
      </c>
      <c r="Y65" s="46">
        <f>X65*(1+Y64/100)</f>
        <v>84.85848941638301</v>
      </c>
      <c r="Z65" s="14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5" ht="9.75" customHeight="1" thickTop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ht="9.75" customHeight="1" thickBot="1">
      <c r="A67" s="8" t="s">
        <v>28</v>
      </c>
    </row>
    <row r="68" spans="1:26" ht="9.75" customHeight="1" thickTop="1">
      <c r="A68" s="9"/>
      <c r="B68" s="7"/>
      <c r="C68" s="1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7</v>
      </c>
      <c r="J68" s="2" t="s">
        <v>8</v>
      </c>
      <c r="K68" s="2" t="s">
        <v>9</v>
      </c>
      <c r="L68" s="2" t="s">
        <v>10</v>
      </c>
      <c r="M68" s="2" t="s">
        <v>11</v>
      </c>
      <c r="N68" s="2" t="s">
        <v>12</v>
      </c>
      <c r="O68" s="2" t="s">
        <v>13</v>
      </c>
      <c r="P68" s="2" t="s">
        <v>14</v>
      </c>
      <c r="Q68" s="2" t="s">
        <v>15</v>
      </c>
      <c r="R68" s="2" t="s">
        <v>16</v>
      </c>
      <c r="S68" s="2" t="s">
        <v>17</v>
      </c>
      <c r="T68" s="2" t="s">
        <v>18</v>
      </c>
      <c r="U68" s="2" t="s">
        <v>19</v>
      </c>
      <c r="V68" s="2" t="s">
        <v>20</v>
      </c>
      <c r="W68" s="2" t="s">
        <v>21</v>
      </c>
      <c r="X68" s="2" t="s">
        <v>38</v>
      </c>
      <c r="Y68" s="25" t="s">
        <v>39</v>
      </c>
      <c r="Z68" s="14"/>
    </row>
    <row r="69" spans="1:26" ht="9.75" customHeight="1">
      <c r="A69" s="6" t="s">
        <v>24</v>
      </c>
      <c r="B69" s="32" t="s">
        <v>33</v>
      </c>
      <c r="C69" s="30"/>
      <c r="D69" s="5">
        <v>3.2</v>
      </c>
      <c r="E69" s="5">
        <v>2.9</v>
      </c>
      <c r="F69" s="5">
        <v>3.5</v>
      </c>
      <c r="G69" s="5">
        <v>6.4</v>
      </c>
      <c r="H69" s="5">
        <v>12</v>
      </c>
      <c r="I69" s="5">
        <v>14.8</v>
      </c>
      <c r="J69" s="5">
        <v>22.9</v>
      </c>
      <c r="K69" s="5">
        <v>22.7</v>
      </c>
      <c r="L69" s="5">
        <v>3.3</v>
      </c>
      <c r="M69" s="5">
        <v>-8.8</v>
      </c>
      <c r="N69" s="5">
        <v>-13.4</v>
      </c>
      <c r="O69" s="5">
        <v>-10.4</v>
      </c>
      <c r="P69" s="5">
        <v>-11.3</v>
      </c>
      <c r="Q69" s="5">
        <v>-8.6</v>
      </c>
      <c r="R69" s="5">
        <v>-9.6</v>
      </c>
      <c r="S69" s="5">
        <v>-11.7</v>
      </c>
      <c r="T69" s="5">
        <v>-13</v>
      </c>
      <c r="U69" s="5">
        <v>-12.4</v>
      </c>
      <c r="V69" s="5">
        <v>-13.4</v>
      </c>
      <c r="W69" s="5">
        <v>-11.2</v>
      </c>
      <c r="X69" s="5">
        <v>-11.1</v>
      </c>
      <c r="Y69" s="27">
        <v>-8.5</v>
      </c>
      <c r="Z69" s="14"/>
    </row>
    <row r="70" spans="1:26" ht="9.75" customHeight="1">
      <c r="A70" s="26"/>
      <c r="B70" s="32" t="s">
        <v>32</v>
      </c>
      <c r="C70" s="30">
        <v>100</v>
      </c>
      <c r="D70" s="5">
        <v>103.2</v>
      </c>
      <c r="E70" s="5">
        <f aca="true" t="shared" si="5" ref="E70:X70">D70*(1+E69/100)</f>
        <v>106.19279999999999</v>
      </c>
      <c r="F70" s="5">
        <f t="shared" si="5"/>
        <v>109.90954799999999</v>
      </c>
      <c r="G70" s="5">
        <f t="shared" si="5"/>
        <v>116.94375907199999</v>
      </c>
      <c r="H70" s="5">
        <f t="shared" si="5"/>
        <v>130.97701016064</v>
      </c>
      <c r="I70" s="5">
        <f t="shared" si="5"/>
        <v>150.36160766441472</v>
      </c>
      <c r="J70" s="5">
        <f t="shared" si="5"/>
        <v>184.7944158195657</v>
      </c>
      <c r="K70" s="5">
        <f t="shared" si="5"/>
        <v>226.7427482106071</v>
      </c>
      <c r="L70" s="5">
        <f t="shared" si="5"/>
        <v>234.2252589015571</v>
      </c>
      <c r="M70" s="5">
        <f t="shared" si="5"/>
        <v>213.6134361182201</v>
      </c>
      <c r="N70" s="5">
        <f t="shared" si="5"/>
        <v>184.9892356783786</v>
      </c>
      <c r="O70" s="5">
        <f t="shared" si="5"/>
        <v>165.75035516782722</v>
      </c>
      <c r="P70" s="5">
        <f t="shared" si="5"/>
        <v>147.02056503386274</v>
      </c>
      <c r="Q70" s="5">
        <f t="shared" si="5"/>
        <v>134.37679644095056</v>
      </c>
      <c r="R70" s="5">
        <f t="shared" si="5"/>
        <v>121.4766239826193</v>
      </c>
      <c r="S70" s="5">
        <f t="shared" si="5"/>
        <v>107.26385897665284</v>
      </c>
      <c r="T70" s="5">
        <f t="shared" si="5"/>
        <v>93.31955730968797</v>
      </c>
      <c r="U70" s="5">
        <f t="shared" si="5"/>
        <v>81.74793220328665</v>
      </c>
      <c r="V70" s="5">
        <f t="shared" si="5"/>
        <v>70.79370928804624</v>
      </c>
      <c r="W70" s="5">
        <f t="shared" si="5"/>
        <v>62.864813847785065</v>
      </c>
      <c r="X70" s="5">
        <f t="shared" si="5"/>
        <v>55.88681951068092</v>
      </c>
      <c r="Y70" s="27">
        <f>X70*(1+Y69/100)</f>
        <v>51.13643985227304</v>
      </c>
      <c r="Z70" s="14"/>
    </row>
    <row r="71" spans="1:26" ht="9.75" customHeight="1">
      <c r="A71" s="6" t="s">
        <v>25</v>
      </c>
      <c r="B71" s="32" t="s">
        <v>33</v>
      </c>
      <c r="C71" s="30"/>
      <c r="D71" s="5">
        <v>2.8</v>
      </c>
      <c r="E71" s="5">
        <v>2.6</v>
      </c>
      <c r="F71" s="5">
        <v>2.7</v>
      </c>
      <c r="G71" s="5">
        <v>5.1</v>
      </c>
      <c r="H71" s="5">
        <v>6.8</v>
      </c>
      <c r="I71" s="5">
        <v>13.8</v>
      </c>
      <c r="J71" s="5">
        <v>30.5</v>
      </c>
      <c r="K71" s="5">
        <v>26.2</v>
      </c>
      <c r="L71" s="5">
        <v>-1.5</v>
      </c>
      <c r="M71" s="5">
        <v>-13</v>
      </c>
      <c r="N71" s="5">
        <v>-10.7</v>
      </c>
      <c r="O71" s="5">
        <v>-9.4</v>
      </c>
      <c r="P71" s="5">
        <v>-10.2</v>
      </c>
      <c r="Q71" s="5">
        <v>-8.5</v>
      </c>
      <c r="R71" s="5">
        <v>-7.4</v>
      </c>
      <c r="S71" s="5">
        <v>-8.4</v>
      </c>
      <c r="T71" s="5">
        <v>-7.6</v>
      </c>
      <c r="U71" s="5">
        <v>-9.1</v>
      </c>
      <c r="V71" s="5">
        <v>-12.3</v>
      </c>
      <c r="W71" s="5">
        <v>-12.2</v>
      </c>
      <c r="X71" s="5">
        <v>-10</v>
      </c>
      <c r="Y71" s="27">
        <v>-9.4</v>
      </c>
      <c r="Z71" s="14"/>
    </row>
    <row r="72" spans="1:26" ht="9.75" customHeight="1">
      <c r="A72" s="44"/>
      <c r="B72" s="32" t="s">
        <v>32</v>
      </c>
      <c r="C72" s="30">
        <v>100</v>
      </c>
      <c r="D72" s="5">
        <v>102.8</v>
      </c>
      <c r="E72" s="5">
        <f aca="true" t="shared" si="6" ref="E72:Y72">D72*(1+E71/100)</f>
        <v>105.4728</v>
      </c>
      <c r="F72" s="5">
        <f t="shared" si="6"/>
        <v>108.3205656</v>
      </c>
      <c r="G72" s="5">
        <f t="shared" si="6"/>
        <v>113.84491444559998</v>
      </c>
      <c r="H72" s="5">
        <f t="shared" si="6"/>
        <v>121.58636862790078</v>
      </c>
      <c r="I72" s="5">
        <f t="shared" si="6"/>
        <v>138.36528749855108</v>
      </c>
      <c r="J72" s="5">
        <f t="shared" si="6"/>
        <v>180.56670018560916</v>
      </c>
      <c r="K72" s="5">
        <f t="shared" si="6"/>
        <v>227.87517563423876</v>
      </c>
      <c r="L72" s="5">
        <f t="shared" si="6"/>
        <v>224.45704799972518</v>
      </c>
      <c r="M72" s="5">
        <f t="shared" si="6"/>
        <v>195.2776317597609</v>
      </c>
      <c r="N72" s="5">
        <f t="shared" si="6"/>
        <v>174.3829251614665</v>
      </c>
      <c r="O72" s="5">
        <f t="shared" si="6"/>
        <v>157.99093019628864</v>
      </c>
      <c r="P72" s="5">
        <f t="shared" si="6"/>
        <v>141.8758553162672</v>
      </c>
      <c r="Q72" s="5">
        <f t="shared" si="6"/>
        <v>129.8164076143845</v>
      </c>
      <c r="R72" s="5">
        <f t="shared" si="6"/>
        <v>120.20999345092004</v>
      </c>
      <c r="S72" s="5">
        <f t="shared" si="6"/>
        <v>110.11235400104276</v>
      </c>
      <c r="T72" s="5">
        <f t="shared" si="6"/>
        <v>101.74381509696352</v>
      </c>
      <c r="U72" s="5">
        <f t="shared" si="6"/>
        <v>92.48512792313984</v>
      </c>
      <c r="V72" s="5">
        <f t="shared" si="6"/>
        <v>81.10945718859364</v>
      </c>
      <c r="W72" s="5">
        <f t="shared" si="6"/>
        <v>71.21410341158521</v>
      </c>
      <c r="X72" s="5">
        <f t="shared" si="6"/>
        <v>64.09269307042669</v>
      </c>
      <c r="Y72" s="27">
        <f t="shared" si="6"/>
        <v>58.06797992180658</v>
      </c>
      <c r="Z72" s="14"/>
    </row>
    <row r="73" spans="1:26" ht="9.75" customHeight="1">
      <c r="A73" s="37" t="s">
        <v>81</v>
      </c>
      <c r="B73" s="32" t="s">
        <v>40</v>
      </c>
      <c r="C73" s="30"/>
      <c r="D73" s="5"/>
      <c r="E73" s="5"/>
      <c r="F73" s="5"/>
      <c r="G73" s="5"/>
      <c r="H73" s="5"/>
      <c r="I73" s="5">
        <v>3.8</v>
      </c>
      <c r="J73" s="5">
        <v>11.8</v>
      </c>
      <c r="K73" s="5">
        <v>9.5</v>
      </c>
      <c r="L73" s="5">
        <v>1.3</v>
      </c>
      <c r="M73" s="5">
        <v>-7.3</v>
      </c>
      <c r="N73" s="5">
        <v>-7.3</v>
      </c>
      <c r="O73" s="5">
        <v>-12.1</v>
      </c>
      <c r="P73" s="5">
        <v>-8.8</v>
      </c>
      <c r="Q73" s="5">
        <v>-7.1</v>
      </c>
      <c r="R73" s="5">
        <v>-6.6</v>
      </c>
      <c r="S73" s="5">
        <v>-3.5</v>
      </c>
      <c r="T73" s="5">
        <v>-2.5</v>
      </c>
      <c r="U73" s="5">
        <v>-4.9</v>
      </c>
      <c r="V73" s="5">
        <v>-5.5</v>
      </c>
      <c r="W73" s="5">
        <v>-4</v>
      </c>
      <c r="X73" s="5">
        <v>-3.9</v>
      </c>
      <c r="Y73" s="27">
        <v>-2.7</v>
      </c>
      <c r="Z73" s="14"/>
    </row>
    <row r="74" spans="1:26" ht="9.75" customHeight="1">
      <c r="A74" s="26"/>
      <c r="B74" s="32" t="s">
        <v>41</v>
      </c>
      <c r="C74" s="30"/>
      <c r="D74" s="5"/>
      <c r="E74" s="5"/>
      <c r="F74" s="5"/>
      <c r="G74" s="5"/>
      <c r="H74" s="5">
        <v>115</v>
      </c>
      <c r="I74" s="5">
        <f aca="true" t="shared" si="7" ref="I74:Y74">H74*(1+I73/100)</f>
        <v>119.37</v>
      </c>
      <c r="J74" s="5">
        <f t="shared" si="7"/>
        <v>133.45566000000002</v>
      </c>
      <c r="K74" s="5">
        <f t="shared" si="7"/>
        <v>146.13394770000002</v>
      </c>
      <c r="L74" s="5">
        <f t="shared" si="7"/>
        <v>148.0336890201</v>
      </c>
      <c r="M74" s="5">
        <f t="shared" si="7"/>
        <v>137.2272297216327</v>
      </c>
      <c r="N74" s="5">
        <f t="shared" si="7"/>
        <v>127.20964195195353</v>
      </c>
      <c r="O74" s="5">
        <f t="shared" si="7"/>
        <v>111.81727527576716</v>
      </c>
      <c r="P74" s="5">
        <f t="shared" si="7"/>
        <v>101.97735505149966</v>
      </c>
      <c r="Q74" s="5">
        <f t="shared" si="7"/>
        <v>94.73696284284318</v>
      </c>
      <c r="R74" s="5">
        <f t="shared" si="7"/>
        <v>88.48432329521553</v>
      </c>
      <c r="S74" s="5">
        <f t="shared" si="7"/>
        <v>85.38737197988299</v>
      </c>
      <c r="T74" s="5">
        <f t="shared" si="7"/>
        <v>83.2526876803859</v>
      </c>
      <c r="U74" s="5">
        <f t="shared" si="7"/>
        <v>79.17330598404699</v>
      </c>
      <c r="V74" s="5">
        <f t="shared" si="7"/>
        <v>74.8187741549244</v>
      </c>
      <c r="W74" s="5">
        <f t="shared" si="7"/>
        <v>71.82602318872742</v>
      </c>
      <c r="X74" s="5">
        <f t="shared" si="7"/>
        <v>69.02480828436704</v>
      </c>
      <c r="Y74" s="27">
        <f t="shared" si="7"/>
        <v>67.16113846068913</v>
      </c>
      <c r="Z74" s="14"/>
    </row>
    <row r="75" spans="1:26" ht="9.75" customHeight="1">
      <c r="A75" s="6" t="s">
        <v>26</v>
      </c>
      <c r="B75" s="32" t="s">
        <v>33</v>
      </c>
      <c r="C75" s="30"/>
      <c r="D75" s="5">
        <v>3.2</v>
      </c>
      <c r="E75" s="5">
        <v>0</v>
      </c>
      <c r="F75" s="5">
        <v>2.6</v>
      </c>
      <c r="G75" s="5">
        <v>3</v>
      </c>
      <c r="H75" s="5">
        <v>4.4</v>
      </c>
      <c r="I75" s="5">
        <v>7.7</v>
      </c>
      <c r="J75" s="5">
        <v>18</v>
      </c>
      <c r="K75" s="5">
        <v>21.5</v>
      </c>
      <c r="L75" s="5">
        <v>4.1</v>
      </c>
      <c r="M75" s="5">
        <v>-5.3</v>
      </c>
      <c r="N75" s="5">
        <v>-7.7</v>
      </c>
      <c r="O75" s="5">
        <v>-6.7</v>
      </c>
      <c r="P75" s="5">
        <v>-7.7</v>
      </c>
      <c r="Q75" s="5">
        <v>-6.3</v>
      </c>
      <c r="R75" s="5">
        <v>-6.2</v>
      </c>
      <c r="S75" s="5">
        <v>-9.1</v>
      </c>
      <c r="T75" s="5">
        <v>-10.4</v>
      </c>
      <c r="U75" s="5">
        <v>-9.9</v>
      </c>
      <c r="V75" s="5">
        <v>-11.5</v>
      </c>
      <c r="W75" s="5">
        <v>-11.4</v>
      </c>
      <c r="X75" s="5">
        <v>-11.6</v>
      </c>
      <c r="Y75" s="27">
        <f>ROUND((-23.9-23.6)/(2+2),1)</f>
        <v>-11.9</v>
      </c>
      <c r="Z75" s="14"/>
    </row>
    <row r="76" spans="1:26" ht="9.75" customHeight="1">
      <c r="A76" s="26"/>
      <c r="B76" s="32" t="s">
        <v>32</v>
      </c>
      <c r="C76" s="30">
        <v>100</v>
      </c>
      <c r="D76" s="5">
        <v>103.2</v>
      </c>
      <c r="E76" s="5">
        <f aca="true" t="shared" si="8" ref="E76:X76">D76*(1+E75/100)</f>
        <v>103.2</v>
      </c>
      <c r="F76" s="5">
        <f t="shared" si="8"/>
        <v>105.8832</v>
      </c>
      <c r="G76" s="5">
        <f t="shared" si="8"/>
        <v>109.059696</v>
      </c>
      <c r="H76" s="5">
        <f t="shared" si="8"/>
        <v>113.85832262400001</v>
      </c>
      <c r="I76" s="5">
        <f t="shared" si="8"/>
        <v>122.625413466048</v>
      </c>
      <c r="J76" s="5">
        <f t="shared" si="8"/>
        <v>144.69798788993663</v>
      </c>
      <c r="K76" s="5">
        <f t="shared" si="8"/>
        <v>175.808055286273</v>
      </c>
      <c r="L76" s="5">
        <f t="shared" si="8"/>
        <v>183.0161855530102</v>
      </c>
      <c r="M76" s="5">
        <f t="shared" si="8"/>
        <v>173.31632771870065</v>
      </c>
      <c r="N76" s="5">
        <f t="shared" si="8"/>
        <v>159.97097048436072</v>
      </c>
      <c r="O76" s="5">
        <f t="shared" si="8"/>
        <v>149.25291546190857</v>
      </c>
      <c r="P76" s="5">
        <f t="shared" si="8"/>
        <v>137.7604409713416</v>
      </c>
      <c r="Q76" s="5">
        <f t="shared" si="8"/>
        <v>129.0815331901471</v>
      </c>
      <c r="R76" s="5">
        <f t="shared" si="8"/>
        <v>121.07847813235797</v>
      </c>
      <c r="S76" s="5">
        <f t="shared" si="8"/>
        <v>110.0603366223134</v>
      </c>
      <c r="T76" s="5">
        <f t="shared" si="8"/>
        <v>98.61406161359281</v>
      </c>
      <c r="U76" s="5">
        <f t="shared" si="8"/>
        <v>88.85126951384713</v>
      </c>
      <c r="V76" s="5">
        <f t="shared" si="8"/>
        <v>78.63337351975471</v>
      </c>
      <c r="W76" s="5">
        <f t="shared" si="8"/>
        <v>69.66916893850268</v>
      </c>
      <c r="X76" s="5">
        <f t="shared" si="8"/>
        <v>61.58754534163637</v>
      </c>
      <c r="Y76" s="27">
        <f>X76*(1+Y75/100)</f>
        <v>54.258627445981645</v>
      </c>
      <c r="Z76" s="14"/>
    </row>
    <row r="77" spans="1:26" ht="9.75" customHeight="1">
      <c r="A77" s="33" t="s">
        <v>36</v>
      </c>
      <c r="B77" s="34" t="s">
        <v>33</v>
      </c>
      <c r="C77" s="30"/>
      <c r="D77" s="5">
        <v>2.6</v>
      </c>
      <c r="E77" s="5">
        <v>2.1</v>
      </c>
      <c r="F77" s="5">
        <v>2.7</v>
      </c>
      <c r="G77" s="5">
        <v>2</v>
      </c>
      <c r="H77" s="5">
        <v>2.1</v>
      </c>
      <c r="I77" s="5">
        <v>3.3</v>
      </c>
      <c r="J77" s="5">
        <v>5.3</v>
      </c>
      <c r="K77" s="5">
        <v>20.5</v>
      </c>
      <c r="L77" s="5">
        <v>2</v>
      </c>
      <c r="M77" s="5">
        <v>-6</v>
      </c>
      <c r="N77" s="5">
        <v>-6.8</v>
      </c>
      <c r="O77" s="5">
        <v>-8.1</v>
      </c>
      <c r="P77" s="5">
        <v>-8.1</v>
      </c>
      <c r="Q77" s="5">
        <v>-7.5</v>
      </c>
      <c r="R77" s="5">
        <v>-2</v>
      </c>
      <c r="S77" s="5">
        <v>-9.5</v>
      </c>
      <c r="T77" s="5">
        <v>-9.2</v>
      </c>
      <c r="U77" s="5">
        <v>-9.5</v>
      </c>
      <c r="V77" s="5">
        <v>-10.3</v>
      </c>
      <c r="W77" s="5">
        <v>-11.1</v>
      </c>
      <c r="X77" s="5">
        <v>-10.8</v>
      </c>
      <c r="Y77" s="27">
        <f>ROUND((-39.6-9.4-21.6)/(4+1+2),1)</f>
        <v>-10.1</v>
      </c>
      <c r="Z77" s="14"/>
    </row>
    <row r="78" spans="1:26" ht="9.75" customHeight="1" thickBot="1">
      <c r="A78" s="35" t="s">
        <v>35</v>
      </c>
      <c r="B78" s="36" t="s">
        <v>32</v>
      </c>
      <c r="C78" s="31">
        <v>100</v>
      </c>
      <c r="D78" s="28">
        <f aca="true" t="shared" si="9" ref="D78:X78">C78*(1+D77/100)</f>
        <v>102.60000000000001</v>
      </c>
      <c r="E78" s="28">
        <f t="shared" si="9"/>
        <v>104.7546</v>
      </c>
      <c r="F78" s="28">
        <f t="shared" si="9"/>
        <v>107.58297419999998</v>
      </c>
      <c r="G78" s="28">
        <f t="shared" si="9"/>
        <v>109.73463368399999</v>
      </c>
      <c r="H78" s="28">
        <f t="shared" si="9"/>
        <v>112.03906099136398</v>
      </c>
      <c r="I78" s="28">
        <f t="shared" si="9"/>
        <v>115.73635000407899</v>
      </c>
      <c r="J78" s="28">
        <f t="shared" si="9"/>
        <v>121.87037655429516</v>
      </c>
      <c r="K78" s="28">
        <f t="shared" si="9"/>
        <v>146.85380374792567</v>
      </c>
      <c r="L78" s="28">
        <f t="shared" si="9"/>
        <v>149.7908798228842</v>
      </c>
      <c r="M78" s="28">
        <f t="shared" si="9"/>
        <v>140.80342703351113</v>
      </c>
      <c r="N78" s="28">
        <f t="shared" si="9"/>
        <v>131.22879399523237</v>
      </c>
      <c r="O78" s="28">
        <f t="shared" si="9"/>
        <v>120.59926168161854</v>
      </c>
      <c r="P78" s="28">
        <f t="shared" si="9"/>
        <v>110.83072148540745</v>
      </c>
      <c r="Q78" s="28">
        <f t="shared" si="9"/>
        <v>102.5184173740019</v>
      </c>
      <c r="R78" s="28">
        <f t="shared" si="9"/>
        <v>100.46804902652185</v>
      </c>
      <c r="S78" s="28">
        <f t="shared" si="9"/>
        <v>90.92358436900228</v>
      </c>
      <c r="T78" s="28">
        <f t="shared" si="9"/>
        <v>82.55861460705408</v>
      </c>
      <c r="U78" s="28">
        <f t="shared" si="9"/>
        <v>74.71554621938395</v>
      </c>
      <c r="V78" s="28">
        <f t="shared" si="9"/>
        <v>67.0198449587874</v>
      </c>
      <c r="W78" s="28">
        <f t="shared" si="9"/>
        <v>59.580642168362004</v>
      </c>
      <c r="X78" s="28">
        <f t="shared" si="9"/>
        <v>53.145932814178906</v>
      </c>
      <c r="Y78" s="29">
        <f>X78*(1+Y77/100)</f>
        <v>47.77819359994684</v>
      </c>
      <c r="Z78" s="14"/>
    </row>
    <row r="79" spans="1:25" ht="9.75" customHeight="1" thickTop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ht="9.75" customHeight="1">
      <c r="A80" t="s">
        <v>31</v>
      </c>
    </row>
    <row r="81" ht="9.75" customHeight="1">
      <c r="A81" t="s">
        <v>30</v>
      </c>
    </row>
    <row r="83" ht="9.75" customHeight="1">
      <c r="A83" t="s">
        <v>82</v>
      </c>
    </row>
    <row r="85" ht="10.5" thickBot="1">
      <c r="A85" t="s">
        <v>0</v>
      </c>
    </row>
    <row r="86" spans="1:25" ht="10.5" thickTop="1">
      <c r="A86" s="1"/>
      <c r="B86" s="1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7</v>
      </c>
      <c r="I86" s="2" t="s">
        <v>8</v>
      </c>
      <c r="J86" s="2" t="s">
        <v>9</v>
      </c>
      <c r="K86" s="2" t="s">
        <v>10</v>
      </c>
      <c r="L86" s="2" t="s">
        <v>11</v>
      </c>
      <c r="M86" s="2" t="s">
        <v>12</v>
      </c>
      <c r="N86" s="2" t="s">
        <v>13</v>
      </c>
      <c r="O86" s="2" t="s">
        <v>14</v>
      </c>
      <c r="P86" s="2" t="s">
        <v>15</v>
      </c>
      <c r="Q86" s="2" t="s">
        <v>16</v>
      </c>
      <c r="R86" s="2" t="s">
        <v>17</v>
      </c>
      <c r="S86" s="2" t="s">
        <v>18</v>
      </c>
      <c r="T86" s="2" t="s">
        <v>19</v>
      </c>
      <c r="U86" s="2" t="s">
        <v>20</v>
      </c>
      <c r="V86" s="2" t="s">
        <v>21</v>
      </c>
      <c r="W86" s="2" t="s">
        <v>22</v>
      </c>
      <c r="X86" s="38" t="s">
        <v>39</v>
      </c>
      <c r="Y86" s="3"/>
    </row>
    <row r="87" spans="1:25" ht="9.75">
      <c r="A87" s="6" t="s">
        <v>24</v>
      </c>
      <c r="B87" s="4">
        <v>100</v>
      </c>
      <c r="C87" s="5">
        <f>D57</f>
        <v>104</v>
      </c>
      <c r="D87" s="5">
        <f aca="true" t="shared" si="10" ref="D87:X87">E57</f>
        <v>107.22399999999999</v>
      </c>
      <c r="E87" s="5">
        <f t="shared" si="10"/>
        <v>110.226272</v>
      </c>
      <c r="F87" s="5">
        <f t="shared" si="10"/>
        <v>113.53306015999999</v>
      </c>
      <c r="G87" s="5">
        <f t="shared" si="10"/>
        <v>117.27965114527998</v>
      </c>
      <c r="H87" s="5">
        <f t="shared" si="10"/>
        <v>124.3164302139968</v>
      </c>
      <c r="I87" s="5">
        <f t="shared" si="10"/>
        <v>145.69885621080422</v>
      </c>
      <c r="J87" s="5">
        <f t="shared" si="10"/>
        <v>171.34185490390576</v>
      </c>
      <c r="K87" s="5">
        <f t="shared" si="10"/>
        <v>177.51016168044637</v>
      </c>
      <c r="L87" s="5">
        <f t="shared" si="10"/>
        <v>168.98967391978493</v>
      </c>
      <c r="M87" s="5">
        <f t="shared" si="10"/>
        <v>159.3572625063572</v>
      </c>
      <c r="N87" s="5">
        <f t="shared" si="10"/>
        <v>152.9829720061029</v>
      </c>
      <c r="O87" s="5">
        <f t="shared" si="10"/>
        <v>146.40470420984047</v>
      </c>
      <c r="P87" s="5">
        <f t="shared" si="10"/>
        <v>142.4517771961748</v>
      </c>
      <c r="Q87" s="5">
        <f t="shared" si="10"/>
        <v>136.7537061083278</v>
      </c>
      <c r="R87" s="5">
        <f t="shared" si="10"/>
        <v>129.23225227236978</v>
      </c>
      <c r="S87" s="5">
        <f t="shared" si="10"/>
        <v>121.60754938829996</v>
      </c>
      <c r="T87" s="5">
        <f t="shared" si="10"/>
        <v>113.58145112867216</v>
      </c>
      <c r="U87" s="5">
        <f t="shared" si="10"/>
        <v>104.49493503837839</v>
      </c>
      <c r="V87" s="5">
        <f t="shared" si="10"/>
        <v>96.03084530026975</v>
      </c>
      <c r="W87" s="5">
        <f t="shared" si="10"/>
        <v>87.86822344974682</v>
      </c>
      <c r="X87" s="27">
        <f t="shared" si="10"/>
        <v>80.83876557376708</v>
      </c>
      <c r="Y87" s="3"/>
    </row>
    <row r="88" spans="1:25" ht="9.75">
      <c r="A88" s="6" t="s">
        <v>25</v>
      </c>
      <c r="B88" s="4">
        <v>100</v>
      </c>
      <c r="C88" s="5">
        <f>D59</f>
        <v>103.60000000000001</v>
      </c>
      <c r="D88" s="5">
        <f aca="true" t="shared" si="11" ref="D88:X88">E59</f>
        <v>106.3972</v>
      </c>
      <c r="E88" s="5">
        <f t="shared" si="11"/>
        <v>108.9507328</v>
      </c>
      <c r="F88" s="5">
        <f t="shared" si="11"/>
        <v>111.5655503872</v>
      </c>
      <c r="G88" s="5">
        <f t="shared" si="11"/>
        <v>114.4662546972672</v>
      </c>
      <c r="H88" s="5">
        <f t="shared" si="11"/>
        <v>121.44869623380049</v>
      </c>
      <c r="I88" s="5">
        <f t="shared" si="11"/>
        <v>149.98913984874358</v>
      </c>
      <c r="J88" s="5">
        <f t="shared" si="11"/>
        <v>188.9863162094169</v>
      </c>
      <c r="K88" s="5">
        <f t="shared" si="11"/>
        <v>199.002590968516</v>
      </c>
      <c r="L88" s="5">
        <f t="shared" si="11"/>
        <v>194.82353655817715</v>
      </c>
      <c r="M88" s="5">
        <f t="shared" si="11"/>
        <v>188.97883046143184</v>
      </c>
      <c r="N88" s="5">
        <f t="shared" si="11"/>
        <v>186.33312683497178</v>
      </c>
      <c r="O88" s="5">
        <f t="shared" si="11"/>
        <v>180.1841336494177</v>
      </c>
      <c r="P88" s="5">
        <f t="shared" si="11"/>
        <v>176.2200827091305</v>
      </c>
      <c r="Q88" s="5">
        <f t="shared" si="11"/>
        <v>173.4005613857844</v>
      </c>
      <c r="R88" s="5">
        <f t="shared" si="11"/>
        <v>165.7709366848099</v>
      </c>
      <c r="S88" s="5">
        <f t="shared" si="11"/>
        <v>158.31124453399343</v>
      </c>
      <c r="T88" s="5">
        <f t="shared" si="11"/>
        <v>146.12127870487595</v>
      </c>
      <c r="U88" s="5">
        <f t="shared" si="11"/>
        <v>134.13933385107612</v>
      </c>
      <c r="V88" s="5">
        <f t="shared" si="11"/>
        <v>123.27404780913896</v>
      </c>
      <c r="W88" s="5">
        <f t="shared" si="11"/>
        <v>114.39831636688095</v>
      </c>
      <c r="X88" s="27">
        <f t="shared" si="11"/>
        <v>107.30562075213432</v>
      </c>
      <c r="Y88" s="3"/>
    </row>
    <row r="89" spans="1:25" ht="9.75">
      <c r="A89" s="6" t="s">
        <v>81</v>
      </c>
      <c r="B89" s="4">
        <v>100</v>
      </c>
      <c r="C89" s="5">
        <f>D61</f>
        <v>103.89999999999999</v>
      </c>
      <c r="D89" s="5">
        <f aca="true" t="shared" si="12" ref="D89:X89">E61</f>
        <v>106.80919999999999</v>
      </c>
      <c r="E89" s="5">
        <f t="shared" si="12"/>
        <v>109.37262079999999</v>
      </c>
      <c r="F89" s="5">
        <f t="shared" si="12"/>
        <v>111.9975636992</v>
      </c>
      <c r="G89" s="5">
        <f t="shared" si="12"/>
        <v>115.1334954827776</v>
      </c>
      <c r="H89" s="5">
        <f t="shared" si="12"/>
        <v>118.58750034726094</v>
      </c>
      <c r="I89" s="5">
        <f t="shared" si="12"/>
        <v>127.00721287191647</v>
      </c>
      <c r="J89" s="5">
        <f t="shared" si="12"/>
        <v>135.8977177729506</v>
      </c>
      <c r="K89" s="5">
        <f t="shared" si="12"/>
        <v>138.61567212840964</v>
      </c>
      <c r="L89" s="5">
        <f t="shared" si="12"/>
        <v>137.50674675138237</v>
      </c>
      <c r="M89" s="5">
        <f t="shared" si="12"/>
        <v>136.40669277737132</v>
      </c>
      <c r="N89" s="5">
        <f t="shared" si="12"/>
        <v>135.31543923515235</v>
      </c>
      <c r="O89" s="5">
        <f t="shared" si="12"/>
        <v>135.9920164313281</v>
      </c>
      <c r="P89" s="5">
        <f t="shared" si="12"/>
        <v>136.53598449705342</v>
      </c>
      <c r="Q89" s="5">
        <f t="shared" si="12"/>
        <v>136.53598449705342</v>
      </c>
      <c r="R89" s="5">
        <f t="shared" si="12"/>
        <v>136.94559245054455</v>
      </c>
      <c r="S89" s="5">
        <f t="shared" si="12"/>
        <v>136.26086448829182</v>
      </c>
      <c r="T89" s="5">
        <f t="shared" si="12"/>
        <v>135.57956016585035</v>
      </c>
      <c r="U89" s="5">
        <f t="shared" si="12"/>
        <v>134.49492368452354</v>
      </c>
      <c r="V89" s="5">
        <f t="shared" si="12"/>
        <v>133.82244906610092</v>
      </c>
      <c r="W89" s="5">
        <f t="shared" si="12"/>
        <v>132.3504021263738</v>
      </c>
      <c r="X89" s="27">
        <f t="shared" si="12"/>
        <v>130.62984689873096</v>
      </c>
      <c r="Y89" s="3"/>
    </row>
    <row r="90" spans="1:25" ht="9.75">
      <c r="A90" s="6" t="s">
        <v>26</v>
      </c>
      <c r="B90" s="4">
        <v>100</v>
      </c>
      <c r="C90" s="5">
        <f>D63</f>
        <v>103.49999999999999</v>
      </c>
      <c r="D90" s="5">
        <f aca="true" t="shared" si="13" ref="D90:X90">E63</f>
        <v>106.39799999999998</v>
      </c>
      <c r="E90" s="5">
        <f t="shared" si="13"/>
        <v>109.05794999999998</v>
      </c>
      <c r="F90" s="5">
        <f t="shared" si="13"/>
        <v>111.45722489999997</v>
      </c>
      <c r="G90" s="5">
        <f t="shared" si="13"/>
        <v>114.24365552249996</v>
      </c>
      <c r="H90" s="5">
        <f t="shared" si="13"/>
        <v>118.47067077683245</v>
      </c>
      <c r="I90" s="5">
        <f t="shared" si="13"/>
        <v>136.2412713933573</v>
      </c>
      <c r="J90" s="5">
        <f t="shared" si="13"/>
        <v>174.11634484071064</v>
      </c>
      <c r="K90" s="5">
        <f t="shared" si="13"/>
        <v>184.73744187599397</v>
      </c>
      <c r="L90" s="5">
        <f t="shared" si="13"/>
        <v>180.4884807128461</v>
      </c>
      <c r="M90" s="5">
        <f t="shared" si="13"/>
        <v>173.44942996504508</v>
      </c>
      <c r="N90" s="5">
        <f t="shared" si="13"/>
        <v>168.9397447859539</v>
      </c>
      <c r="O90" s="5">
        <f t="shared" si="13"/>
        <v>165.39201014544886</v>
      </c>
      <c r="P90" s="5">
        <f t="shared" si="13"/>
        <v>163.90348205413983</v>
      </c>
      <c r="Q90" s="5">
        <f t="shared" si="13"/>
        <v>161.60883330538186</v>
      </c>
      <c r="R90" s="5">
        <f t="shared" si="13"/>
        <v>154.33643580663968</v>
      </c>
      <c r="S90" s="5">
        <f t="shared" si="13"/>
        <v>145.23058609404794</v>
      </c>
      <c r="T90" s="5">
        <f t="shared" si="13"/>
        <v>137.09767327278124</v>
      </c>
      <c r="U90" s="5">
        <f t="shared" si="13"/>
        <v>127.08954312386821</v>
      </c>
      <c r="V90" s="5">
        <f t="shared" si="13"/>
        <v>117.30364830333036</v>
      </c>
      <c r="W90" s="5">
        <f t="shared" si="13"/>
        <v>107.68474914245728</v>
      </c>
      <c r="X90" s="27">
        <f t="shared" si="13"/>
        <v>99.8237624550579</v>
      </c>
      <c r="Y90" s="3"/>
    </row>
    <row r="91" spans="1:25" ht="10.5" thickBot="1">
      <c r="A91" s="49" t="s">
        <v>27</v>
      </c>
      <c r="B91" s="39">
        <v>100</v>
      </c>
      <c r="C91" s="40">
        <f>D65</f>
        <v>104.1</v>
      </c>
      <c r="D91" s="40">
        <f aca="true" t="shared" si="14" ref="D91:X91">E65</f>
        <v>107.0148</v>
      </c>
      <c r="E91" s="40">
        <f t="shared" si="14"/>
        <v>110.0112144</v>
      </c>
      <c r="F91" s="40">
        <f t="shared" si="14"/>
        <v>112.6514835456</v>
      </c>
      <c r="G91" s="40">
        <f t="shared" si="14"/>
        <v>115.46777063424</v>
      </c>
      <c r="H91" s="40">
        <f t="shared" si="14"/>
        <v>119.50914260643839</v>
      </c>
      <c r="I91" s="40">
        <f t="shared" si="14"/>
        <v>133.49171229139168</v>
      </c>
      <c r="J91" s="40">
        <f t="shared" si="14"/>
        <v>164.8622646798687</v>
      </c>
      <c r="K91" s="40">
        <f t="shared" si="14"/>
        <v>172.61079111982252</v>
      </c>
      <c r="L91" s="40">
        <f t="shared" si="14"/>
        <v>165.70635947502961</v>
      </c>
      <c r="M91" s="40">
        <f t="shared" si="14"/>
        <v>160.90087505025375</v>
      </c>
      <c r="N91" s="40">
        <f t="shared" si="14"/>
        <v>157.5219566741984</v>
      </c>
      <c r="O91" s="40">
        <f t="shared" si="14"/>
        <v>153.58390775734344</v>
      </c>
      <c r="P91" s="40">
        <f t="shared" si="14"/>
        <v>150.20506178668188</v>
      </c>
      <c r="Q91" s="40">
        <f t="shared" si="14"/>
        <v>147.20096055094825</v>
      </c>
      <c r="R91" s="40">
        <f t="shared" si="14"/>
        <v>138.95770676009514</v>
      </c>
      <c r="S91" s="40">
        <f t="shared" si="14"/>
        <v>130.62024435448942</v>
      </c>
      <c r="T91" s="40">
        <f t="shared" si="14"/>
        <v>122.12992847144761</v>
      </c>
      <c r="U91" s="40">
        <f t="shared" si="14"/>
        <v>111.87101447984602</v>
      </c>
      <c r="V91" s="40">
        <f t="shared" si="14"/>
        <v>102.13823622009943</v>
      </c>
      <c r="W91" s="40">
        <f t="shared" si="14"/>
        <v>92.74151848785029</v>
      </c>
      <c r="X91" s="46">
        <f t="shared" si="14"/>
        <v>84.85848941638301</v>
      </c>
      <c r="Y91" s="3"/>
    </row>
    <row r="92" spans="1:24" ht="9.75" customHeight="1" thickTop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ht="10.5" thickBot="1">
      <c r="A93" s="8" t="s">
        <v>28</v>
      </c>
    </row>
    <row r="94" spans="1:25" ht="10.5" thickTop="1">
      <c r="A94" s="9"/>
      <c r="B94" s="1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2" t="s">
        <v>14</v>
      </c>
      <c r="P94" s="2" t="s">
        <v>15</v>
      </c>
      <c r="Q94" s="2" t="s">
        <v>16</v>
      </c>
      <c r="R94" s="2" t="s">
        <v>17</v>
      </c>
      <c r="S94" s="2" t="s">
        <v>18</v>
      </c>
      <c r="T94" s="2" t="s">
        <v>19</v>
      </c>
      <c r="U94" s="2" t="s">
        <v>20</v>
      </c>
      <c r="V94" s="2" t="s">
        <v>21</v>
      </c>
      <c r="W94" s="2" t="s">
        <v>22</v>
      </c>
      <c r="X94" s="38" t="s">
        <v>39</v>
      </c>
      <c r="Y94" s="3"/>
    </row>
    <row r="95" spans="1:25" ht="9.75">
      <c r="A95" s="6" t="s">
        <v>24</v>
      </c>
      <c r="B95" s="4">
        <v>100</v>
      </c>
      <c r="C95" s="5">
        <f>D70</f>
        <v>103.2</v>
      </c>
      <c r="D95" s="5">
        <f aca="true" t="shared" si="15" ref="D95:X95">E70</f>
        <v>106.19279999999999</v>
      </c>
      <c r="E95" s="5">
        <f t="shared" si="15"/>
        <v>109.90954799999999</v>
      </c>
      <c r="F95" s="5">
        <f t="shared" si="15"/>
        <v>116.94375907199999</v>
      </c>
      <c r="G95" s="5">
        <f t="shared" si="15"/>
        <v>130.97701016064</v>
      </c>
      <c r="H95" s="5">
        <f t="shared" si="15"/>
        <v>150.36160766441472</v>
      </c>
      <c r="I95" s="5">
        <f t="shared" si="15"/>
        <v>184.7944158195657</v>
      </c>
      <c r="J95" s="5">
        <f t="shared" si="15"/>
        <v>226.7427482106071</v>
      </c>
      <c r="K95" s="5">
        <f t="shared" si="15"/>
        <v>234.2252589015571</v>
      </c>
      <c r="L95" s="5">
        <f t="shared" si="15"/>
        <v>213.6134361182201</v>
      </c>
      <c r="M95" s="5">
        <f t="shared" si="15"/>
        <v>184.9892356783786</v>
      </c>
      <c r="N95" s="5">
        <f t="shared" si="15"/>
        <v>165.75035516782722</v>
      </c>
      <c r="O95" s="5">
        <f t="shared" si="15"/>
        <v>147.02056503386274</v>
      </c>
      <c r="P95" s="5">
        <f t="shared" si="15"/>
        <v>134.37679644095056</v>
      </c>
      <c r="Q95" s="5">
        <f t="shared" si="15"/>
        <v>121.4766239826193</v>
      </c>
      <c r="R95" s="5">
        <f t="shared" si="15"/>
        <v>107.26385897665284</v>
      </c>
      <c r="S95" s="5">
        <f t="shared" si="15"/>
        <v>93.31955730968797</v>
      </c>
      <c r="T95" s="5">
        <f t="shared" si="15"/>
        <v>81.74793220328665</v>
      </c>
      <c r="U95" s="5">
        <f t="shared" si="15"/>
        <v>70.79370928804624</v>
      </c>
      <c r="V95" s="5">
        <f t="shared" si="15"/>
        <v>62.864813847785065</v>
      </c>
      <c r="W95" s="5">
        <f t="shared" si="15"/>
        <v>55.88681951068092</v>
      </c>
      <c r="X95" s="5">
        <f t="shared" si="15"/>
        <v>51.13643985227304</v>
      </c>
      <c r="Y95" s="3"/>
    </row>
    <row r="96" spans="1:25" ht="9.75">
      <c r="A96" s="6" t="s">
        <v>25</v>
      </c>
      <c r="B96" s="4">
        <v>100</v>
      </c>
      <c r="C96" s="5">
        <f>D72</f>
        <v>102.8</v>
      </c>
      <c r="D96" s="5">
        <f aca="true" t="shared" si="16" ref="D96:X96">E72</f>
        <v>105.4728</v>
      </c>
      <c r="E96" s="5">
        <f t="shared" si="16"/>
        <v>108.3205656</v>
      </c>
      <c r="F96" s="5">
        <f t="shared" si="16"/>
        <v>113.84491444559998</v>
      </c>
      <c r="G96" s="5">
        <f t="shared" si="16"/>
        <v>121.58636862790078</v>
      </c>
      <c r="H96" s="5">
        <f t="shared" si="16"/>
        <v>138.36528749855108</v>
      </c>
      <c r="I96" s="5">
        <f t="shared" si="16"/>
        <v>180.56670018560916</v>
      </c>
      <c r="J96" s="5">
        <f t="shared" si="16"/>
        <v>227.87517563423876</v>
      </c>
      <c r="K96" s="5">
        <f t="shared" si="16"/>
        <v>224.45704799972518</v>
      </c>
      <c r="L96" s="5">
        <f t="shared" si="16"/>
        <v>195.2776317597609</v>
      </c>
      <c r="M96" s="5">
        <f t="shared" si="16"/>
        <v>174.3829251614665</v>
      </c>
      <c r="N96" s="5">
        <f t="shared" si="16"/>
        <v>157.99093019628864</v>
      </c>
      <c r="O96" s="5">
        <f t="shared" si="16"/>
        <v>141.8758553162672</v>
      </c>
      <c r="P96" s="5">
        <f t="shared" si="16"/>
        <v>129.8164076143845</v>
      </c>
      <c r="Q96" s="5">
        <f t="shared" si="16"/>
        <v>120.20999345092004</v>
      </c>
      <c r="R96" s="5">
        <f t="shared" si="16"/>
        <v>110.11235400104276</v>
      </c>
      <c r="S96" s="5">
        <f t="shared" si="16"/>
        <v>101.74381509696352</v>
      </c>
      <c r="T96" s="5">
        <f t="shared" si="16"/>
        <v>92.48512792313984</v>
      </c>
      <c r="U96" s="5">
        <f t="shared" si="16"/>
        <v>81.10945718859364</v>
      </c>
      <c r="V96" s="5">
        <f t="shared" si="16"/>
        <v>71.21410341158521</v>
      </c>
      <c r="W96" s="5">
        <f t="shared" si="16"/>
        <v>64.09269307042669</v>
      </c>
      <c r="X96" s="5">
        <f t="shared" si="16"/>
        <v>58.06797992180658</v>
      </c>
      <c r="Y96" s="3"/>
    </row>
    <row r="97" spans="1:25" ht="9.75">
      <c r="A97" s="6" t="s">
        <v>81</v>
      </c>
      <c r="B97" s="4"/>
      <c r="C97" s="5"/>
      <c r="D97" s="5"/>
      <c r="E97" s="5"/>
      <c r="F97" s="5"/>
      <c r="G97" s="5">
        <f>H74</f>
        <v>115</v>
      </c>
      <c r="H97" s="5">
        <f aca="true" t="shared" si="17" ref="H97:X97">I74</f>
        <v>119.37</v>
      </c>
      <c r="I97" s="5">
        <f t="shared" si="17"/>
        <v>133.45566000000002</v>
      </c>
      <c r="J97" s="5">
        <f t="shared" si="17"/>
        <v>146.13394770000002</v>
      </c>
      <c r="K97" s="5">
        <f t="shared" si="17"/>
        <v>148.0336890201</v>
      </c>
      <c r="L97" s="5">
        <f t="shared" si="17"/>
        <v>137.2272297216327</v>
      </c>
      <c r="M97" s="5">
        <f t="shared" si="17"/>
        <v>127.20964195195353</v>
      </c>
      <c r="N97" s="5">
        <f t="shared" si="17"/>
        <v>111.81727527576716</v>
      </c>
      <c r="O97" s="5">
        <f t="shared" si="17"/>
        <v>101.97735505149966</v>
      </c>
      <c r="P97" s="5">
        <f t="shared" si="17"/>
        <v>94.73696284284318</v>
      </c>
      <c r="Q97" s="5">
        <f t="shared" si="17"/>
        <v>88.48432329521553</v>
      </c>
      <c r="R97" s="5">
        <f t="shared" si="17"/>
        <v>85.38737197988299</v>
      </c>
      <c r="S97" s="5">
        <f t="shared" si="17"/>
        <v>83.2526876803859</v>
      </c>
      <c r="T97" s="5">
        <f t="shared" si="17"/>
        <v>79.17330598404699</v>
      </c>
      <c r="U97" s="5">
        <f t="shared" si="17"/>
        <v>74.8187741549244</v>
      </c>
      <c r="V97" s="5">
        <f t="shared" si="17"/>
        <v>71.82602318872742</v>
      </c>
      <c r="W97" s="5">
        <f t="shared" si="17"/>
        <v>69.02480828436704</v>
      </c>
      <c r="X97" s="5">
        <f t="shared" si="17"/>
        <v>67.16113846068913</v>
      </c>
      <c r="Y97" s="3"/>
    </row>
    <row r="98" spans="1:25" ht="9.75">
      <c r="A98" s="6" t="s">
        <v>26</v>
      </c>
      <c r="B98" s="4">
        <v>100</v>
      </c>
      <c r="C98" s="5">
        <f>D76</f>
        <v>103.2</v>
      </c>
      <c r="D98" s="5">
        <f aca="true" t="shared" si="18" ref="D98:X98">E76</f>
        <v>103.2</v>
      </c>
      <c r="E98" s="5">
        <f t="shared" si="18"/>
        <v>105.8832</v>
      </c>
      <c r="F98" s="5">
        <f t="shared" si="18"/>
        <v>109.059696</v>
      </c>
      <c r="G98" s="5">
        <f t="shared" si="18"/>
        <v>113.85832262400001</v>
      </c>
      <c r="H98" s="5">
        <f t="shared" si="18"/>
        <v>122.625413466048</v>
      </c>
      <c r="I98" s="5">
        <f t="shared" si="18"/>
        <v>144.69798788993663</v>
      </c>
      <c r="J98" s="5">
        <f t="shared" si="18"/>
        <v>175.808055286273</v>
      </c>
      <c r="K98" s="5">
        <f t="shared" si="18"/>
        <v>183.0161855530102</v>
      </c>
      <c r="L98" s="5">
        <f t="shared" si="18"/>
        <v>173.31632771870065</v>
      </c>
      <c r="M98" s="5">
        <f t="shared" si="18"/>
        <v>159.97097048436072</v>
      </c>
      <c r="N98" s="5">
        <f t="shared" si="18"/>
        <v>149.25291546190857</v>
      </c>
      <c r="O98" s="5">
        <f t="shared" si="18"/>
        <v>137.7604409713416</v>
      </c>
      <c r="P98" s="5">
        <f t="shared" si="18"/>
        <v>129.0815331901471</v>
      </c>
      <c r="Q98" s="5">
        <f t="shared" si="18"/>
        <v>121.07847813235797</v>
      </c>
      <c r="R98" s="5">
        <f t="shared" si="18"/>
        <v>110.0603366223134</v>
      </c>
      <c r="S98" s="5">
        <f t="shared" si="18"/>
        <v>98.61406161359281</v>
      </c>
      <c r="T98" s="5">
        <f t="shared" si="18"/>
        <v>88.85126951384713</v>
      </c>
      <c r="U98" s="5">
        <f t="shared" si="18"/>
        <v>78.63337351975471</v>
      </c>
      <c r="V98" s="5">
        <f t="shared" si="18"/>
        <v>69.66916893850268</v>
      </c>
      <c r="W98" s="5">
        <f t="shared" si="18"/>
        <v>61.58754534163637</v>
      </c>
      <c r="X98" s="5">
        <f t="shared" si="18"/>
        <v>54.258627445981645</v>
      </c>
      <c r="Y98" s="3"/>
    </row>
    <row r="99" spans="1:25" ht="10.5" thickBot="1">
      <c r="A99" s="6" t="s">
        <v>27</v>
      </c>
      <c r="B99" s="39">
        <v>100</v>
      </c>
      <c r="C99" s="40">
        <f>D78</f>
        <v>102.60000000000001</v>
      </c>
      <c r="D99" s="40">
        <f aca="true" t="shared" si="19" ref="D99:X99">E78</f>
        <v>104.7546</v>
      </c>
      <c r="E99" s="40">
        <f t="shared" si="19"/>
        <v>107.58297419999998</v>
      </c>
      <c r="F99" s="40">
        <f t="shared" si="19"/>
        <v>109.73463368399999</v>
      </c>
      <c r="G99" s="40">
        <f t="shared" si="19"/>
        <v>112.03906099136398</v>
      </c>
      <c r="H99" s="40">
        <f t="shared" si="19"/>
        <v>115.73635000407899</v>
      </c>
      <c r="I99" s="40">
        <f t="shared" si="19"/>
        <v>121.87037655429516</v>
      </c>
      <c r="J99" s="40">
        <f t="shared" si="19"/>
        <v>146.85380374792567</v>
      </c>
      <c r="K99" s="40">
        <f t="shared" si="19"/>
        <v>149.7908798228842</v>
      </c>
      <c r="L99" s="40">
        <f t="shared" si="19"/>
        <v>140.80342703351113</v>
      </c>
      <c r="M99" s="40">
        <f t="shared" si="19"/>
        <v>131.22879399523237</v>
      </c>
      <c r="N99" s="40">
        <f t="shared" si="19"/>
        <v>120.59926168161854</v>
      </c>
      <c r="O99" s="40">
        <f t="shared" si="19"/>
        <v>110.83072148540745</v>
      </c>
      <c r="P99" s="40">
        <f t="shared" si="19"/>
        <v>102.5184173740019</v>
      </c>
      <c r="Q99" s="40">
        <f t="shared" si="19"/>
        <v>100.46804902652185</v>
      </c>
      <c r="R99" s="40">
        <f t="shared" si="19"/>
        <v>90.92358436900228</v>
      </c>
      <c r="S99" s="40">
        <f t="shared" si="19"/>
        <v>82.55861460705408</v>
      </c>
      <c r="T99" s="40">
        <f t="shared" si="19"/>
        <v>74.71554621938395</v>
      </c>
      <c r="U99" s="40">
        <f t="shared" si="19"/>
        <v>67.0198449587874</v>
      </c>
      <c r="V99" s="40">
        <f t="shared" si="19"/>
        <v>59.580642168362004</v>
      </c>
      <c r="W99" s="40">
        <f t="shared" si="19"/>
        <v>53.145932814178906</v>
      </c>
      <c r="X99" s="40">
        <f t="shared" si="19"/>
        <v>47.77819359994684</v>
      </c>
      <c r="Y99" s="3"/>
    </row>
    <row r="100" spans="1:24" ht="9.75" customHeight="1" thickTop="1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ht="9.75" customHeight="1" thickBot="1">
      <c r="A101" t="s">
        <v>0</v>
      </c>
    </row>
    <row r="102" spans="1:17" ht="9.75" customHeight="1" thickBot="1" thickTop="1">
      <c r="A102" s="9"/>
      <c r="B102" s="7"/>
      <c r="C102" s="1" t="s">
        <v>1</v>
      </c>
      <c r="D102" s="2" t="s">
        <v>2</v>
      </c>
      <c r="E102" s="2" t="s">
        <v>3</v>
      </c>
      <c r="F102" s="2" t="s">
        <v>4</v>
      </c>
      <c r="G102" s="2" t="s">
        <v>5</v>
      </c>
      <c r="H102" s="2" t="s">
        <v>6</v>
      </c>
      <c r="I102" s="2" t="s">
        <v>7</v>
      </c>
      <c r="J102" s="2" t="s">
        <v>8</v>
      </c>
      <c r="K102" s="2" t="s">
        <v>9</v>
      </c>
      <c r="L102" s="2" t="s">
        <v>10</v>
      </c>
      <c r="M102" s="2" t="s">
        <v>11</v>
      </c>
      <c r="N102" s="2" t="s">
        <v>12</v>
      </c>
      <c r="O102" s="2" t="s">
        <v>13</v>
      </c>
      <c r="P102" s="2" t="s">
        <v>14</v>
      </c>
      <c r="Q102" s="16" t="s">
        <v>15</v>
      </c>
    </row>
    <row r="103" spans="1:17" ht="9.75" customHeight="1" thickTop="1">
      <c r="A103" s="1" t="s">
        <v>23</v>
      </c>
      <c r="B103" s="2" t="s">
        <v>33</v>
      </c>
      <c r="C103" s="9"/>
      <c r="D103" s="13">
        <v>3.7</v>
      </c>
      <c r="E103" s="13">
        <v>2.9</v>
      </c>
      <c r="F103" s="13">
        <v>2.6</v>
      </c>
      <c r="G103" s="13">
        <v>2.5</v>
      </c>
      <c r="H103" s="13">
        <v>2.8</v>
      </c>
      <c r="I103" s="13">
        <v>4.7</v>
      </c>
      <c r="J103" s="13">
        <v>16.4</v>
      </c>
      <c r="K103" s="13">
        <v>21</v>
      </c>
      <c r="L103" s="13">
        <v>4.9</v>
      </c>
      <c r="M103" s="13">
        <v>-2.6</v>
      </c>
      <c r="N103" s="13">
        <v>-3.4</v>
      </c>
      <c r="O103" s="13">
        <v>-1.9</v>
      </c>
      <c r="P103" s="13">
        <v>-2.4</v>
      </c>
      <c r="Q103" s="17">
        <v>-1.6</v>
      </c>
    </row>
    <row r="104" spans="1:17" ht="9.75" customHeight="1">
      <c r="A104" s="3"/>
      <c r="B104" s="12" t="s">
        <v>32</v>
      </c>
      <c r="C104" s="4">
        <v>100</v>
      </c>
      <c r="D104" s="5">
        <v>103.7</v>
      </c>
      <c r="E104" s="5">
        <v>106.7073</v>
      </c>
      <c r="F104" s="5">
        <v>109.4816898</v>
      </c>
      <c r="G104" s="5">
        <v>112.218732045</v>
      </c>
      <c r="H104" s="5">
        <v>115.36085654226</v>
      </c>
      <c r="I104" s="5">
        <v>120.78281679974621</v>
      </c>
      <c r="J104" s="5">
        <v>140.59119875490458</v>
      </c>
      <c r="K104" s="5">
        <v>170.11535049343453</v>
      </c>
      <c r="L104" s="5">
        <v>178.45100266761284</v>
      </c>
      <c r="M104" s="5">
        <v>173.81127659825492</v>
      </c>
      <c r="N104" s="5">
        <v>167.90169319391424</v>
      </c>
      <c r="O104" s="5">
        <v>164.71156102322988</v>
      </c>
      <c r="P104" s="5">
        <v>160.75848355867237</v>
      </c>
      <c r="Q104" s="18">
        <v>158.1863478217336</v>
      </c>
    </row>
    <row r="105" spans="1:17" ht="9.75" customHeight="1">
      <c r="A105" s="6" t="s">
        <v>24</v>
      </c>
      <c r="B105" s="12" t="s">
        <v>33</v>
      </c>
      <c r="C105" s="4"/>
      <c r="D105" s="5">
        <v>4</v>
      </c>
      <c r="E105" s="5">
        <v>3.1</v>
      </c>
      <c r="F105" s="5">
        <v>2.8</v>
      </c>
      <c r="G105" s="5">
        <v>3</v>
      </c>
      <c r="H105" s="5">
        <v>3.3</v>
      </c>
      <c r="I105" s="5">
        <v>6</v>
      </c>
      <c r="J105" s="5">
        <v>17.2</v>
      </c>
      <c r="K105" s="5">
        <v>17.6</v>
      </c>
      <c r="L105" s="5">
        <v>3.6</v>
      </c>
      <c r="M105" s="5">
        <v>-4.8</v>
      </c>
      <c r="N105" s="5">
        <v>-5.7</v>
      </c>
      <c r="O105" s="5">
        <v>-4</v>
      </c>
      <c r="P105" s="5">
        <v>-4.3</v>
      </c>
      <c r="Q105" s="18">
        <v>-2.7</v>
      </c>
    </row>
    <row r="106" spans="1:17" ht="9.75" customHeight="1">
      <c r="A106" s="3"/>
      <c r="B106" s="12" t="s">
        <v>32</v>
      </c>
      <c r="C106" s="4">
        <v>100</v>
      </c>
      <c r="D106" s="5">
        <v>104</v>
      </c>
      <c r="E106" s="5">
        <v>107.224</v>
      </c>
      <c r="F106" s="5">
        <v>110.22627200000001</v>
      </c>
      <c r="G106" s="5">
        <v>113.53306016</v>
      </c>
      <c r="H106" s="5">
        <v>117.27965114528</v>
      </c>
      <c r="I106" s="5">
        <v>124.3164302139968</v>
      </c>
      <c r="J106" s="5">
        <v>145.69885621080425</v>
      </c>
      <c r="K106" s="5">
        <v>171.3418549039058</v>
      </c>
      <c r="L106" s="5">
        <v>177.51016168044643</v>
      </c>
      <c r="M106" s="5">
        <v>168.989673919785</v>
      </c>
      <c r="N106" s="5">
        <v>159.35726250635724</v>
      </c>
      <c r="O106" s="5">
        <v>152.98297200610295</v>
      </c>
      <c r="P106" s="5">
        <v>146.40470420984053</v>
      </c>
      <c r="Q106" s="18">
        <v>142.45177719617485</v>
      </c>
    </row>
    <row r="107" spans="1:17" ht="9.75" customHeight="1">
      <c r="A107" s="6" t="s">
        <v>25</v>
      </c>
      <c r="B107" s="12" t="s">
        <v>33</v>
      </c>
      <c r="C107" s="4"/>
      <c r="D107" s="5">
        <v>3.6</v>
      </c>
      <c r="E107" s="5">
        <v>2.7</v>
      </c>
      <c r="F107" s="5">
        <v>2.4</v>
      </c>
      <c r="G107" s="5">
        <v>2.4</v>
      </c>
      <c r="H107" s="5">
        <v>2.6</v>
      </c>
      <c r="I107" s="5">
        <v>6.1</v>
      </c>
      <c r="J107" s="5">
        <v>23.5</v>
      </c>
      <c r="K107" s="5">
        <v>26</v>
      </c>
      <c r="L107" s="5">
        <v>5.3</v>
      </c>
      <c r="M107" s="5">
        <v>-2.1</v>
      </c>
      <c r="N107" s="5">
        <v>-3</v>
      </c>
      <c r="O107" s="5">
        <v>-1.4</v>
      </c>
      <c r="P107" s="5">
        <v>-3.3</v>
      </c>
      <c r="Q107" s="18">
        <v>-2.2</v>
      </c>
    </row>
    <row r="108" spans="1:17" ht="9.75" customHeight="1">
      <c r="A108" s="3"/>
      <c r="B108" s="12" t="s">
        <v>32</v>
      </c>
      <c r="C108" s="4">
        <v>100</v>
      </c>
      <c r="D108" s="5">
        <v>103.6</v>
      </c>
      <c r="E108" s="5">
        <v>106.3972</v>
      </c>
      <c r="F108" s="5">
        <v>108.9507328</v>
      </c>
      <c r="G108" s="5">
        <v>111.56555038719999</v>
      </c>
      <c r="H108" s="5">
        <v>114.46625469726719</v>
      </c>
      <c r="I108" s="5">
        <v>121.44869623380049</v>
      </c>
      <c r="J108" s="5">
        <v>149.9891398487436</v>
      </c>
      <c r="K108" s="5">
        <v>188.98631620941694</v>
      </c>
      <c r="L108" s="5">
        <v>199.00259096851605</v>
      </c>
      <c r="M108" s="5">
        <v>194.8235365581772</v>
      </c>
      <c r="N108" s="5">
        <v>188.9788304614319</v>
      </c>
      <c r="O108" s="5">
        <v>186.33312683497186</v>
      </c>
      <c r="P108" s="5">
        <v>180.1841336494178</v>
      </c>
      <c r="Q108" s="18">
        <v>176.2200827091306</v>
      </c>
    </row>
    <row r="109" spans="1:17" ht="9.75" customHeight="1">
      <c r="A109" s="6" t="s">
        <v>26</v>
      </c>
      <c r="B109" s="12" t="s">
        <v>33</v>
      </c>
      <c r="C109" s="4"/>
      <c r="D109" s="5">
        <v>3.5</v>
      </c>
      <c r="E109" s="5">
        <v>2.8</v>
      </c>
      <c r="F109" s="5">
        <v>2.5</v>
      </c>
      <c r="G109" s="5">
        <v>2.2</v>
      </c>
      <c r="H109" s="5">
        <v>2.5</v>
      </c>
      <c r="I109" s="5">
        <v>3.7</v>
      </c>
      <c r="J109" s="5">
        <v>15</v>
      </c>
      <c r="K109" s="5">
        <v>27.8</v>
      </c>
      <c r="L109" s="5">
        <v>6.1</v>
      </c>
      <c r="M109" s="5">
        <v>-2.3</v>
      </c>
      <c r="N109" s="5">
        <v>-3.9</v>
      </c>
      <c r="O109" s="5">
        <v>-2.6</v>
      </c>
      <c r="P109" s="5">
        <v>-2.1</v>
      </c>
      <c r="Q109" s="18">
        <v>-0.9</v>
      </c>
    </row>
    <row r="110" spans="1:17" ht="9.75" customHeight="1">
      <c r="A110" s="3"/>
      <c r="B110" s="12" t="s">
        <v>32</v>
      </c>
      <c r="C110" s="4">
        <v>100</v>
      </c>
      <c r="D110" s="5">
        <v>103.5</v>
      </c>
      <c r="E110" s="5">
        <v>106.398</v>
      </c>
      <c r="F110" s="5">
        <v>109.05794999999999</v>
      </c>
      <c r="G110" s="5">
        <v>111.45722489999999</v>
      </c>
      <c r="H110" s="5">
        <v>114.24365552249999</v>
      </c>
      <c r="I110" s="5">
        <v>118.47067077683249</v>
      </c>
      <c r="J110" s="5">
        <v>136.24127139335738</v>
      </c>
      <c r="K110" s="5">
        <v>174.11634484071072</v>
      </c>
      <c r="L110" s="5">
        <v>184.73744187599408</v>
      </c>
      <c r="M110" s="5">
        <v>180.4884807128462</v>
      </c>
      <c r="N110" s="5">
        <v>173.4494299650452</v>
      </c>
      <c r="O110" s="5">
        <v>168.93974478595402</v>
      </c>
      <c r="P110" s="5">
        <v>165.39201014544898</v>
      </c>
      <c r="Q110" s="18">
        <v>163.90348205413991</v>
      </c>
    </row>
    <row r="111" spans="1:17" ht="9.75" customHeight="1">
      <c r="A111" s="6" t="s">
        <v>27</v>
      </c>
      <c r="B111" s="12" t="s">
        <v>33</v>
      </c>
      <c r="C111" s="4"/>
      <c r="D111" s="5">
        <v>4.1</v>
      </c>
      <c r="E111" s="5">
        <v>2.8</v>
      </c>
      <c r="F111" s="5">
        <v>2.8</v>
      </c>
      <c r="G111" s="5">
        <v>2.4</v>
      </c>
      <c r="H111" s="5">
        <v>2.5</v>
      </c>
      <c r="I111" s="5">
        <v>3.5</v>
      </c>
      <c r="J111" s="5">
        <v>11.7</v>
      </c>
      <c r="K111" s="5">
        <v>23.5</v>
      </c>
      <c r="L111" s="5">
        <v>4.7</v>
      </c>
      <c r="M111" s="5">
        <v>-4</v>
      </c>
      <c r="N111" s="5">
        <v>-2.9</v>
      </c>
      <c r="O111" s="5">
        <v>-2.1</v>
      </c>
      <c r="P111" s="5">
        <v>-2.5</v>
      </c>
      <c r="Q111" s="18">
        <v>-2.2</v>
      </c>
    </row>
    <row r="112" spans="1:17" ht="9.75" customHeight="1" thickBot="1">
      <c r="A112" s="19"/>
      <c r="B112" s="20" t="s">
        <v>32</v>
      </c>
      <c r="C112" s="21">
        <v>100</v>
      </c>
      <c r="D112" s="22">
        <v>104.1</v>
      </c>
      <c r="E112" s="22">
        <v>107.0148</v>
      </c>
      <c r="F112" s="22">
        <v>110.0112144</v>
      </c>
      <c r="G112" s="22">
        <v>112.6514835456</v>
      </c>
      <c r="H112" s="22">
        <v>115.46777063424</v>
      </c>
      <c r="I112" s="22">
        <v>119.5091426064384</v>
      </c>
      <c r="J112" s="22">
        <v>133.4917122913917</v>
      </c>
      <c r="K112" s="22">
        <v>164.86226467986876</v>
      </c>
      <c r="L112" s="22">
        <v>172.61079111982258</v>
      </c>
      <c r="M112" s="22">
        <v>165.70635947502967</v>
      </c>
      <c r="N112" s="22">
        <v>160.9008750502538</v>
      </c>
      <c r="O112" s="22">
        <v>157.52195667419846</v>
      </c>
      <c r="P112" s="22">
        <v>153.5839077573435</v>
      </c>
      <c r="Q112" s="23">
        <v>150.20506178668194</v>
      </c>
    </row>
    <row r="113" ht="9.75" customHeight="1" thickTop="1"/>
  </sheetData>
  <printOptions/>
  <pageMargins left="0.3937007874015748" right="0.3937007874015748" top="0.7874015748031497" bottom="0.7874015748031497" header="0.31496062992125984" footer="0.6692913385826772"/>
  <pageSetup horizontalDpi="600" verticalDpi="600" orientation="portrait" paperSize="9" scale="97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1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I24" sqref="I24"/>
    </sheetView>
  </sheetViews>
  <sheetFormatPr defaultColWidth="9.33203125" defaultRowHeight="9.75"/>
  <cols>
    <col min="1" max="1" width="9.66015625" style="41" customWidth="1"/>
    <col min="2" max="2" width="22" style="41" bestFit="1" customWidth="1"/>
    <col min="3" max="3" width="9.66015625" style="42" bestFit="1" customWidth="1"/>
    <col min="4" max="12" width="10.83203125" style="42" bestFit="1" customWidth="1"/>
    <col min="13" max="19" width="12.66015625" style="42" bestFit="1" customWidth="1"/>
    <col min="20" max="25" width="12.66015625" style="41" bestFit="1" customWidth="1"/>
    <col min="26" max="26" width="12.66015625" style="42" bestFit="1" customWidth="1"/>
    <col min="27" max="16384" width="9.66015625" style="41" customWidth="1"/>
  </cols>
  <sheetData>
    <row r="3" spans="3:26" ht="11.25">
      <c r="C3" s="42" t="s">
        <v>70</v>
      </c>
      <c r="D3" s="42" t="s">
        <v>79</v>
      </c>
      <c r="E3" s="42" t="s">
        <v>42</v>
      </c>
      <c r="F3" s="42" t="s">
        <v>43</v>
      </c>
      <c r="G3" s="42" t="s">
        <v>44</v>
      </c>
      <c r="H3" s="42" t="s">
        <v>45</v>
      </c>
      <c r="I3" s="42" t="s">
        <v>46</v>
      </c>
      <c r="J3" s="42" t="s">
        <v>80</v>
      </c>
      <c r="K3" s="42" t="s">
        <v>47</v>
      </c>
      <c r="L3" s="42" t="s">
        <v>48</v>
      </c>
      <c r="M3" s="42" t="s">
        <v>49</v>
      </c>
      <c r="N3" s="42" t="s">
        <v>50</v>
      </c>
      <c r="O3" s="42" t="s">
        <v>51</v>
      </c>
      <c r="P3" s="42" t="s">
        <v>52</v>
      </c>
      <c r="Q3" s="42" t="s">
        <v>53</v>
      </c>
      <c r="R3" s="42" t="s">
        <v>54</v>
      </c>
      <c r="S3" s="42" t="s">
        <v>55</v>
      </c>
      <c r="T3" s="41" t="s">
        <v>56</v>
      </c>
      <c r="U3" s="41" t="s">
        <v>57</v>
      </c>
      <c r="V3" s="41" t="s">
        <v>58</v>
      </c>
      <c r="W3" s="41" t="s">
        <v>59</v>
      </c>
      <c r="X3" s="41" t="s">
        <v>60</v>
      </c>
      <c r="Y3" s="41" t="s">
        <v>61</v>
      </c>
      <c r="Z3" s="42" t="s">
        <v>62</v>
      </c>
    </row>
    <row r="4" spans="4:26" ht="11.25">
      <c r="D4" s="43">
        <f>(D5-C5)/C5*100</f>
        <v>7.605633802816901</v>
      </c>
      <c r="E4" s="43">
        <f aca="true" t="shared" si="0" ref="E4:P4">AVERAGE((E5-D5)/D5*100,(E6-D6)/D6*100)</f>
        <v>3.8806476633701763</v>
      </c>
      <c r="F4" s="43">
        <f t="shared" si="0"/>
        <v>2.848719676549865</v>
      </c>
      <c r="G4" s="43">
        <f t="shared" si="0"/>
        <v>2.3958167436428304</v>
      </c>
      <c r="H4" s="43">
        <f t="shared" si="0"/>
        <v>2.407643699112893</v>
      </c>
      <c r="I4" s="43">
        <f t="shared" si="0"/>
        <v>2.8254152182309773</v>
      </c>
      <c r="J4" s="43">
        <f t="shared" si="0"/>
        <v>2.971906623314945</v>
      </c>
      <c r="K4" s="43">
        <f t="shared" si="0"/>
        <v>7.103603914002205</v>
      </c>
      <c r="L4" s="43">
        <f t="shared" si="0"/>
        <v>6.991064053465495</v>
      </c>
      <c r="M4" s="43">
        <f t="shared" si="0"/>
        <v>1.9843872999212806</v>
      </c>
      <c r="N4" s="43">
        <f t="shared" si="0"/>
        <v>-0.8073163040050457</v>
      </c>
      <c r="O4" s="43">
        <f t="shared" si="0"/>
        <v>-0.8141025641025641</v>
      </c>
      <c r="P4" s="43">
        <f t="shared" si="0"/>
        <v>-0.8210073630025412</v>
      </c>
      <c r="Q4" s="43">
        <f>AVERAGE((Q5-P5)/P5*100,(Q6-P6)/P6*100,(Q7-P7)/P7*100)</f>
        <v>0.45045045045045046</v>
      </c>
      <c r="R4" s="43">
        <f>AVERAGE((R5-Q5)/Q5*100,(R6-Q6)/Q6*100,(R7-Q7)/Q7*100)</f>
        <v>0.4444444444444445</v>
      </c>
      <c r="S4" s="43">
        <f>AVERAGE((S5-R5)/R5*100,(S6-R6)/R6*100,(S7-R7)/R7*100)</f>
        <v>0</v>
      </c>
      <c r="T4" s="43">
        <f>AVERAGE((T5-S5)/S5*100,(T6-S6)/S6*100,(T7-S7)/S7*100,(T8-S8)/S8*100)</f>
        <v>0.27689873417721517</v>
      </c>
      <c r="U4" s="43">
        <f aca="true" t="shared" si="1" ref="U4:Z4">AVERAGE((U5-T5)/T5*100,(U6-T6)/T6*100,(U7-T7)/T7*100,(U8-T8)/T8*100)</f>
        <v>-0.5372807017543859</v>
      </c>
      <c r="V4" s="43">
        <f t="shared" si="1"/>
        <v>-0.5434173669467788</v>
      </c>
      <c r="W4" s="43">
        <f t="shared" si="1"/>
        <v>-0.7948002838331851</v>
      </c>
      <c r="X4" s="43">
        <f t="shared" si="1"/>
        <v>-0.4759383201710842</v>
      </c>
      <c r="Y4" s="43">
        <f t="shared" si="1"/>
        <v>-1.1147423177991098</v>
      </c>
      <c r="Z4" s="43">
        <f t="shared" si="1"/>
        <v>-1.2959607616518585</v>
      </c>
    </row>
    <row r="5" spans="1:26" ht="11.25">
      <c r="A5" s="41" t="s">
        <v>63</v>
      </c>
      <c r="B5" s="41" t="s">
        <v>66</v>
      </c>
      <c r="C5" s="42">
        <v>71000</v>
      </c>
      <c r="D5" s="42">
        <v>76400</v>
      </c>
      <c r="E5" s="42">
        <v>79500</v>
      </c>
      <c r="F5" s="42">
        <v>81900</v>
      </c>
      <c r="G5" s="42">
        <v>84400</v>
      </c>
      <c r="H5" s="42">
        <v>86300</v>
      </c>
      <c r="I5" s="42">
        <v>88300</v>
      </c>
      <c r="J5" s="42">
        <v>90700</v>
      </c>
      <c r="K5" s="42">
        <v>96500</v>
      </c>
      <c r="L5" s="42">
        <v>103000</v>
      </c>
      <c r="M5" s="42">
        <v>105000</v>
      </c>
      <c r="N5" s="42">
        <v>104000</v>
      </c>
      <c r="O5" s="42">
        <v>103000</v>
      </c>
      <c r="P5" s="42">
        <v>102000</v>
      </c>
      <c r="Q5" s="42">
        <v>102000</v>
      </c>
      <c r="R5" s="42">
        <v>102000</v>
      </c>
      <c r="S5" s="42">
        <v>102000</v>
      </c>
      <c r="T5" s="42">
        <v>102000</v>
      </c>
      <c r="U5" s="42">
        <v>102000</v>
      </c>
      <c r="V5" s="42">
        <v>102000</v>
      </c>
      <c r="W5" s="42">
        <v>101000</v>
      </c>
      <c r="X5" s="42">
        <v>100000</v>
      </c>
      <c r="Y5" s="42">
        <v>98800</v>
      </c>
      <c r="Z5" s="42">
        <v>98100</v>
      </c>
    </row>
    <row r="6" spans="1:26" ht="11.25">
      <c r="A6" s="41" t="s">
        <v>64</v>
      </c>
      <c r="B6" s="41" t="s">
        <v>67</v>
      </c>
      <c r="D6" s="42">
        <v>108000</v>
      </c>
      <c r="E6" s="42">
        <v>112000</v>
      </c>
      <c r="F6" s="42">
        <v>115000</v>
      </c>
      <c r="G6" s="42">
        <v>117000</v>
      </c>
      <c r="H6" s="42">
        <v>120000</v>
      </c>
      <c r="I6" s="42">
        <v>124000</v>
      </c>
      <c r="J6" s="42">
        <v>128000</v>
      </c>
      <c r="K6" s="42">
        <v>138000</v>
      </c>
      <c r="L6" s="42">
        <v>148000</v>
      </c>
      <c r="M6" s="42">
        <v>151000</v>
      </c>
      <c r="N6" s="42">
        <v>150000</v>
      </c>
      <c r="O6" s="42">
        <v>149000</v>
      </c>
      <c r="P6" s="42">
        <v>148000</v>
      </c>
      <c r="Q6" s="42">
        <v>150000</v>
      </c>
      <c r="R6" s="42">
        <v>152000</v>
      </c>
      <c r="S6" s="42">
        <v>152000</v>
      </c>
      <c r="T6" s="42">
        <v>152000</v>
      </c>
      <c r="U6" s="42">
        <v>150000</v>
      </c>
      <c r="V6" s="42">
        <v>148000</v>
      </c>
      <c r="W6" s="42">
        <v>146000</v>
      </c>
      <c r="X6" s="42">
        <v>145000</v>
      </c>
      <c r="Y6" s="42">
        <v>143000</v>
      </c>
      <c r="Z6" s="42">
        <v>140000</v>
      </c>
    </row>
    <row r="7" spans="1:26" ht="11.25">
      <c r="A7" s="41" t="s">
        <v>76</v>
      </c>
      <c r="B7" s="41" t="s">
        <v>72</v>
      </c>
      <c r="P7" s="42">
        <v>120000</v>
      </c>
      <c r="Q7" s="42">
        <v>120000</v>
      </c>
      <c r="R7" s="42">
        <v>120000</v>
      </c>
      <c r="S7" s="42">
        <v>120000</v>
      </c>
      <c r="T7" s="42">
        <v>120000</v>
      </c>
      <c r="U7" s="42">
        <v>119000</v>
      </c>
      <c r="V7" s="42">
        <v>118000</v>
      </c>
      <c r="W7" s="42">
        <v>117000</v>
      </c>
      <c r="X7" s="42">
        <v>116000</v>
      </c>
      <c r="Y7" s="42">
        <v>114000</v>
      </c>
      <c r="Z7" s="42">
        <v>112000</v>
      </c>
    </row>
    <row r="8" spans="1:26" ht="11.25">
      <c r="A8" s="41" t="s">
        <v>77</v>
      </c>
      <c r="B8" s="41" t="s">
        <v>78</v>
      </c>
      <c r="S8" s="42">
        <v>63200</v>
      </c>
      <c r="T8" s="42">
        <v>63900</v>
      </c>
      <c r="U8" s="42">
        <v>63900</v>
      </c>
      <c r="V8" s="42">
        <v>63900</v>
      </c>
      <c r="W8" s="42">
        <v>63900</v>
      </c>
      <c r="X8" s="42">
        <v>64300</v>
      </c>
      <c r="Y8" s="42">
        <v>64200</v>
      </c>
      <c r="Z8" s="42">
        <v>63800</v>
      </c>
    </row>
    <row r="24" spans="4:8" ht="11.25">
      <c r="D24" s="42">
        <v>100</v>
      </c>
      <c r="E24" s="43">
        <f>D24*(1+E27/100)</f>
        <v>103.01507537688441</v>
      </c>
      <c r="F24" s="43">
        <f>E24*(1+F27/100)</f>
        <v>105.52763819095476</v>
      </c>
      <c r="G24" s="43">
        <f>F24*(1+G27/100)</f>
        <v>107.78894472361807</v>
      </c>
      <c r="H24" s="43">
        <f>G24*(1+H27/100)</f>
        <v>110.30150753768844</v>
      </c>
    </row>
    <row r="27" spans="5:8" ht="11.25">
      <c r="E27" s="43">
        <f>(E28-D28)/D28*100</f>
        <v>3.015075376884422</v>
      </c>
      <c r="F27" s="43">
        <f>(F28-E28)/E28*100</f>
        <v>2.4390243902439024</v>
      </c>
      <c r="G27" s="43">
        <f>(G28-F28)/F28*100</f>
        <v>2.142857142857143</v>
      </c>
      <c r="H27" s="43">
        <f>(H28-G28)/G28*100</f>
        <v>2.331002331002331</v>
      </c>
    </row>
    <row r="28" spans="1:26" ht="11.25">
      <c r="A28" s="41" t="s">
        <v>65</v>
      </c>
      <c r="B28" s="41" t="s">
        <v>68</v>
      </c>
      <c r="D28" s="42">
        <v>398000</v>
      </c>
      <c r="E28" s="42">
        <v>410000</v>
      </c>
      <c r="F28" s="42">
        <v>420000</v>
      </c>
      <c r="G28" s="42">
        <v>429000</v>
      </c>
      <c r="H28" s="42">
        <v>439000</v>
      </c>
      <c r="J28" s="43">
        <f>(J29-I29)/I29*100</f>
        <v>3.79746835443038</v>
      </c>
      <c r="K28" s="43">
        <f aca="true" t="shared" si="2" ref="K28:P28">(K29-J29)/J29*100</f>
        <v>11.846689895470384</v>
      </c>
      <c r="L28" s="43">
        <f t="shared" si="2"/>
        <v>9.501557632398754</v>
      </c>
      <c r="M28" s="43">
        <f t="shared" si="2"/>
        <v>1.2802275960170697</v>
      </c>
      <c r="N28" s="43">
        <f t="shared" si="2"/>
        <v>-7.303370786516854</v>
      </c>
      <c r="O28" s="43">
        <f t="shared" si="2"/>
        <v>-7.2727272727272725</v>
      </c>
      <c r="P28" s="43">
        <f t="shared" si="2"/>
        <v>-12.091503267973856</v>
      </c>
      <c r="Q28" s="43">
        <f>AVERAGE((Q29-P29)/P29*100,(Q30-P30)/P30*100)</f>
        <v>-8.783396449292987</v>
      </c>
      <c r="R28" s="43">
        <f>AVERAGE((R29-Q29)/Q29*100,(R30-Q30)/Q30*100)</f>
        <v>-7.126154809749988</v>
      </c>
      <c r="S28" s="43">
        <f>AVERAGE((S29-R29)/R29*100,(S30-R30)/R30*100,(S31-R31)/R31*100)</f>
        <v>-6.600668054412548</v>
      </c>
      <c r="T28" s="43">
        <f aca="true" t="shared" si="3" ref="T28:Z28">AVERAGE((T29-S29)/S29*100,(T30-S30)/S30*100,(T31-S31)/S31*100)</f>
        <v>-3.520633311467589</v>
      </c>
      <c r="U28" s="43">
        <f t="shared" si="3"/>
        <v>-2.470982161403159</v>
      </c>
      <c r="V28" s="43">
        <f t="shared" si="3"/>
        <v>-4.861243316293554</v>
      </c>
      <c r="W28" s="43">
        <f t="shared" si="3"/>
        <v>-5.471963685258253</v>
      </c>
      <c r="X28" s="43">
        <f t="shared" si="3"/>
        <v>-3.9612414898690127</v>
      </c>
      <c r="Y28" s="43">
        <f t="shared" si="3"/>
        <v>-3.944755641256877</v>
      </c>
      <c r="Z28" s="43">
        <f t="shared" si="3"/>
        <v>-2.656660840952797</v>
      </c>
    </row>
    <row r="29" spans="2:26" ht="11.25">
      <c r="B29" s="41" t="s">
        <v>69</v>
      </c>
      <c r="I29" s="42">
        <v>553000</v>
      </c>
      <c r="J29" s="42">
        <v>574000</v>
      </c>
      <c r="K29" s="42">
        <v>642000</v>
      </c>
      <c r="L29" s="42">
        <v>703000</v>
      </c>
      <c r="M29" s="42">
        <v>712000</v>
      </c>
      <c r="N29" s="42">
        <v>660000</v>
      </c>
      <c r="O29" s="42">
        <v>612000</v>
      </c>
      <c r="P29" s="42">
        <v>538000</v>
      </c>
      <c r="Q29" s="42">
        <v>490000</v>
      </c>
      <c r="R29" s="42">
        <v>454000</v>
      </c>
      <c r="S29" s="42">
        <v>409000</v>
      </c>
      <c r="T29" s="42">
        <v>387000</v>
      </c>
      <c r="U29" s="42">
        <v>372000</v>
      </c>
      <c r="V29" s="42">
        <v>329000</v>
      </c>
      <c r="W29" s="42">
        <v>300000</v>
      </c>
      <c r="X29" s="42">
        <v>284000</v>
      </c>
      <c r="Y29" s="42">
        <v>269000</v>
      </c>
      <c r="Z29" s="42">
        <v>257000</v>
      </c>
    </row>
    <row r="30" spans="1:26" ht="11.25">
      <c r="A30" s="41" t="s">
        <v>73</v>
      </c>
      <c r="B30" s="41" t="s">
        <v>71</v>
      </c>
      <c r="P30" s="42">
        <v>428000</v>
      </c>
      <c r="Q30" s="42">
        <v>391000</v>
      </c>
      <c r="R30" s="42">
        <v>364000</v>
      </c>
      <c r="S30" s="42">
        <v>328000</v>
      </c>
      <c r="T30" s="42">
        <v>311000</v>
      </c>
      <c r="U30" s="42">
        <v>300000</v>
      </c>
      <c r="V30" s="42">
        <v>294000</v>
      </c>
      <c r="W30" s="42">
        <v>282000</v>
      </c>
      <c r="X30" s="42">
        <v>272000</v>
      </c>
      <c r="Y30" s="42">
        <v>262000</v>
      </c>
      <c r="Z30" s="42">
        <v>254000</v>
      </c>
    </row>
    <row r="31" spans="1:26" ht="11.25">
      <c r="A31" s="41" t="s">
        <v>74</v>
      </c>
      <c r="B31" s="41" t="s">
        <v>75</v>
      </c>
      <c r="R31" s="42">
        <v>97600</v>
      </c>
      <c r="S31" s="42">
        <v>97600</v>
      </c>
      <c r="T31" s="42">
        <v>97600</v>
      </c>
      <c r="U31" s="42">
        <v>97600</v>
      </c>
      <c r="V31" s="42">
        <v>96600</v>
      </c>
      <c r="W31" s="42">
        <v>93200</v>
      </c>
      <c r="X31" s="42">
        <v>90400</v>
      </c>
      <c r="Y31" s="42">
        <v>87800</v>
      </c>
      <c r="Z31" s="42">
        <v>87400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D:\Ｈ１５地価公示\記者発表\配布資料１１グラフ.jsd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１６年地価公示　資料１１のグラフ　地域別変動率の推移</dc:title>
  <dc:subject/>
  <dc:creator>岐阜県</dc:creator>
  <cp:keywords/>
  <dc:description/>
  <cp:lastModifiedBy>p39042</cp:lastModifiedBy>
  <cp:lastPrinted>2005-03-24T04:17:25Z</cp:lastPrinted>
  <dcterms:created xsi:type="dcterms:W3CDTF">2002-05-27T23:50:59Z</dcterms:created>
  <dcterms:modified xsi:type="dcterms:W3CDTF">2005-03-24T04:17:30Z</dcterms:modified>
  <cp:category/>
  <cp:version/>
  <cp:contentType/>
  <cp:contentStatus/>
  <cp:revision>10</cp:revision>
</cp:coreProperties>
</file>