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1.200\各課共有\01総務課\無藤\財政関係\財政関係照会\02財政関係調査\■財政状況資料集\8.26【市町村課・作業依頼】平成30年度財政状況資料集の作成について（2回目・公会計関連）\"/>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<sst xmlns="http://schemas.openxmlformats.org/spreadsheetml/2006/main" count="1153" uniqueCount="616">
  <si>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</si>
  <si>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</si>
  <si>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</si>
  <si>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</si>
  <si>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</si>
  <si>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</si>
  <si>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</si>
  <si>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</si>
  <si>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</si>
  <si>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</si>
  <si>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</si>
  <si>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</si>
  <si>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</si>
  <si>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</si>
  <si>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</si>
  <si>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</si>
  <si>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</si>
  <si>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</si>
  <si>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</si>
  <si>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</si>
  <si>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</si>
  <si>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</si>
  <si>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</si>
  <si>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</si>
  <si>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</si>
  <si>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</si>
  <si>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</si>
  <si>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</si>
  <si>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</si>
  <si>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</si>
  <si>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</si>
  <si>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</si>
  <si>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</si>
  <si>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</si>
  <si>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</si>
  <si>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</si>
  <si>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</si>
  <si>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</si>
  <si>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</si>
  <si>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</si>
  <si>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</si>
  <si>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</si>
  <si>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</si>
  <si>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</si>
  <si>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</si>
  <si>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</si>
  <si>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</si>
  <si>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</si>
  <si>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</si>
  <si>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</si>
  <si>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</si>
  <si>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</si>
  <si>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</si>
  <si>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</si>
  <si>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</si>
  <si>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</si>
  <si>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</si>
  <si>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</si>
  <si>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</si>
  <si>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</si>
  <si>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</si>
  <si>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</si>
  <si>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</si>
  <si>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</si>
  <si>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</si>
  <si>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</si>
  <si>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</si>
  <si>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</si>
  <si>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</si>
  <si>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</si>
  <si>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</si>
  <si>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</si>
  <si>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</si>
  <si>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</si>
  <si>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</si>
  <si>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</si>
  <si>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</si>
  <si>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</si>
  <si>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</si>
  <si>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</si>
  <si>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</si>
  <si>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</si>
  <si>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</si>
  <si>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</si>
  <si>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</si>
  <si>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</si>
  <si>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</si>
  <si>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</si>
  <si>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</si>
  <si>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</si>
  <si>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</si>
  <si>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</si>
  <si>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</si>
  <si>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</si>
  <si>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</si>
  <si>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</si>
  <si>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</si>
  <si>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</si>
  <si>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</si>
  <si>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</si>
  <si>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</si>
  <si>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</si>
  <si>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</si>
  <si>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</si>
  <si>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</si>
  <si>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</si>
  <si>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</si>
  <si>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</si>
  <si>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</si>
  <si>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</si>
  <si>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</si>
  <si>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</si>
  <si>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</si>
  <si>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</si>
  <si>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</si>
  <si>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</si>
  <si>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</si>
  <si>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</si>
  <si>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</si>
  <si>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</si>
  <si>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</si>
  <si>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</si>
  <si>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</si>
  <si>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</si>
  <si>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</si>
  <si>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</si>
  <si>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</si>
  <si>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</si>
  <si>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</si>
  <si>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</si>
  <si>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</si>
  <si>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</si>
  <si>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</si>
  <si>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</si>
  <si>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</si>
  <si>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</si>
  <si>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</si>
  <si>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</si>
  <si>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</si>
  <si>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</si>
  <si>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</si>
  <si>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</si>
  <si>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</si>
  <si>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</si>
  <si>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</si>
  <si>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</si>
  <si>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</si>
  <si>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</si>
  <si>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</si>
  <si>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</si>
  <si>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</si>
  <si>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</si>
  <si>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</si>
  <si>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</si>
  <si>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</si>
  <si>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</si>
  <si>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</si>
  <si>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</si>
  <si>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</si>
  <si>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</si>
  <si>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</si>
  <si>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</si>
  <si>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</si>
  <si>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</si>
  <si>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</si>
  <si>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</si>
  <si>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</si>
  <si>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</si>
  <si>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</si>
  <si>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</si>
  <si>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</si>
  <si>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</si>
  <si>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</si>
  <si>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</si>
  <si>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</si>
  <si>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</si>
  <si>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</si>
  <si>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</si>
  <si>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</si>
  <si>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</si>
  <si>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</si>
  <si>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</si>
  <si>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</si>
  <si>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</si>
  <si>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</si>
  <si>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</si>
  <si>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</si>
  <si>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</si>
  <si>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</si>
  <si>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</si>
  <si>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</si>
  <si>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</si>
  <si>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</si>
  <si>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</si>
  <si>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</si>
  <si>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</si>
  <si>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</si>
  <si>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</si>
  <si>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</si>
  <si>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</si>
  <si>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</si>
  <si>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</si>
  <si>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</si>
  <si>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</si>
  <si>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</si>
  <si>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</si>
  <si>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</si>
  <si>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</si>
  <si>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</si>
  <si>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</si>
  <si>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</si>
  <si>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</si>
  <si>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</si>
  <si>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岐阜県養老町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</si>
  <si>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</si>
  <si>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</si>
  <si>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</si>
  <si>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</si>
  <si>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</si>
  <si>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</si>
  <si>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</si>
  <si>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</si>
  <si>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</si>
  <si>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</si>
  <si>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</si>
  <si>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</si>
  <si>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</si>
  <si>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</si>
  <si>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</si>
  <si>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</si>
  <si>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</si>
  <si>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</si>
  <si>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</si>
  <si>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</si>
  <si>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</si>
  <si>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</si>
  <si>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</si>
  <si>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</si>
  <si>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</si>
  <si>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</si>
  <si>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</si>
  <si>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</si>
  <si>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</si>
  <si>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</si>
  <si>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</si>
  <si>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</si>
  <si>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</si>
  <si>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</si>
  <si>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</si>
  <si>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</si>
  <si>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</si>
  <si>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</si>
  <si>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</si>
  <si>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</si>
  <si>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</si>
  <si>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</si>
  <si>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</si>
  <si>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</si>
  <si>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</si>
  <si>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</si>
  <si>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</si>
  <si>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</si>
  <si>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</si>
  <si>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</si>
  <si>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</si>
  <si>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</si>
  <si>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</si>
  <si>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</si>
  <si>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</si>
  <si>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</si>
  <si>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</si>
  <si>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</si>
  <si>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</si>
  <si>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</si>
  <si>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</si>
  <si>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</si>
  <si>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</si>
  <si>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</si>
  <si>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</si>
  <si>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</si>
  <si>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</si>
  <si>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</si>
  <si>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</si>
  <si>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</si>
  <si>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</si>
  <si>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</si>
  <si>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</si>
  <si>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</si>
  <si>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</si>
  <si>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</si>
  <si>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</si>
  <si>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</si>
  <si>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</si>
  <si>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</si>
  <si>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</si>
  <si>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</si>
  <si>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</si>
  <si>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</si>
  <si>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</si>
  <si>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</si>
  <si>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</si>
  <si>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</si>
  <si>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</si>
  <si>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</si>
  <si>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</si>
  <si>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</si>
  <si>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</si>
  <si>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</si>
  <si>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</si>
  <si>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</si>
  <si>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</si>
  <si>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</si>
  <si>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</si>
  <si>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</si>
  <si>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</si>
  <si>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</si>
  <si>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</si>
  <si>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</si>
  <si>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</si>
  <si>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</si>
  <si>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</si>
  <si>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</si>
  <si>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</si>
  <si>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</si>
  <si>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</si>
  <si>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</si>
  <si>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</si>
  <si>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</si>
  <si>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</si>
  <si>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</si>
  <si>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</si>
  <si>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</si>
  <si>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</si>
  <si>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</si>
  <si>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</si>
  <si>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</si>
  <si>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</si>
  <si>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</si>
  <si>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</si>
  <si>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</si>
  <si>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</si>
  <si>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</si>
  <si>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</si>
  <si>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</si>
  <si>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</si>
  <si>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</si>
  <si>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</si>
  <si>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</si>
  <si>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</si>
  <si>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</si>
  <si>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</si>
  <si>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</si>
  <si>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</si>
  <si>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</si>
  <si>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</si>
  <si>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</si>
  <si>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</si>
  <si>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</si>
  <si>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</si>
  <si>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</si>
  <si>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</si>
  <si>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</si>
  <si>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</si>
  <si>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岐阜県養老町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</si>
  <si>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</si>
  <si>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</si>
  <si>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</si>
  <si>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</si>
  <si>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</si>
  <si>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</si>
  <si>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</si>
  <si>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</si>
  <si>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</si>
  <si>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</si>
  <si>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</si>
  <si>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</si>
  <si>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</si>
  <si>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</si>
  <si>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</si>
  <si>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</si>
  <si>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</si>
  <si>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</si>
  <si>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</si>
  <si>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</si>
  <si>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</si>
  <si>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</si>
  <si>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</si>
  <si>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</si>
  <si>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</si>
  <si>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</si>
  <si>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</si>
  <si>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</si>
  <si>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</si>
  <si>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</si>
  <si>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</si>
  <si>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</si>
  <si>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</si>
  <si>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</si>
  <si>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</si>
  <si>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</si>
  <si>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</si>
  <si>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</si>
  <si>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</si>
  <si>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</si>
  <si>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</si>
  <si>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</si>
  <si>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</si>
  <si>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</si>
  <si>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</si>
  <si>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</si>
  <si>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</si>
  <si>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</si>
  <si>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</si>
  <si>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</si>
  <si>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</si>
  <si>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</si>
  <si>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</si>
  <si>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</si>
  <si>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</si>
  <si>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</si>
  <si>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</si>
  <si>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</si>
  <si>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</si>
  <si>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</si>
  <si>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</si>
  <si>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</si>
  <si>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</si>
  <si>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</si>
  <si>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</si>
  <si>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</si>
  <si>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</si>
  <si>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</si>
  <si>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</si>
  <si>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</si>
  <si>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</si>
  <si>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</si>
  <si>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</si>
  <si>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</si>
  <si>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</si>
  <si>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</si>
  <si>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</si>
  <si>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</si>
  <si>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</si>
  <si>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</si>
  <si>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</si>
  <si>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</si>
  <si>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</si>
  <si>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</si>
  <si>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</si>
  <si>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</si>
  <si>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</si>
  <si>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</si>
  <si>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</si>
  <si>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</si>
  <si>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</si>
  <si>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</si>
  <si>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</si>
  <si>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</si>
  <si>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</si>
  <si>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</si>
  <si>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</si>
  <si>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</si>
  <si>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</si>
  <si>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</si>
  <si>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</si>
  <si>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</si>
  <si>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</si>
  <si>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</si>
  <si>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</si>
  <si>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</si>
  <si>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</si>
  <si>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</si>
  <si>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</si>
  <si>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</si>
  <si>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</si>
  <si>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</si>
  <si>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</si>
  <si>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</si>
  <si>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</si>
  <si>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</si>
  <si>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</si>
  <si>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</si>
  <si>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</si>
  <si>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</si>
  <si>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</si>
  <si>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</si>
  <si>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</si>
  <si>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</si>
  <si>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</si>
  <si>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</si>
  <si>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</si>
  <si>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</si>
  <si>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</si>
  <si>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</si>
  <si>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</si>
  <si>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</si>
  <si>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</si>
  <si>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</si>
  <si>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</si>
  <si>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</si>
  <si>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</si>
  <si>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</si>
  <si>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</si>
  <si>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</si>
  <si>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</si>
  <si>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</si>
  <si>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</si>
  <si>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</si>
  <si>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</si>
  <si>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</si>
  <si>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</si>
  <si>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</si>
  <si>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</si>
  <si>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</si>
  <si>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</si>
  <si>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</si>
  <si>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</si>
  <si>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</si>
  <si>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</si>
  <si>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</si>
  <si>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</si>
  <si>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</si>
  <si>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</si>
  <si>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</si>
  <si>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</si>
  <si>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</si>
  <si>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</si>
  <si>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</si>
  <si>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</si>
  <si>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</si>
  <si>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</si>
  <si>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</si>
  <si>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</si>
  <si>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</si>
  <si>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</si>
  <si>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</si>
  <si>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</si>
  <si>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</si>
  <si>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</si>
  <si>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</si>
  <si>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</si>
  <si>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</si>
  <si>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</si>
  <si>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</si>
  <si>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</si>
  <si>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</si>
  <si>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</si>
  <si>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</si>
  <si>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</si>
  <si>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</si>
  <si>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</si>
  <si>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3.67</t>
  </si>
  <si>
    <t>▲ 0.12</t>
  </si>
  <si>
    <t>▲ 3.79</t>
  </si>
  <si>
    <t>▲ 2.62</t>
  </si>
  <si>
    <t>▲ 0.22</t>
  </si>
  <si>
    <t>上水道事業会計</t>
  </si>
  <si>
    <t>国民健康保険特別会計</t>
  </si>
  <si>
    <t>一般会計</t>
  </si>
  <si>
    <t>介護保険事業特別会計</t>
  </si>
  <si>
    <t>住宅新築資金等貸付特別会計</t>
  </si>
  <si>
    <t>簡易水道特別会計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</si>
  <si>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</si>
  <si>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</si>
  <si>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</si>
  <si>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</si>
  <si>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</si>
  <si>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</si>
  <si>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</si>
  <si>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</si>
  <si>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</si>
  <si>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基金繰入金142</t>
    <rPh sb="0" eb="2">
      <t>キキン</t>
    </rPh>
    <rPh sb="2" eb="4">
      <t>クリイレ</t>
    </rPh>
    <rPh sb="4" eb="5">
      <t>キン</t>
    </rPh>
    <phoneticPr fontId="2"/>
  </si>
  <si>
    <t>養老町スポーツ連盟</t>
    <rPh sb="0" eb="2">
      <t>ヨウロウ</t>
    </rPh>
    <rPh sb="2" eb="3">
      <t>チョウ</t>
    </rPh>
    <rPh sb="7" eb="9">
      <t>レンメイ</t>
    </rPh>
    <phoneticPr fontId="2"/>
  </si>
  <si>
    <t>養老町土地開発公社</t>
    <rPh sb="0" eb="3">
      <t>ヨウロウチョウ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</si>
  <si>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</si>
  <si>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</si>
  <si>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</si>
  <si>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</si>
  <si>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</si>
  <si>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</si>
  <si>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</si>
  <si>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</si>
  <si>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</si>
  <si>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</si>
  <si>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</si>
  <si>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</si>
  <si>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</si>
  <si>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</si>
  <si>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</si>
  <si>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</si>
  <si>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西南濃老人福祉施設事務組合</t>
    <rPh sb="0" eb="1">
      <t>セイ</t>
    </rPh>
    <rPh sb="1" eb="3">
      <t>ナンノウ</t>
    </rPh>
    <rPh sb="3" eb="5">
      <t>ロウジン</t>
    </rPh>
    <rPh sb="5" eb="7">
      <t>フクシ</t>
    </rPh>
    <rPh sb="7" eb="9">
      <t>シセツ</t>
    </rPh>
    <rPh sb="9" eb="11">
      <t>ジム</t>
    </rPh>
    <rPh sb="11" eb="13">
      <t>クミアイ</t>
    </rPh>
    <phoneticPr fontId="2"/>
  </si>
  <si>
    <t>-</t>
    <phoneticPr fontId="2"/>
  </si>
  <si>
    <t>基金繰入金1,172</t>
    <rPh sb="0" eb="2">
      <t>キキン</t>
    </rPh>
    <rPh sb="2" eb="4">
      <t>クリイレ</t>
    </rPh>
    <rPh sb="4" eb="5">
      <t>キン</t>
    </rPh>
    <phoneticPr fontId="2"/>
  </si>
  <si>
    <t>-</t>
    <phoneticPr fontId="2"/>
  </si>
  <si>
    <t>長寿社会福祉基金</t>
    <rPh sb="0" eb="2">
      <t>チョウジュ</t>
    </rPh>
    <rPh sb="2" eb="4">
      <t>シャカイ</t>
    </rPh>
    <rPh sb="4" eb="6">
      <t>フクシ</t>
    </rPh>
    <rPh sb="6" eb="8">
      <t>キキン</t>
    </rPh>
    <phoneticPr fontId="2"/>
  </si>
  <si>
    <t>まちづくり整備基金</t>
    <rPh sb="5" eb="7">
      <t>セイビ</t>
    </rPh>
    <rPh sb="7" eb="9">
      <t>キキン</t>
    </rPh>
    <phoneticPr fontId="2"/>
  </si>
  <si>
    <t>ふるさと応援基金</t>
    <rPh sb="4" eb="6">
      <t>オウエン</t>
    </rPh>
    <rPh sb="6" eb="8">
      <t>キキン</t>
    </rPh>
    <phoneticPr fontId="2"/>
  </si>
  <si>
    <t>薩摩義士史跡整備基金</t>
    <rPh sb="0" eb="2">
      <t>サツマ</t>
    </rPh>
    <rPh sb="2" eb="4">
      <t>ギシ</t>
    </rPh>
    <rPh sb="4" eb="6">
      <t>シセキ</t>
    </rPh>
    <rPh sb="6" eb="8">
      <t>セイビ</t>
    </rPh>
    <rPh sb="8" eb="10">
      <t>キキン</t>
    </rPh>
    <phoneticPr fontId="2"/>
  </si>
  <si>
    <t>山口俊郎基金</t>
    <rPh sb="0" eb="2">
      <t>ヤマグチ</t>
    </rPh>
    <rPh sb="2" eb="4">
      <t>トシロウ</t>
    </rPh>
    <rPh sb="4" eb="6">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</si>
  <si>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</si>
  <si>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</si>
  <si>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</si>
  <si>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</si>
  <si>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</si>
  <si>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</si>
  <si>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</si>
  <si>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</si>
  <si>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防災拠点整備や公民館新設工事等に係る地方債の借入れにより地方債現在高は上昇したものの、ふるさと納税寄附金の増加による特定目的基金積立額が増加したことにより、改善がみられた。一方で、有形固定資産減価償却率については類似団体を若干下回ったものの前年度比で上昇しており、将来的にも上昇することが予測されることから、公共施設等総合管理計画に基づき統廃合も十分に検討し、地方債の新規発行を抑制しつつ、適切な維持管理を進める必要がある。</t>
    <rPh sb="12" eb="14">
      <t>ボウサイ</t>
    </rPh>
    <rPh sb="14" eb="16">
      <t>キョテン</t>
    </rPh>
    <rPh sb="16" eb="18">
      <t>セイビ</t>
    </rPh>
    <rPh sb="19" eb="22">
      <t>コウミンカン</t>
    </rPh>
    <rPh sb="22" eb="24">
      <t>シンセツ</t>
    </rPh>
    <rPh sb="24" eb="26">
      <t>コウジ</t>
    </rPh>
    <rPh sb="47" eb="49">
      <t>ジョウショウ</t>
    </rPh>
    <rPh sb="59" eb="61">
      <t>ノウゼイ</t>
    </rPh>
    <rPh sb="61" eb="64">
      <t>キフキン</t>
    </rPh>
    <rPh sb="65" eb="66">
      <t>ゾウ</t>
    </rPh>
    <rPh sb="66" eb="67">
      <t>カ</t>
    </rPh>
    <rPh sb="70" eb="72">
      <t>トクテイ</t>
    </rPh>
    <rPh sb="72" eb="74">
      <t>モクテキ</t>
    </rPh>
    <rPh sb="74" eb="76">
      <t>キキン</t>
    </rPh>
    <rPh sb="76" eb="78">
      <t>ツミタテ</t>
    </rPh>
    <rPh sb="78" eb="79">
      <t>ガク</t>
    </rPh>
    <rPh sb="80" eb="82">
      <t>ゾウカ</t>
    </rPh>
    <rPh sb="90" eb="92">
      <t>カイゼン</t>
    </rPh>
    <rPh sb="98" eb="100">
      <t>イッポウ</t>
    </rPh>
    <rPh sb="125" eb="127">
      <t>シタマワ</t>
    </rPh>
    <rPh sb="132" eb="135">
      <t>ゼンネンド</t>
    </rPh>
    <rPh sb="135" eb="136">
      <t>ヒ</t>
    </rPh>
    <rPh sb="137" eb="139">
      <t>ジョウショウ</t>
    </rPh>
    <rPh sb="144" eb="147">
      <t>ショウライテキ</t>
    </rPh>
    <rPh sb="149" eb="151">
      <t>ジョウショウ</t>
    </rPh>
    <rPh sb="156" eb="158">
      <t>ヨソク</t>
    </rPh>
    <rPh sb="192" eb="195">
      <t>チホウサイ</t>
    </rPh>
    <rPh sb="196" eb="198">
      <t>シンキ</t>
    </rPh>
    <rPh sb="198" eb="200">
      <t>ハッコウ</t>
    </rPh>
    <rPh sb="201" eb="203">
      <t>ヨクセイ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</si>
  <si>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</si>
  <si>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</si>
  <si>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</si>
  <si>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</si>
  <si>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</si>
  <si>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</si>
  <si>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防災拠点整備や公民館新設工事等に係る地方債の借入れにより地方債現在高は上昇したものの、ふるさと納税寄附金の増加による特定目的基金積立額が増加したことにより、改善がみられた。また、実質公債費比率については、前年と同率であったが、地方債現在高は増加傾向にあるため、将来的には上昇に転ずる可能性は高い。経常的経費の見直しにより基金残高を増やすとともに、地方債の新規発行には慎重に対処していく必要がある。</t>
    <rPh sb="114" eb="116">
      <t>ゼンネン</t>
    </rPh>
    <rPh sb="117" eb="119">
      <t>ドウリツ</t>
    </rPh>
    <rPh sb="128" eb="130">
      <t>ゲンザイ</t>
    </rPh>
    <rPh sb="130" eb="131">
      <t>ダカ</t>
    </rPh>
    <rPh sb="132" eb="134">
      <t>ゾウカ</t>
    </rPh>
    <rPh sb="134" eb="136">
      <t>ケイコウ</t>
    </rPh>
    <rPh sb="142" eb="145">
      <t>ショウライテキ</t>
    </rPh>
    <rPh sb="147" eb="149">
      <t>ジョウショウ</t>
    </rPh>
    <rPh sb="150" eb="151">
      <t>テン</t>
    </rPh>
    <rPh sb="153" eb="156">
      <t>カノウセイ</t>
    </rPh>
    <rPh sb="157" eb="158">
      <t>タカ</t>
    </rPh>
    <rPh sb="160" eb="163">
      <t>ケイジョウテキ</t>
    </rPh>
    <rPh sb="163" eb="165">
      <t>ケイヒ</t>
    </rPh>
    <rPh sb="166" eb="168">
      <t>ミナオ</t>
    </rPh>
    <rPh sb="172" eb="174">
      <t>キキン</t>
    </rPh>
    <rPh sb="174" eb="176">
      <t>ザンダカ</t>
    </rPh>
    <rPh sb="177" eb="178">
      <t>フ</t>
    </rPh>
    <rPh sb="185" eb="188">
      <t>チホウサイ</t>
    </rPh>
    <rPh sb="189" eb="191">
      <t>シンキ</t>
    </rPh>
    <rPh sb="191" eb="193">
      <t>ハッコウ</t>
    </rPh>
    <rPh sb="195" eb="197">
      <t>シンチョウ</t>
    </rPh>
    <rPh sb="198" eb="200">
      <t>タイショ</t>
    </rPh>
    <rPh sb="204" eb="20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</si>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</sst>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0909-4FB7-A4DD-8DA3522C99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41274</c:v>
                </c:pt>
                <c:pt idx="1">
                  <c:v>50054</c:v>
                </c:pt>
                <c:pt idx="2">
                  <c:v>46682</c:v>
                </c:pt>
                <c:pt idx="3">
                  <c:v>41027</c:v>
                </c:pt>
                <c:pt idx="4">
                  <c:v>45850</c:v>
                </c:pt>
              </c:numCache>
            </c:numRef>
          </c:val>
          <c:smooth val="0"/>
          <c:extLst>
            <c:ext xmlns:c16="http://schemas.microsoft.com/office/drawing/2014/chart" uri="{C3380CC4-5D6E-409C-BE32-E72D297353CC}">
              <c16:uniqueId val="{00000001-0909-4FB7-A4DD-8DA3522C99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5.79</c:v>
                </c:pt>
                <c:pt idx="1">
                  <c:v>5.24</c:v>
                </c:pt>
                <c:pt idx="2">
                  <c:v>4.1100000000000003</c:v>
                </c:pt>
                <c:pt idx="3">
                  <c:v>5.0999999999999996</c:v>
                </c:pt>
                <c:pt idx="4">
                  <c:v>4.8600000000000003</c:v>
                </c:pt>
              </c:numCache>
            </c:numRef>
          </c:val>
          <c:extLst>
            <c:ext xmlns:c16="http://schemas.microsoft.com/office/drawing/2014/chart" uri="{C3380CC4-5D6E-409C-BE32-E72D297353CC}">
              <c16:uniqueId val="{00000000-27DB-4B34-8BB1-942984356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20.65</c:v>
                </c:pt>
                <c:pt idx="1">
                  <c:v>20.27</c:v>
                </c:pt>
                <c:pt idx="2">
                  <c:v>17.98</c:v>
                </c:pt>
                <c:pt idx="3">
                  <c:v>14.43</c:v>
                </c:pt>
                <c:pt idx="4">
                  <c:v>14.4</c:v>
                </c:pt>
              </c:numCache>
            </c:numRef>
          </c:val>
          <c:extLst>
            <c:ext xmlns:c16="http://schemas.microsoft.com/office/drawing/2014/chart" uri="{C3380CC4-5D6E-409C-BE32-E72D297353CC}">
              <c16:uniqueId val="{00000001-27DB-4B34-8BB1-942984356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-3.67</c:v>
                </c:pt>
                <c:pt idx="1">
                  <c:v>-0.12</c:v>
                </c:pt>
                <c:pt idx="2">
                  <c:v>-3.79</c:v>
                </c:pt>
                <c:pt idx="3">
                  <c:v>-2.62</c:v>
                </c:pt>
                <c:pt idx="4">
                  <c:v>-0.22</c:v>
                </c:pt>
              </c:numCache>
            </c:numRef>
          </c:val>
          <c:smooth val="0"/>
          <c:extLst>
            <c:ext xmlns:c16="http://schemas.microsoft.com/office/drawing/2014/chart" uri="{C3380CC4-5D6E-409C-BE32-E72D297353CC}">
              <c16:uniqueId val="{00000002-27DB-4B34-8BB1-942984356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1.81</c:v>
                </c:pt>
                <c:pt idx="2">
                  <c:v>#N/A</c:v>
                </c:pt>
                <c:pt idx="3">
                  <c:v>0.17</c:v>
                </c:pt>
                <c:pt idx="4">
                  <c:v>#N/A</c:v>
                </c:pt>
                <c:pt idx="5">
                  <c:v>0.09</c:v>
                </c:pt>
                <c:pt idx="6">
                  <c:v>#N/A</c:v>
                </c:pt>
                <c:pt idx="7">
                  <c:v>0.02</c:v>
                </c:pt>
                <c:pt idx="8">
                  <c:v>#N/A</c:v>
                </c:pt>
                <c:pt idx="9">
                  <c:v>0.02</c:v>
                </c:pt>
              </c:numCache>
            </c:numRef>
          </c:val>
          <c:extLst>
            <c:ext xmlns:c16="http://schemas.microsoft.com/office/drawing/2014/chart" uri="{C3380CC4-5D6E-409C-BE32-E72D297353CC}">
              <c16:uniqueId val="{00000000-16EA-4732-AEA7-867A194C0E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EA-4732-AEA7-867A194C0E9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0.11</c:v>
                </c:pt>
                <c:pt idx="2">
                  <c:v>#N/A</c:v>
                </c:pt>
                <c:pt idx="3">
                  <c:v>0.01</c:v>
                </c:pt>
                <c:pt idx="4">
                  <c:v>#N/A</c:v>
                </c:pt>
                <c:pt idx="5">
                  <c:v>0.03</c:v>
                </c:pt>
                <c:pt idx="6">
                  <c:v>#N/A</c:v>
                </c:pt>
                <c:pt idx="7">
                  <c:v>0.04</c:v>
                </c:pt>
                <c:pt idx="8">
                  <c:v>#N/A</c:v>
                </c:pt>
                <c:pt idx="9">
                  <c:v>0.02</c:v>
                </c:pt>
              </c:numCache>
            </c:numRef>
          </c:val>
          <c:extLst>
            <c:ext xmlns:c16="http://schemas.microsoft.com/office/drawing/2014/chart" uri="{C3380CC4-5D6E-409C-BE32-E72D297353CC}">
              <c16:uniqueId val="{00000002-16EA-4732-AEA7-867A194C0E97}"/>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1.51</c:v>
                </c:pt>
                <c:pt idx="2">
                  <c:v>#N/A</c:v>
                </c:pt>
                <c:pt idx="3">
                  <c:v>0.12</c:v>
                </c:pt>
                <c:pt idx="4">
                  <c:v>#N/A</c:v>
                </c:pt>
                <c:pt idx="5">
                  <c:v>0.16</c:v>
                </c:pt>
                <c:pt idx="6">
                  <c:v>#N/A</c:v>
                </c:pt>
                <c:pt idx="7">
                  <c:v>0.15</c:v>
                </c:pt>
                <c:pt idx="8">
                  <c:v>#N/A</c:v>
                </c:pt>
                <c:pt idx="9">
                  <c:v>0.17</c:v>
                </c:pt>
              </c:numCache>
            </c:numRef>
          </c:val>
          <c:extLst>
            <c:ext xmlns:c16="http://schemas.microsoft.com/office/drawing/2014/chart" uri="{C3380CC4-5D6E-409C-BE32-E72D297353CC}">
              <c16:uniqueId val="{00000003-16EA-4732-AEA7-867A194C0E97}"/>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0.15</c:v>
                </c:pt>
                <c:pt idx="4">
                  <c:v>#N/A</c:v>
                </c:pt>
                <c:pt idx="5">
                  <c:v>0.17</c:v>
                </c:pt>
                <c:pt idx="6">
                  <c:v>#N/A</c:v>
                </c:pt>
                <c:pt idx="7">
                  <c:v>0.25</c:v>
                </c:pt>
                <c:pt idx="8">
                  <c:v>#N/A</c:v>
                </c:pt>
                <c:pt idx="9">
                  <c:v>0.37</c:v>
                </c:pt>
              </c:numCache>
            </c:numRef>
          </c:val>
          <c:extLst>
            <c:ext xmlns:c16="http://schemas.microsoft.com/office/drawing/2014/chart" uri="{C3380CC4-5D6E-409C-BE32-E72D297353CC}">
              <c16:uniqueId val="{00000004-16EA-4732-AEA7-867A194C0E97}"/>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0.73</c:v>
                </c:pt>
                <c:pt idx="2">
                  <c:v>#N/A</c:v>
                </c:pt>
                <c:pt idx="3">
                  <c:v>0.7</c:v>
                </c:pt>
                <c:pt idx="4">
                  <c:v>#N/A</c:v>
                </c:pt>
                <c:pt idx="5">
                  <c:v>0.77</c:v>
                </c:pt>
                <c:pt idx="6">
                  <c:v>#N/A</c:v>
                </c:pt>
                <c:pt idx="7">
                  <c:v>0.8</c:v>
                </c:pt>
                <c:pt idx="8">
                  <c:v>#N/A</c:v>
                </c:pt>
                <c:pt idx="9">
                  <c:v>0.91</c:v>
                </c:pt>
              </c:numCache>
            </c:numRef>
          </c:val>
          <c:extLst>
            <c:ext xmlns:c16="http://schemas.microsoft.com/office/drawing/2014/chart" uri="{C3380CC4-5D6E-409C-BE32-E72D297353CC}">
              <c16:uniqueId val="{00000005-16EA-4732-AEA7-867A194C0E9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c:v>
                </c:pt>
                <c:pt idx="2">
                  <c:v>#N/A</c:v>
                </c:pt>
                <c:pt idx="3">
                  <c:v>2.0299999999999998</c:v>
                </c:pt>
                <c:pt idx="4">
                  <c:v>#N/A</c:v>
                </c:pt>
                <c:pt idx="5">
                  <c:v>0.54</c:v>
                </c:pt>
                <c:pt idx="6">
                  <c:v>#N/A</c:v>
                </c:pt>
                <c:pt idx="7">
                  <c:v>3.14</c:v>
                </c:pt>
                <c:pt idx="8">
                  <c:v>#N/A</c:v>
                </c:pt>
                <c:pt idx="9">
                  <c:v>3.05</c:v>
                </c:pt>
              </c:numCache>
            </c:numRef>
          </c:val>
          <c:extLst>
            <c:ext xmlns:c16="http://schemas.microsoft.com/office/drawing/2014/chart" uri="{C3380CC4-5D6E-409C-BE32-E72D297353CC}">
              <c16:uniqueId val="{00000006-16EA-4732-AEA7-867A194C0E9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5.05</c:v>
                </c:pt>
                <c:pt idx="2">
                  <c:v>#N/A</c:v>
                </c:pt>
                <c:pt idx="3">
                  <c:v>4.54</c:v>
                </c:pt>
                <c:pt idx="4">
                  <c:v>#N/A</c:v>
                </c:pt>
                <c:pt idx="5">
                  <c:v>3.32</c:v>
                </c:pt>
                <c:pt idx="6">
                  <c:v>#N/A</c:v>
                </c:pt>
                <c:pt idx="7">
                  <c:v>4.28</c:v>
                </c:pt>
                <c:pt idx="8">
                  <c:v>#N/A</c:v>
                </c:pt>
                <c:pt idx="9">
                  <c:v>3.94</c:v>
                </c:pt>
              </c:numCache>
            </c:numRef>
          </c:val>
          <c:extLst>
            <c:ext xmlns:c16="http://schemas.microsoft.com/office/drawing/2014/chart" uri="{C3380CC4-5D6E-409C-BE32-E72D297353CC}">
              <c16:uniqueId val="{00000007-16EA-4732-AEA7-867A194C0E9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2.85</c:v>
                </c:pt>
                <c:pt idx="2">
                  <c:v>#N/A</c:v>
                </c:pt>
                <c:pt idx="3">
                  <c:v>0</c:v>
                </c:pt>
                <c:pt idx="4">
                  <c:v>#N/A</c:v>
                </c:pt>
                <c:pt idx="5">
                  <c:v>5.6</c:v>
                </c:pt>
                <c:pt idx="6">
                  <c:v>#N/A</c:v>
                </c:pt>
                <c:pt idx="7">
                  <c:v>7.66</c:v>
                </c:pt>
                <c:pt idx="8">
                  <c:v>#N/A</c:v>
                </c:pt>
                <c:pt idx="9">
                  <c:v>7.54</c:v>
                </c:pt>
              </c:numCache>
            </c:numRef>
          </c:val>
          <c:extLst>
            <c:ext xmlns:c16="http://schemas.microsoft.com/office/drawing/2014/chart" uri="{C3380CC4-5D6E-409C-BE32-E72D297353CC}">
              <c16:uniqueId val="{00000008-16EA-4732-AEA7-867A194C0E97}"/>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c:v>
                </c:pt>
                <c:pt idx="2">
                  <c:v>#N/A</c:v>
                </c:pt>
                <c:pt idx="3">
                  <c:v>6.73</c:v>
                </c:pt>
                <c:pt idx="4">
                  <c:v>#N/A</c:v>
                </c:pt>
                <c:pt idx="5">
                  <c:v>6.63</c:v>
                </c:pt>
                <c:pt idx="6">
                  <c:v>#N/A</c:v>
                </c:pt>
                <c:pt idx="7">
                  <c:v>7.32</c:v>
                </c:pt>
                <c:pt idx="8">
                  <c:v>#N/A</c:v>
                </c:pt>
                <c:pt idx="9">
                  <c:v>7.93</c:v>
                </c:pt>
              </c:numCache>
            </c:numRef>
          </c:val>
          <c:extLst>
            <c:ext xmlns:c16="http://schemas.microsoft.com/office/drawing/2014/chart" uri="{C3380CC4-5D6E-409C-BE32-E72D297353CC}">
              <c16:uniqueId val="{00000009-16EA-4732-AEA7-867A194C0E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739</c:v>
                </c:pt>
                <c:pt idx="5">
                  <c:v>721</c:v>
                </c:pt>
                <c:pt idx="8">
                  <c:v>741</c:v>
                </c:pt>
                <c:pt idx="11">
                  <c:v>752</c:v>
                </c:pt>
                <c:pt idx="14">
                  <c:v>751</c:v>
                </c:pt>
              </c:numCache>
            </c:numRef>
          </c:val>
          <c:extLst>
            <c:ext xmlns:c16="http://schemas.microsoft.com/office/drawing/2014/chart" uri="{C3380CC4-5D6E-409C-BE32-E72D297353CC}">
              <c16:uniqueId val="{00000000-5A96-4F14-9545-B101D047E2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96-4F14-9545-B101D047E2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28</c:v>
                </c:pt>
                <c:pt idx="6">
                  <c:v>26</c:v>
                </c:pt>
                <c:pt idx="9">
                  <c:v>7</c:v>
                </c:pt>
                <c:pt idx="12">
                  <c:v>0</c:v>
                </c:pt>
              </c:numCache>
            </c:numRef>
          </c:val>
          <c:extLst>
            <c:ext xmlns:c16="http://schemas.microsoft.com/office/drawing/2014/chart" uri="{C3380CC4-5D6E-409C-BE32-E72D297353CC}">
              <c16:uniqueId val="{00000002-5A96-4F14-9545-B101D047E2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132</c:v>
                </c:pt>
                <c:pt idx="3">
                  <c:v>139</c:v>
                </c:pt>
                <c:pt idx="6">
                  <c:v>137</c:v>
                </c:pt>
                <c:pt idx="9">
                  <c:v>140</c:v>
                </c:pt>
                <c:pt idx="12">
                  <c:v>144</c:v>
                </c:pt>
              </c:numCache>
            </c:numRef>
          </c:val>
          <c:extLst>
            <c:ext xmlns:c16="http://schemas.microsoft.com/office/drawing/2014/chart" uri="{C3380CC4-5D6E-409C-BE32-E72D297353CC}">
              <c16:uniqueId val="{00000003-5A96-4F14-9545-B101D047E2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226</c:v>
                </c:pt>
                <c:pt idx="3">
                  <c:v>230</c:v>
                </c:pt>
                <c:pt idx="6">
                  <c:v>231</c:v>
                </c:pt>
                <c:pt idx="9">
                  <c:v>232</c:v>
                </c:pt>
                <c:pt idx="12">
                  <c:v>238</c:v>
                </c:pt>
              </c:numCache>
            </c:numRef>
          </c:val>
          <c:extLst>
            <c:ext xmlns:c16="http://schemas.microsoft.com/office/drawing/2014/chart" uri="{C3380CC4-5D6E-409C-BE32-E72D297353CC}">
              <c16:uniqueId val="{00000004-5A96-4F14-9545-B101D047E2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6-4F14-9545-B101D047E2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96-4F14-9545-B101D047E2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835</c:v>
                </c:pt>
                <c:pt idx="3">
                  <c:v>814</c:v>
                </c:pt>
                <c:pt idx="6">
                  <c:v>805</c:v>
                </c:pt>
                <c:pt idx="9">
                  <c:v>826</c:v>
                </c:pt>
                <c:pt idx="12">
                  <c:v>811</c:v>
                </c:pt>
              </c:numCache>
            </c:numRef>
          </c:val>
          <c:extLst>
            <c:ext xmlns:c16="http://schemas.microsoft.com/office/drawing/2014/chart" uri="{C3380CC4-5D6E-409C-BE32-E72D297353CC}">
              <c16:uniqueId val="{00000007-5A96-4F14-9545-B101D047E2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481</c:v>
                </c:pt>
                <c:pt idx="2">
                  <c:v>#N/A</c:v>
                </c:pt>
                <c:pt idx="3">
                  <c:v>#N/A</c:v>
                </c:pt>
                <c:pt idx="4">
                  <c:v>490</c:v>
                </c:pt>
                <c:pt idx="5">
                  <c:v>#N/A</c:v>
                </c:pt>
                <c:pt idx="6">
                  <c:v>#N/A</c:v>
                </c:pt>
                <c:pt idx="7">
                  <c:v>458</c:v>
                </c:pt>
                <c:pt idx="8">
                  <c:v>#N/A</c:v>
                </c:pt>
                <c:pt idx="9">
                  <c:v>#N/A</c:v>
                </c:pt>
                <c:pt idx="10">
                  <c:v>453</c:v>
                </c:pt>
                <c:pt idx="11">
                  <c:v>#N/A</c:v>
                </c:pt>
                <c:pt idx="12">
                  <c:v>#N/A</c:v>
                </c:pt>
                <c:pt idx="13">
                  <c:v>442</c:v>
                </c:pt>
                <c:pt idx="14">
                  <c:v>#N/A</c:v>
                </c:pt>
              </c:numCache>
            </c:numRef>
          </c:val>
          <c:smooth val="0"/>
          <c:extLst>
            <c:ext xmlns:c16="http://schemas.microsoft.com/office/drawing/2014/chart" uri="{C3380CC4-5D6E-409C-BE32-E72D297353CC}">
              <c16:uniqueId val="{00000008-5A96-4F14-9545-B101D047E2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8513</c:v>
                </c:pt>
                <c:pt idx="5">
                  <c:v>8566</c:v>
                </c:pt>
                <c:pt idx="8">
                  <c:v>8549</c:v>
                </c:pt>
                <c:pt idx="11">
                  <c:v>8385</c:v>
                </c:pt>
                <c:pt idx="14">
                  <c:v>8329</c:v>
                </c:pt>
              </c:numCache>
            </c:numRef>
          </c:val>
          <c:extLst>
            <c:ext xmlns:c16="http://schemas.microsoft.com/office/drawing/2014/chart" uri="{C3380CC4-5D6E-409C-BE32-E72D297353CC}">
              <c16:uniqueId val="{00000000-E0C5-428A-B803-2B1D044A0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167</c:v>
                </c:pt>
                <c:pt idx="5">
                  <c:v>152</c:v>
                </c:pt>
                <c:pt idx="8">
                  <c:v>143</c:v>
                </c:pt>
                <c:pt idx="11">
                  <c:v>139</c:v>
                </c:pt>
                <c:pt idx="14">
                  <c:v>115</c:v>
                </c:pt>
              </c:numCache>
            </c:numRef>
          </c:val>
          <c:extLst>
            <c:ext xmlns:c16="http://schemas.microsoft.com/office/drawing/2014/chart" uri="{C3380CC4-5D6E-409C-BE32-E72D297353CC}">
              <c16:uniqueId val="{00000001-E0C5-428A-B803-2B1D044A0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2638</c:v>
                </c:pt>
                <c:pt idx="5">
                  <c:v>2423</c:v>
                </c:pt>
                <c:pt idx="8">
                  <c:v>2054</c:v>
                </c:pt>
                <c:pt idx="11">
                  <c:v>1734</c:v>
                </c:pt>
                <c:pt idx="14">
                  <c:v>2060</c:v>
                </c:pt>
              </c:numCache>
            </c:numRef>
          </c:val>
          <c:extLst>
            <c:ext xmlns:c16="http://schemas.microsoft.com/office/drawing/2014/chart" uri="{C3380CC4-5D6E-409C-BE32-E72D297353CC}">
              <c16:uniqueId val="{00000002-E0C5-428A-B803-2B1D044A0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C5-428A-B803-2B1D044A0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C5-428A-B803-2B1D044A0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C5-428A-B803-2B1D044A0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2308</c:v>
                </c:pt>
                <c:pt idx="3">
                  <c:v>2171</c:v>
                </c:pt>
                <c:pt idx="6">
                  <c:v>2171</c:v>
                </c:pt>
                <c:pt idx="9">
                  <c:v>2218</c:v>
                </c:pt>
                <c:pt idx="12">
                  <c:v>2136</c:v>
                </c:pt>
              </c:numCache>
            </c:numRef>
          </c:val>
          <c:extLst>
            <c:ext xmlns:c16="http://schemas.microsoft.com/office/drawing/2014/chart" uri="{C3380CC4-5D6E-409C-BE32-E72D297353CC}">
              <c16:uniqueId val="{00000006-E0C5-428A-B803-2B1D044A0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1113</c:v>
                </c:pt>
                <c:pt idx="3">
                  <c:v>1054</c:v>
                </c:pt>
                <c:pt idx="6">
                  <c:v>957</c:v>
                </c:pt>
                <c:pt idx="9">
                  <c:v>840</c:v>
                </c:pt>
                <c:pt idx="12">
                  <c:v>705</c:v>
                </c:pt>
              </c:numCache>
            </c:numRef>
          </c:val>
          <c:extLst>
            <c:ext xmlns:c16="http://schemas.microsoft.com/office/drawing/2014/chart" uri="{C3380CC4-5D6E-409C-BE32-E72D297353CC}">
              <c16:uniqueId val="{00000007-E0C5-428A-B803-2B1D044A0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3000</c:v>
                </c:pt>
                <c:pt idx="3">
                  <c:v>2837</c:v>
                </c:pt>
                <c:pt idx="6">
                  <c:v>2666</c:v>
                </c:pt>
                <c:pt idx="9">
                  <c:v>2498</c:v>
                </c:pt>
                <c:pt idx="12">
                  <c:v>2370</c:v>
                </c:pt>
              </c:numCache>
            </c:numRef>
          </c:val>
          <c:extLst>
            <c:ext xmlns:c16="http://schemas.microsoft.com/office/drawing/2014/chart" uri="{C3380CC4-5D6E-409C-BE32-E72D297353CC}">
              <c16:uniqueId val="{00000008-E0C5-428A-B803-2B1D044A0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c:v>
                </c:pt>
                <c:pt idx="3">
                  <c:v>27</c:v>
                </c:pt>
                <c:pt idx="6">
                  <c:v>2</c:v>
                </c:pt>
                <c:pt idx="9">
                  <c:v>1</c:v>
                </c:pt>
                <c:pt idx="12">
                  <c:v>0</c:v>
                </c:pt>
              </c:numCache>
            </c:numRef>
          </c:val>
          <c:extLst>
            <c:ext xmlns:c16="http://schemas.microsoft.com/office/drawing/2014/chart" uri="{C3380CC4-5D6E-409C-BE32-E72D297353CC}">
              <c16:uniqueId val="{00000009-E0C5-428A-B803-2B1D044A0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9338</c:v>
                </c:pt>
                <c:pt idx="3">
                  <c:v>9723</c:v>
                </c:pt>
                <c:pt idx="6">
                  <c:v>9883</c:v>
                </c:pt>
                <c:pt idx="9">
                  <c:v>10110</c:v>
                </c:pt>
                <c:pt idx="12">
                  <c:v>10544</c:v>
                </c:pt>
              </c:numCache>
            </c:numRef>
          </c:val>
          <c:extLst>
            <c:ext xmlns:c16="http://schemas.microsoft.com/office/drawing/2014/chart" uri="{C3380CC4-5D6E-409C-BE32-E72D297353CC}">
              <c16:uniqueId val="{0000000A-E0C5-428A-B803-2B1D044A02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4492</c:v>
                </c:pt>
                <c:pt idx="2">
                  <c:v>#N/A</c:v>
                </c:pt>
                <c:pt idx="3">
                  <c:v>#N/A</c:v>
                </c:pt>
                <c:pt idx="4">
                  <c:v>4670</c:v>
                </c:pt>
                <c:pt idx="5">
                  <c:v>#N/A</c:v>
                </c:pt>
                <c:pt idx="6">
                  <c:v>#N/A</c:v>
                </c:pt>
                <c:pt idx="7">
                  <c:v>4932</c:v>
                </c:pt>
                <c:pt idx="8">
                  <c:v>#N/A</c:v>
                </c:pt>
                <c:pt idx="9">
                  <c:v>#N/A</c:v>
                </c:pt>
                <c:pt idx="10">
                  <c:v>5410</c:v>
                </c:pt>
                <c:pt idx="11">
                  <c:v>#N/A</c:v>
                </c:pt>
                <c:pt idx="12">
                  <c:v>#N/A</c:v>
                </c:pt>
                <c:pt idx="13">
                  <c:v>5251</c:v>
                </c:pt>
                <c:pt idx="14">
                  <c:v>#N/A</c:v>
                </c:pt>
              </c:numCache>
            </c:numRef>
          </c:val>
          <c:smooth val="0"/>
          <c:extLst>
            <c:ext xmlns:c16="http://schemas.microsoft.com/office/drawing/2014/chart" uri="{C3380CC4-5D6E-409C-BE32-E72D297353CC}">
              <c16:uniqueId val="{0000000B-E0C5-428A-B803-2B1D044A02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1201</c:v>
                </c:pt>
                <c:pt idx="1">
                  <c:v>962</c:v>
                </c:pt>
                <c:pt idx="2">
                  <c:v>962</c:v>
                </c:pt>
              </c:numCache>
            </c:numRef>
          </c:val>
          <c:extLst>
            <c:ext xmlns:c16="http://schemas.microsoft.com/office/drawing/2014/chart" uri="{C3380CC4-5D6E-409C-BE32-E72D297353CC}">
              <c16:uniqueId val="{00000000-DDA3-4AE0-BC7A-D19D459D22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c:v>
                </c:pt>
                <c:pt idx="1">
                  <c:v>59</c:v>
                </c:pt>
                <c:pt idx="2">
                  <c:v>59</c:v>
                </c:pt>
              </c:numCache>
            </c:numRef>
          </c:val>
          <c:extLst>
            <c:ext xmlns:c16="http://schemas.microsoft.com/office/drawing/2014/chart" uri="{C3380CC4-5D6E-409C-BE32-E72D297353CC}">
              <c16:uniqueId val="{00000001-DDA3-4AE0-BC7A-D19D459D22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627</c:v>
                </c:pt>
                <c:pt idx="1">
                  <c:v>570</c:v>
                </c:pt>
                <c:pt idx="2">
                  <c:v>644</c:v>
                </c:pt>
              </c:numCache>
            </c:numRef>
          </c:val>
          <c:extLst>
            <c:ext xmlns:c16="http://schemas.microsoft.com/office/drawing/2014/chart" uri="{C3380CC4-5D6E-409C-BE32-E72D297353CC}">
              <c16:uniqueId val="{00000002-DDA3-4AE0-BC7A-D19D459D22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{A6EDA7FA-A6CE-426E-94FB-C94B714EF3FA}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1D-4B0F-A637-E76C324F71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{15F8CA17-26B1-41B0-B7EF-0C7ECCFF5180}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1D-4B0F-A637-E76C324F71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{F883B3AE-7923-43E7-9B13-922B24D491DE}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1D-4B0F-A637-E76C324F71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{8A813B89-F833-4763-82BF-CB70E3C43A15}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1D-4B0F-A637-E76C324F71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{E8A572A7-1EC5-4F20-BEA1-8D3BE72F83BB}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1D-4B0F-A637-E76C324F713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{FB1CE08E-4111-4857-9EDD-69948A16A062}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1D-4B0F-A637-E76C324F713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{EFD76D2C-4B41-43F3-9CC6-247C9DC1A8AB}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1D-4B0F-A637-E76C324F713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{C1821377-8D15-4BA8-B247-18C72307ED76}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1D-4B0F-A637-E76C324F713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{9F1813F8-6A26-43A0-8386-6163EF30FE75}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1D-4B0F-A637-E76C324F71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c:v>
                </c:pt>
                <c:pt idx="16">
                  <c:v>55.2</c:v>
                </c:pt>
                <c:pt idx="24">
                  <c:v>55.2</c:v>
                </c:pt>
                <c:pt idx="32">
                  <c:v>55.8</c:v>
                </c:pt>
              </c:numCache>
            </c:numRef>
          </c:xVal>
          <c:yVal>
            <c:numRef>
              <c:f>公会計指標分析・財政指標組合せ分析表!$BP$51:$DC$51</c:f>
              <c:numCache>
                <c:formatCode>#,##0.0;"▲ "#,##0.0</c:formatCode>
                <c:ptCount val="40"/>
                <c:pt idx="8">
                  <c:v>76.5</c:v>
                </c:pt>
                <c:pt idx="16">
                  <c:v>82.3</c:v>
                </c:pt>
                <c:pt idx="24">
                  <c:v>90.9</c:v>
                </c:pt>
                <c:pt idx="32">
                  <c:v>88.1</c:v>
                </c:pt>
              </c:numCache>
            </c:numRef>
          </c:yVal>
          <c:smooth val="0"/>
          <c:extLst>
            <c:ext xmlns:c16="http://schemas.microsoft.com/office/drawing/2014/chart" uri="{C3380CC4-5D6E-409C-BE32-E72D297353CC}">
              <c16:uniqueId val="{00000009-851D-4B0F-A637-E76C324F71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{DD68D0CC-8970-4E41-9071-65B81E3E529C}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1D-4B0F-A637-E76C324F71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{DAD4AD17-8BCB-444C-B956-56B93CD2F8F9}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1D-4B0F-A637-E76C324F71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{88BF1643-8D18-4898-83C1-2726FFBE3034}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1D-4B0F-A637-E76C324F71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{4736CB96-B796-4505-BA68-4CCE177935B8}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1D-4B0F-A637-E76C324F71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{7806BA8C-C686-4C92-B1C2-0A9CF40055AA}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1D-4B0F-A637-E76C324F713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{98A13E8F-9217-431E-AD88-A557662522AB}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1D-4B0F-A637-E76C324F713C}"/>
                </c:ext>
              </c:extLst>
            </c:dLbl>
            <c:dLbl>
              <c:idx val="16"/>
              <c:layout>
                <c:manualLayout>
                  <c:x val="-3.785533538569798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{66679C72-A5DB-4234-9A9E-132A82074C14}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1D-4B0F-A637-E76C324F713C}"/>
                </c:ext>
              </c:extLst>
            </c:dLbl>
            <c:dLbl>
              <c:idx val="24"/>
              <c:layout>
                <c:manualLayout>
                  <c:x val="-2.643506555344689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{64E74414-4687-41DB-9128-C89EBD33D97A}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1D-4B0F-A637-E76C324F713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{E4058843-A123-4392-A5D8-EBCAB2A3DDD8}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1D-4B0F-A637-E76C324F71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851D-4B0F-A637-E76C324F713C}"/>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{9E3B4C00-D0A1-4353-B8EA-7E61C57D0AE8}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7A9-4602-9ED7-903ED39DC6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{AE17EDC4-DD2B-46BC-A86B-78CDF307A8A4}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A9-4602-9ED7-903ED39DC6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{14C6A6AB-C79D-4F50-90DB-D80E83E5A110}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A9-4602-9ED7-903ED39DC6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{2ABC84B3-27C5-4C08-ACB4-0125F20BFBEC}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A9-4602-9ED7-903ED39DC6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{5A2FB1A3-0C24-498F-9FB2-4361C4630252}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A9-4602-9ED7-903ED39DC6A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{FC178AE1-B06B-4E40-9621-09CF27F16500}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7A9-4602-9ED7-903ED39DC6A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{390F6350-B995-4DCF-BF8D-99C4936DEC82}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7A9-4602-9ED7-903ED39DC6A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{1AA65646-4CB8-46F0-8C78-2F560D8BAE92}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7A9-4602-9ED7-903ED39DC6A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{C5E33676-AC69-4CE0-8BBB-E78B3F8F36C2}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7A9-4602-9ED7-903ED39DC6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8.1999999999999993</c:v>
                </c:pt>
                <c:pt idx="16">
                  <c:v>7.9</c:v>
                </c:pt>
                <c:pt idx="24">
                  <c:v>7.7</c:v>
                </c:pt>
                <c:pt idx="32">
                  <c:v>7.5</c:v>
                </c:pt>
              </c:numCache>
            </c:numRef>
          </c:xVal>
          <c:yVal>
            <c:numRef>
              <c:f>公会計指標分析・財政指標組合せ分析表!$BP$73:$DC$73</c:f>
              <c:numCache>
                <c:formatCode>#,##0.0;"▲ "#,##0.0</c:formatCode>
                <c:ptCount val="40"/>
                <c:pt idx="0">
                  <c:v>76.3</c:v>
                </c:pt>
                <c:pt idx="8">
                  <c:v>76.5</c:v>
                </c:pt>
                <c:pt idx="16">
                  <c:v>82.3</c:v>
                </c:pt>
                <c:pt idx="24">
                  <c:v>90.9</c:v>
                </c:pt>
                <c:pt idx="32">
                  <c:v>88.1</c:v>
                </c:pt>
              </c:numCache>
            </c:numRef>
          </c:yVal>
          <c:smooth val="0"/>
          <c:extLst>
            <c:ext xmlns:c16="http://schemas.microsoft.com/office/drawing/2014/chart" uri="{C3380CC4-5D6E-409C-BE32-E72D297353CC}">
              <c16:uniqueId val="{00000009-67A9-4602-9ED7-903ED39DC6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{3782FB1E-D0FF-40D7-BE1B-46C9DBA027F6}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7A9-4602-9ED7-903ED39DC6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{5ACB38B3-DA9A-476F-BC6F-181F51E15B5B}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A9-4602-9ED7-903ED39DC6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{F473660E-4E02-4296-8E9E-F6FA71E3E641}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A9-4602-9ED7-903ED39DC6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{6EF93EF5-D1E0-4341-982C-511903206887}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A9-4602-9ED7-903ED39DC6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{FC275115-B3F5-4576-8593-2D7B04A62DC7}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A9-4602-9ED7-903ED39DC6A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{B2FEFE83-AFE1-49C3-818D-DA25F76B7EFA}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7A9-4602-9ED7-903ED39DC6A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{72F6F1CF-3495-40C5-95DE-EA1BE9A41971}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7A9-4602-9ED7-903ED39DC6A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{450B7746-5A72-4464-AD79-E931002C2618}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7A9-4602-9ED7-903ED39DC6A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{055D942F-07D4-4F3B-801A-79043B772078}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7A9-4602-9ED7-903ED39DC6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67A9-4602-9ED7-903ED39DC6A1}"/>
            </c:ext>
          </c:extLst>
        </c:ser>
        <c:dLbls>
          <c:showLegendKey val="0"/>
          <c:showVal val="1"/>
          <c:showCatName val="0"/>
          <c:showSerName val="0"/>
          <c:showPercent val="0"/>
          <c:showBubbleSize val="0"/>
        </c:dLbls>
        <c:axId val="84219776"/>
        <c:axId val="84234240"/>
      </c:scatterChart>
      <c:valAx>
        <c:axId val="84219776"/>
        <c:scaling>
          <c:orientation val="minMax"/>
          <c:max val="8.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度から減少したが、認定こども園の整備や施設の耐震補強工事、庁舎の非常用発電設備改修工事などの実施に伴い地方債を新規発行したうえ、今後も防災行政無線デジタル化整備工事などの大規模事業が予定されていることから、元利償還金等は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将来負担比率は、前年度から２．８ポイント減少した。</a:t>
          </a:r>
        </a:p>
        <a:p>
          <a:r>
            <a:rPr kumimoji="1" lang="ja-JP" altLang="en-US" sz="1400">
              <a:latin typeface="ＭＳ ゴシック" pitchFamily="49" charset="-128"/>
              <a:ea typeface="ＭＳ ゴシック" pitchFamily="49" charset="-128"/>
            </a:rPr>
            <a:t>構成要素である一般会計等に係る地方債の現在高は、新規の地方債発行により引き続き増加したが、充当可能財源等のうち充当可能基金の取崩しを抑制し、ふるさと納税を財源とする基金の積み立てを行ったことが要因と考えられる。</a:t>
          </a:r>
        </a:p>
        <a:p>
          <a:r>
            <a:rPr kumimoji="1" lang="ja-JP" altLang="en-US" sz="1400">
              <a:latin typeface="ＭＳ ゴシック" pitchFamily="49" charset="-128"/>
              <a:ea typeface="ＭＳ ゴシック" pitchFamily="49" charset="-128"/>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取崩しが続いていた財政調整基金及び減債基金は当初予算計上していたものの、取崩しは行わなかった。一部の特定目的基金については予算通りに取崩しを執行したが、ふるさと納税寄附金受入額の増加と環境整備協力金の増加により、積立てを行ったため、基金残高の総額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経常経費の削減等により基金の取崩しを可能な限り抑制すると同時に、剰余金が発生した場合には財政調整基金への積立てを行う。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特定目的基金のうち、ふるさと納税寄附金など今後も収入が見込める事業については貴重な財源として有効に活用し、計画的に積立を行う。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・長寿社会福祉基金：本格的な高齢化社会に備え、活力ある長寿社会を築く。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・まちづくり整備基金：当町のもつ特性を活かし住みよい豊かなまちづくりを推進する。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・ふるさと応援基金：当町のまちづくりを応援しようとする個人、法人その他の団体からの寄附金を受け、住民参加型の地方自治を実現し、個性豊かなまちづくりを進める。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・薩摩義士史跡整備基金：薩摩義士宝暦治水事業の偉業をたたえ、これを後生に末永く伝える役館跡等の史跡を整備し、もって地域の治水意識の高揚に資する。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・山口俊郎基金：山口俊郎顕彰事業の推進。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まちづくり整備基金は、養老鉄道活性化事業や公民館の建設費用に充当し、ふるさと応援基金については新規事業等の財源として、一部取崩しを行ったものの寄附金の増加により、積立を行った。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ふるさと応援基金については、ふるさと納税寄附金の増加が見込まれることから、将来的な財源として計画的に積立てつつ、有効に活用していく。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その他の基金についても、僅かでも可能な限り積立てを行っていく。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税収の減少や大規模事業の実施による歳出予算の増加に伴い、当初予算では取崩しを予定したが未執行となった。一方で、積立ても行わなかったため、横ばいとなった。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財政調整基金は将来への備えにとどまらず、将来負担比率の低下に繋がることから、僅かでも積立を実施しつつ、可能な限り取り崩しを抑制していく。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税収の減少や公債費の増加に伴い、当初予算では取崩しを予定したが未執行となった。一方で、積立ても行わなかったため、横ばいとなった。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今後も地方債の新規発行は続くことが予想されるが可能な限り抑制すると同時に、経常経費の削減や特定財源の研究等により一般財源の確保に努め、取崩しを抑制する。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年度に策定した「養老町公共施設等総合管理計画」によると、当町の公共施設の人口１人当たりの延床面積（</a:t>
          </a:r>
          <a:r>
            <a:rPr kumimoji="1" lang="en-US" altLang="ja-JP" sz="1100">
              <a:solidFill>
                <a:schemeClr val="dk1"/>
              </a:solidFill>
              <a:effectLst/>
              <a:latin typeface="+mn-lt"/>
              <a:ea typeface="+mn-ea"/>
              <a:cs typeface="+mn-cs"/>
            </a:rPr>
            <a:t>5.42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人）で全国平均（</a:t>
          </a:r>
          <a:r>
            <a:rPr kumimoji="1" lang="en-US" altLang="ja-JP" sz="1100">
              <a:solidFill>
                <a:schemeClr val="dk1"/>
              </a:solidFill>
              <a:effectLst/>
              <a:latin typeface="+mn-lt"/>
              <a:ea typeface="+mn-ea"/>
              <a:cs typeface="+mn-cs"/>
            </a:rPr>
            <a:t>3.42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人）と比較して大きく上回っている上に、築３０年以上経過した施設は全体の</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％を占めている。</a:t>
          </a:r>
          <a:endParaRPr lang="ja-JP" altLang="ja-JP">
            <a:effectLst/>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年度の町民体育館耐震工事や平成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年度の公民館建設工事、消防署耐震工事など施設の更新を行っているが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将来的には</a:t>
          </a:r>
          <a:r>
            <a:rPr kumimoji="1" lang="ja-JP" altLang="ja-JP" sz="1100">
              <a:solidFill>
                <a:schemeClr val="dk1"/>
              </a:solidFill>
              <a:effectLst/>
              <a:latin typeface="+mn-lt"/>
              <a:ea typeface="+mn-ea"/>
              <a:cs typeface="+mn-cs"/>
            </a:rPr>
            <a:t>数値の上昇が予測される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楕円 78"/>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0"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118745</xdr:rowOff>
    </xdr:to>
    <xdr:cxnSp macro="">
      <xdr:nvCxnSpPr>
        <xdr:cNvPr id="82" name="直線コネクタ 81"/>
        <xdr:cNvCxnSpPr/>
      </xdr:nvCxnSpPr>
      <xdr:spPr>
        <a:xfrm flipV="1">
          <a:off x="4051300" y="618363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118745</xdr:rowOff>
    </xdr:to>
    <xdr:cxnSp macro="">
      <xdr:nvCxnSpPr>
        <xdr:cNvPr id="84" name="直線コネクタ 83"/>
        <xdr:cNvCxnSpPr/>
      </xdr:nvCxnSpPr>
      <xdr:spPr>
        <a:xfrm>
          <a:off x="3289300" y="62052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5" name="楕円 84"/>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118745</xdr:rowOff>
    </xdr:to>
    <xdr:cxnSp macro="">
      <xdr:nvCxnSpPr>
        <xdr:cNvPr id="86" name="直線コネクタ 85"/>
        <xdr:cNvCxnSpPr/>
      </xdr:nvCxnSpPr>
      <xdr:spPr>
        <a:xfrm>
          <a:off x="2527300" y="610446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9"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0"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1" name="n_2main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85319</xdr:rowOff>
    </xdr:from>
    <xdr:ext cx="405111" cy="259045"/>
    <xdr:sp macro="" textlink="">
      <xdr:nvSpPr>
        <xdr:cNvPr id="92" name="n_3mainValue有形固定資産減価償却率"/>
        <xdr:cNvSpPr txBox="1"/>
      </xdr:nvSpPr>
      <xdr:spPr>
        <a:xfrm>
          <a:off x="23247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は、全国平均値及び県平均値、類似団体平均値との比較において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大きく上回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老朽化が進む</a:t>
          </a:r>
          <a:r>
            <a:rPr kumimoji="1" lang="ja-JP" altLang="ja-JP" sz="1100">
              <a:solidFill>
                <a:schemeClr val="dk1"/>
              </a:solidFill>
              <a:effectLst/>
              <a:latin typeface="+mn-lt"/>
              <a:ea typeface="+mn-ea"/>
              <a:cs typeface="+mn-cs"/>
            </a:rPr>
            <a:t>公共施設の維持管理には</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の借入れが見込まれるため</a:t>
          </a:r>
          <a:r>
            <a:rPr kumimoji="1" lang="ja-JP" altLang="ja-JP" sz="1100">
              <a:solidFill>
                <a:schemeClr val="dk1"/>
              </a:solidFill>
              <a:effectLst/>
              <a:latin typeface="+mn-lt"/>
              <a:ea typeface="+mn-ea"/>
              <a:cs typeface="+mn-cs"/>
            </a:rPr>
            <a:t>、公共施設等総合管理計画に基づき統廃合も十分に検討し、適切な維持管理</a:t>
          </a:r>
          <a:r>
            <a:rPr kumimoji="1" lang="ja-JP" altLang="en-US" sz="1100">
              <a:solidFill>
                <a:schemeClr val="dk1"/>
              </a:solidFill>
              <a:effectLst/>
              <a:latin typeface="+mn-lt"/>
              <a:ea typeface="+mn-ea"/>
              <a:cs typeface="+mn-cs"/>
            </a:rPr>
            <a:t>に努めることで、地方債残高の抑制を図る必要がある。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43316</xdr:rowOff>
    </xdr:from>
    <xdr:to>
      <xdr:col>76</xdr:col>
      <xdr:colOff>73025</xdr:colOff>
      <xdr:row>28</xdr:row>
      <xdr:rowOff>144916</xdr:rowOff>
    </xdr:to>
    <xdr:sp macro="" textlink="">
      <xdr:nvSpPr>
        <xdr:cNvPr id="136" name="楕円 135"/>
        <xdr:cNvSpPr/>
      </xdr:nvSpPr>
      <xdr:spPr>
        <a:xfrm>
          <a:off x="14744700" y="56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66193</xdr:rowOff>
    </xdr:from>
    <xdr:ext cx="469744" cy="259045"/>
    <xdr:sp macro="" textlink="">
      <xdr:nvSpPr>
        <xdr:cNvPr id="137" name="債務償還比率該当値テキスト"/>
        <xdr:cNvSpPr txBox="1"/>
      </xdr:nvSpPr>
      <xdr:spPr>
        <a:xfrm>
          <a:off x="14846300" y="546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37919</xdr:rowOff>
    </xdr:from>
    <xdr:to>
      <xdr:col>72</xdr:col>
      <xdr:colOff>123825</xdr:colOff>
      <xdr:row>28</xdr:row>
      <xdr:rowOff>139519</xdr:rowOff>
    </xdr:to>
    <xdr:sp macro="" textlink="">
      <xdr:nvSpPr>
        <xdr:cNvPr id="138" name="楕円 137"/>
        <xdr:cNvSpPr/>
      </xdr:nvSpPr>
      <xdr:spPr>
        <a:xfrm>
          <a:off x="14033500" y="56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88719</xdr:rowOff>
    </xdr:from>
    <xdr:to>
      <xdr:col>76</xdr:col>
      <xdr:colOff>22225</xdr:colOff>
      <xdr:row>28</xdr:row>
      <xdr:rowOff>94116</xdr:rowOff>
    </xdr:to>
    <xdr:cxnSp macro="">
      <xdr:nvCxnSpPr>
        <xdr:cNvPr id="139" name="直線コネクタ 138"/>
        <xdr:cNvCxnSpPr/>
      </xdr:nvCxnSpPr>
      <xdr:spPr>
        <a:xfrm>
          <a:off x="14084300" y="5660844"/>
          <a:ext cx="7112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156046</xdr:rowOff>
    </xdr:from>
    <xdr:ext cx="469744" cy="259045"/>
    <xdr:sp macro="" textlink="">
      <xdr:nvSpPr>
        <xdr:cNvPr id="141" name="n_1mainValue債務償還比率"/>
        <xdr:cNvSpPr txBox="1"/>
      </xdr:nvSpPr>
      <xdr:spPr>
        <a:xfrm>
          <a:off x="13836727" y="53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25400</xdr:rowOff>
    </xdr:from>
    <xdr:to>
      <xdr:col>24</xdr:col>
      <xdr:colOff>114300</xdr:colOff>
      <xdr:row>40</xdr:row>
      <xdr:rowOff>127000</xdr:rowOff>
    </xdr:to>
    <xdr:sp macro="" textlink="">
      <xdr:nvSpPr>
        <xdr:cNvPr id="71" name="楕円 70"/>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3827</xdr:rowOff>
    </xdr:from>
    <xdr:ext cx="405111" cy="259045"/>
    <xdr:sp macro="" textlink="">
      <xdr:nvSpPr>
        <xdr:cNvPr id="72" name="【道路】&#10;有形固定資産減価償却率該当値テキスト"/>
        <xdr:cNvSpPr txBox="1"/>
      </xdr:nvSpPr>
      <xdr:spPr>
        <a:xfrm>
          <a:off x="4673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44450</xdr:rowOff>
    </xdr:from>
    <xdr:to>
      <xdr:col>20</xdr:col>
      <xdr:colOff>38100</xdr:colOff>
      <xdr:row>40</xdr:row>
      <xdr:rowOff>146050</xdr:rowOff>
    </xdr:to>
    <xdr:sp macro="" textlink="">
      <xdr:nvSpPr>
        <xdr:cNvPr id="73" name="楕円 72"/>
        <xdr:cNvSpPr/>
      </xdr:nvSpPr>
      <xdr:spPr>
        <a:xfrm>
          <a:off x="3746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95250</xdr:rowOff>
    </xdr:to>
    <xdr:cxnSp macro="">
      <xdr:nvCxnSpPr>
        <xdr:cNvPr id="74" name="直線コネクタ 73"/>
        <xdr:cNvCxnSpPr/>
      </xdr:nvCxnSpPr>
      <xdr:spPr>
        <a:xfrm flipV="1">
          <a:off x="3797300" y="6934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57785</xdr:rowOff>
    </xdr:from>
    <xdr:to>
      <xdr:col>15</xdr:col>
      <xdr:colOff>101600</xdr:colOff>
      <xdr:row>40</xdr:row>
      <xdr:rowOff>159385</xdr:rowOff>
    </xdr:to>
    <xdr:sp macro="" textlink="">
      <xdr:nvSpPr>
        <xdr:cNvPr id="75" name="楕円 74"/>
        <xdr:cNvSpPr/>
      </xdr:nvSpPr>
      <xdr:spPr>
        <a:xfrm>
          <a:off x="2857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95250</xdr:rowOff>
    </xdr:from>
    <xdr:to>
      <xdr:col>19</xdr:col>
      <xdr:colOff>177800</xdr:colOff>
      <xdr:row>40</xdr:row>
      <xdr:rowOff>108585</xdr:rowOff>
    </xdr:to>
    <xdr:cxnSp macro="">
      <xdr:nvCxnSpPr>
        <xdr:cNvPr id="76" name="直線コネクタ 75"/>
        <xdr:cNvCxnSpPr/>
      </xdr:nvCxnSpPr>
      <xdr:spPr>
        <a:xfrm flipV="1">
          <a:off x="2908300" y="69532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120650</xdr:rowOff>
    </xdr:from>
    <xdr:to>
      <xdr:col>10</xdr:col>
      <xdr:colOff>165100</xdr:colOff>
      <xdr:row>40</xdr:row>
      <xdr:rowOff>50800</xdr:rowOff>
    </xdr:to>
    <xdr:sp macro="" textlink="">
      <xdr:nvSpPr>
        <xdr:cNvPr id="77" name="楕円 76"/>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0</xdr:rowOff>
    </xdr:from>
    <xdr:to>
      <xdr:col>15</xdr:col>
      <xdr:colOff>50800</xdr:colOff>
      <xdr:row>40</xdr:row>
      <xdr:rowOff>108585</xdr:rowOff>
    </xdr:to>
    <xdr:cxnSp macro="">
      <xdr:nvCxnSpPr>
        <xdr:cNvPr id="78" name="直線コネクタ 77"/>
        <xdr:cNvCxnSpPr/>
      </xdr:nvCxnSpPr>
      <xdr:spPr>
        <a:xfrm>
          <a:off x="2019300" y="68580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137177</xdr:rowOff>
    </xdr:from>
    <xdr:ext cx="405111" cy="259045"/>
    <xdr:sp macro="" textlink="">
      <xdr:nvSpPr>
        <xdr:cNvPr id="82" name="n_1mainValue【道路】&#10;有形固定資産減価償却率"/>
        <xdr:cNvSpPr txBox="1"/>
      </xdr:nvSpPr>
      <xdr:spPr>
        <a:xfrm>
          <a:off x="3582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150512</xdr:rowOff>
    </xdr:from>
    <xdr:ext cx="405111" cy="259045"/>
    <xdr:sp macro="" textlink="">
      <xdr:nvSpPr>
        <xdr:cNvPr id="83" name="n_2mainValue【道路】&#10;有形固定資産減価償却率"/>
        <xdr:cNvSpPr txBox="1"/>
      </xdr:nvSpPr>
      <xdr:spPr>
        <a:xfrm>
          <a:off x="2705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41927</xdr:rowOff>
    </xdr:from>
    <xdr:ext cx="405111" cy="259045"/>
    <xdr:sp macro="" textlink="">
      <xdr:nvSpPr>
        <xdr:cNvPr id="84" name="n_3mainValue【道路】&#10;有形固定資産減価償却率"/>
        <xdr:cNvSpPr txBox="1"/>
      </xdr:nvSpPr>
      <xdr:spPr>
        <a:xfrm>
          <a:off x="1816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11621</xdr:rowOff>
    </xdr:from>
    <xdr:to>
      <xdr:col>55</xdr:col>
      <xdr:colOff>50800</xdr:colOff>
      <xdr:row>33</xdr:row>
      <xdr:rowOff>113221</xdr:rowOff>
    </xdr:to>
    <xdr:sp macro="" textlink="">
      <xdr:nvSpPr>
        <xdr:cNvPr id="123" name="楕円 122"/>
        <xdr:cNvSpPr/>
      </xdr:nvSpPr>
      <xdr:spPr>
        <a:xfrm>
          <a:off x="104267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136098</xdr:rowOff>
    </xdr:from>
    <xdr:ext cx="599010" cy="259045"/>
    <xdr:sp macro="" textlink="">
      <xdr:nvSpPr>
        <xdr:cNvPr id="124" name="【道路】&#10;一人当たり延長該当値テキスト"/>
        <xdr:cNvSpPr txBox="1"/>
      </xdr:nvSpPr>
      <xdr:spPr>
        <a:xfrm>
          <a:off x="10515600" y="56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31534</xdr:rowOff>
    </xdr:from>
    <xdr:to>
      <xdr:col>50</xdr:col>
      <xdr:colOff>165100</xdr:colOff>
      <xdr:row>33</xdr:row>
      <xdr:rowOff>133134</xdr:rowOff>
    </xdr:to>
    <xdr:sp macro="" textlink="">
      <xdr:nvSpPr>
        <xdr:cNvPr id="125" name="楕円 124"/>
        <xdr:cNvSpPr/>
      </xdr:nvSpPr>
      <xdr:spPr>
        <a:xfrm>
          <a:off x="9588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62421</xdr:rowOff>
    </xdr:from>
    <xdr:to>
      <xdr:col>55</xdr:col>
      <xdr:colOff>0</xdr:colOff>
      <xdr:row>33</xdr:row>
      <xdr:rowOff>82334</xdr:rowOff>
    </xdr:to>
    <xdr:cxnSp macro="">
      <xdr:nvCxnSpPr>
        <xdr:cNvPr id="126" name="直線コネクタ 125"/>
        <xdr:cNvCxnSpPr/>
      </xdr:nvCxnSpPr>
      <xdr:spPr>
        <a:xfrm flipV="1">
          <a:off x="9639300" y="5720271"/>
          <a:ext cx="8382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114135</xdr:rowOff>
    </xdr:from>
    <xdr:to>
      <xdr:col>46</xdr:col>
      <xdr:colOff>38100</xdr:colOff>
      <xdr:row>40</xdr:row>
      <xdr:rowOff>44285</xdr:rowOff>
    </xdr:to>
    <xdr:sp macro="" textlink="">
      <xdr:nvSpPr>
        <xdr:cNvPr id="127" name="楕円 126"/>
        <xdr:cNvSpPr/>
      </xdr:nvSpPr>
      <xdr:spPr>
        <a:xfrm>
          <a:off x="8699500" y="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82334</xdr:rowOff>
    </xdr:from>
    <xdr:to>
      <xdr:col>50</xdr:col>
      <xdr:colOff>114300</xdr:colOff>
      <xdr:row>39</xdr:row>
      <xdr:rowOff>164935</xdr:rowOff>
    </xdr:to>
    <xdr:cxnSp macro="">
      <xdr:nvCxnSpPr>
        <xdr:cNvPr id="128" name="直線コネクタ 127"/>
        <xdr:cNvCxnSpPr/>
      </xdr:nvCxnSpPr>
      <xdr:spPr>
        <a:xfrm flipV="1">
          <a:off x="8750300" y="5740184"/>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123393</xdr:rowOff>
    </xdr:from>
    <xdr:to>
      <xdr:col>41</xdr:col>
      <xdr:colOff>101600</xdr:colOff>
      <xdr:row>40</xdr:row>
      <xdr:rowOff>53543</xdr:rowOff>
    </xdr:to>
    <xdr:sp macro="" textlink="">
      <xdr:nvSpPr>
        <xdr:cNvPr id="129" name="楕円 128"/>
        <xdr:cNvSpPr/>
      </xdr:nvSpPr>
      <xdr:spPr>
        <a:xfrm>
          <a:off x="7810500" y="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164935</xdr:rowOff>
    </xdr:from>
    <xdr:to>
      <xdr:col>45</xdr:col>
      <xdr:colOff>177800</xdr:colOff>
      <xdr:row>40</xdr:row>
      <xdr:rowOff>2743</xdr:rowOff>
    </xdr:to>
    <xdr:cxnSp macro="">
      <xdr:nvCxnSpPr>
        <xdr:cNvPr id="130" name="直線コネクタ 129"/>
        <xdr:cNvCxnSpPr/>
      </xdr:nvCxnSpPr>
      <xdr:spPr>
        <a:xfrm flipV="1">
          <a:off x="7861300" y="685148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149661</xdr:rowOff>
    </xdr:from>
    <xdr:ext cx="599010" cy="259045"/>
    <xdr:sp macro="" textlink="">
      <xdr:nvSpPr>
        <xdr:cNvPr id="134" name="n_1mainValue【道路】&#10;一人当たり延長"/>
        <xdr:cNvSpPr txBox="1"/>
      </xdr:nvSpPr>
      <xdr:spPr>
        <a:xfrm>
          <a:off x="93270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60812</xdr:rowOff>
    </xdr:from>
    <xdr:ext cx="534377" cy="259045"/>
    <xdr:sp macro="" textlink="">
      <xdr:nvSpPr>
        <xdr:cNvPr id="135" name="n_2mainValue【道路】&#10;一人当たり延長"/>
        <xdr:cNvSpPr txBox="1"/>
      </xdr:nvSpPr>
      <xdr:spPr>
        <a:xfrm>
          <a:off x="8483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70070</xdr:rowOff>
    </xdr:from>
    <xdr:ext cx="534377" cy="259045"/>
    <xdr:sp macro="" textlink="">
      <xdr:nvSpPr>
        <xdr:cNvPr id="136" name="n_3mainValue【道路】&#10;一人当たり延長"/>
        <xdr:cNvSpPr txBox="1"/>
      </xdr:nvSpPr>
      <xdr:spPr>
        <a:xfrm>
          <a:off x="7594111" y="65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114935</xdr:rowOff>
    </xdr:from>
    <xdr:to>
      <xdr:col>24</xdr:col>
      <xdr:colOff>114300</xdr:colOff>
      <xdr:row>64</xdr:row>
      <xdr:rowOff>45085</xdr:rowOff>
    </xdr:to>
    <xdr:sp macro="" textlink="">
      <xdr:nvSpPr>
        <xdr:cNvPr id="175" name="楕円 174"/>
        <xdr:cNvSpPr/>
      </xdr:nvSpPr>
      <xdr:spPr>
        <a:xfrm>
          <a:off x="4584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29862</xdr:rowOff>
    </xdr:from>
    <xdr:ext cx="340478" cy="259045"/>
    <xdr:sp macro="" textlink="">
      <xdr:nvSpPr>
        <xdr:cNvPr id="176" name="【橋りょう・トンネル】&#10;有形固定資産減価償却率該当値テキスト"/>
        <xdr:cNvSpPr txBox="1"/>
      </xdr:nvSpPr>
      <xdr:spPr>
        <a:xfrm>
          <a:off x="4673600" y="10831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133985</xdr:rowOff>
    </xdr:from>
    <xdr:to>
      <xdr:col>20</xdr:col>
      <xdr:colOff>38100</xdr:colOff>
      <xdr:row>64</xdr:row>
      <xdr:rowOff>64135</xdr:rowOff>
    </xdr:to>
    <xdr:sp macro="" textlink="">
      <xdr:nvSpPr>
        <xdr:cNvPr id="177" name="楕円 176"/>
        <xdr:cNvSpPr/>
      </xdr:nvSpPr>
      <xdr:spPr>
        <a:xfrm>
          <a:off x="3746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165735</xdr:rowOff>
    </xdr:from>
    <xdr:to>
      <xdr:col>24</xdr:col>
      <xdr:colOff>63500</xdr:colOff>
      <xdr:row>64</xdr:row>
      <xdr:rowOff>13335</xdr:rowOff>
    </xdr:to>
    <xdr:cxnSp macro="">
      <xdr:nvCxnSpPr>
        <xdr:cNvPr id="178" name="直線コネクタ 177"/>
        <xdr:cNvCxnSpPr/>
      </xdr:nvCxnSpPr>
      <xdr:spPr>
        <a:xfrm flipV="1">
          <a:off x="3797300" y="109670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153035</xdr:rowOff>
    </xdr:from>
    <xdr:to>
      <xdr:col>15</xdr:col>
      <xdr:colOff>101600</xdr:colOff>
      <xdr:row>64</xdr:row>
      <xdr:rowOff>83185</xdr:rowOff>
    </xdr:to>
    <xdr:sp macro="" textlink="">
      <xdr:nvSpPr>
        <xdr:cNvPr id="179" name="楕円 178"/>
        <xdr:cNvSpPr/>
      </xdr:nvSpPr>
      <xdr:spPr>
        <a:xfrm>
          <a:off x="2857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13335</xdr:rowOff>
    </xdr:from>
    <xdr:to>
      <xdr:col>19</xdr:col>
      <xdr:colOff>177800</xdr:colOff>
      <xdr:row>64</xdr:row>
      <xdr:rowOff>32385</xdr:rowOff>
    </xdr:to>
    <xdr:cxnSp macro="">
      <xdr:nvCxnSpPr>
        <xdr:cNvPr id="180" name="直線コネクタ 179"/>
        <xdr:cNvCxnSpPr/>
      </xdr:nvCxnSpPr>
      <xdr:spPr>
        <a:xfrm flipV="1">
          <a:off x="2908300" y="109861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81" name="楕円 180"/>
        <xdr:cNvSpPr/>
      </xdr:nvSpPr>
      <xdr:spPr>
        <a:xfrm>
          <a:off x="1968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64</xdr:row>
      <xdr:rowOff>32385</xdr:rowOff>
    </xdr:to>
    <xdr:cxnSp macro="">
      <xdr:nvCxnSpPr>
        <xdr:cNvPr id="182" name="直線コネクタ 181"/>
        <xdr:cNvCxnSpPr/>
      </xdr:nvCxnSpPr>
      <xdr:spPr>
        <a:xfrm>
          <a:off x="2019300" y="10147935"/>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3"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4"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5"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55262</xdr:rowOff>
    </xdr:from>
    <xdr:ext cx="340478" cy="259045"/>
    <xdr:sp macro="" textlink="">
      <xdr:nvSpPr>
        <xdr:cNvPr id="186" name="n_1mainValue【橋りょう・トンネル】&#10;有形固定資産減価償却率"/>
        <xdr:cNvSpPr txBox="1"/>
      </xdr:nvSpPr>
      <xdr:spPr>
        <a:xfrm>
          <a:off x="3614361" y="110280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74312</xdr:rowOff>
    </xdr:from>
    <xdr:ext cx="340478" cy="259045"/>
    <xdr:sp macro="" textlink="">
      <xdr:nvSpPr>
        <xdr:cNvPr id="187" name="n_2mainValue【橋りょう・トンネル】&#10;有形固定資産減価償却率"/>
        <xdr:cNvSpPr txBox="1"/>
      </xdr:nvSpPr>
      <xdr:spPr>
        <a:xfrm>
          <a:off x="2738061" y="11047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74312</xdr:rowOff>
    </xdr:from>
    <xdr:ext cx="405111" cy="259045"/>
    <xdr:sp macro="" textlink="">
      <xdr:nvSpPr>
        <xdr:cNvPr id="188" name="n_3mainValue【橋りょう・トンネル】&#10;有形固定資産減価償却率"/>
        <xdr:cNvSpPr txBox="1"/>
      </xdr:nvSpPr>
      <xdr:spPr>
        <a:xfrm>
          <a:off x="1816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115758</xdr:rowOff>
    </xdr:from>
    <xdr:to>
      <xdr:col>55</xdr:col>
      <xdr:colOff>50800</xdr:colOff>
      <xdr:row>64</xdr:row>
      <xdr:rowOff>45908</xdr:rowOff>
    </xdr:to>
    <xdr:sp macro="" textlink="">
      <xdr:nvSpPr>
        <xdr:cNvPr id="225" name="楕円 224"/>
        <xdr:cNvSpPr/>
      </xdr:nvSpPr>
      <xdr:spPr>
        <a:xfrm>
          <a:off x="104267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30685</xdr:rowOff>
    </xdr:from>
    <xdr:ext cx="469744" cy="259045"/>
    <xdr:sp macro="" textlink="">
      <xdr:nvSpPr>
        <xdr:cNvPr id="226" name="【橋りょう・トンネル】&#10;一人当たり有形固定資産（償却資産）額該当値テキスト"/>
        <xdr:cNvSpPr txBox="1"/>
      </xdr:nvSpPr>
      <xdr:spPr>
        <a:xfrm>
          <a:off x="10515600" y="108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116529</xdr:rowOff>
    </xdr:from>
    <xdr:to>
      <xdr:col>50</xdr:col>
      <xdr:colOff>165100</xdr:colOff>
      <xdr:row>64</xdr:row>
      <xdr:rowOff>46679</xdr:rowOff>
    </xdr:to>
    <xdr:sp macro="" textlink="">
      <xdr:nvSpPr>
        <xdr:cNvPr id="227" name="楕円 226"/>
        <xdr:cNvSpPr/>
      </xdr:nvSpPr>
      <xdr:spPr>
        <a:xfrm>
          <a:off x="9588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166558</xdr:rowOff>
    </xdr:from>
    <xdr:to>
      <xdr:col>55</xdr:col>
      <xdr:colOff>0</xdr:colOff>
      <xdr:row>63</xdr:row>
      <xdr:rowOff>167329</xdr:rowOff>
    </xdr:to>
    <xdr:cxnSp macro="">
      <xdr:nvCxnSpPr>
        <xdr:cNvPr id="228" name="直線コネクタ 227"/>
        <xdr:cNvCxnSpPr/>
      </xdr:nvCxnSpPr>
      <xdr:spPr>
        <a:xfrm flipV="1">
          <a:off x="9639300" y="10967908"/>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117218</xdr:rowOff>
    </xdr:from>
    <xdr:to>
      <xdr:col>46</xdr:col>
      <xdr:colOff>38100</xdr:colOff>
      <xdr:row>64</xdr:row>
      <xdr:rowOff>47368</xdr:rowOff>
    </xdr:to>
    <xdr:sp macro="" textlink="">
      <xdr:nvSpPr>
        <xdr:cNvPr id="229" name="楕円 228"/>
        <xdr:cNvSpPr/>
      </xdr:nvSpPr>
      <xdr:spPr>
        <a:xfrm>
          <a:off x="8699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167329</xdr:rowOff>
    </xdr:from>
    <xdr:to>
      <xdr:col>50</xdr:col>
      <xdr:colOff>114300</xdr:colOff>
      <xdr:row>63</xdr:row>
      <xdr:rowOff>168018</xdr:rowOff>
    </xdr:to>
    <xdr:cxnSp macro="">
      <xdr:nvCxnSpPr>
        <xdr:cNvPr id="230" name="直線コネクタ 229"/>
        <xdr:cNvCxnSpPr/>
      </xdr:nvCxnSpPr>
      <xdr:spPr>
        <a:xfrm flipV="1">
          <a:off x="8750300" y="1096867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131527</xdr:rowOff>
    </xdr:from>
    <xdr:to>
      <xdr:col>41</xdr:col>
      <xdr:colOff>101600</xdr:colOff>
      <xdr:row>63</xdr:row>
      <xdr:rowOff>61677</xdr:rowOff>
    </xdr:to>
    <xdr:sp macro="" textlink="">
      <xdr:nvSpPr>
        <xdr:cNvPr id="231" name="楕円 230"/>
        <xdr:cNvSpPr/>
      </xdr:nvSpPr>
      <xdr:spPr>
        <a:xfrm>
          <a:off x="7810500" y="107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10877</xdr:rowOff>
    </xdr:from>
    <xdr:to>
      <xdr:col>45</xdr:col>
      <xdr:colOff>177800</xdr:colOff>
      <xdr:row>63</xdr:row>
      <xdr:rowOff>168018</xdr:rowOff>
    </xdr:to>
    <xdr:cxnSp macro="">
      <xdr:nvCxnSpPr>
        <xdr:cNvPr id="232" name="直線コネクタ 231"/>
        <xdr:cNvCxnSpPr/>
      </xdr:nvCxnSpPr>
      <xdr:spPr>
        <a:xfrm>
          <a:off x="7861300" y="10812227"/>
          <a:ext cx="889000" cy="1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37806</xdr:rowOff>
    </xdr:from>
    <xdr:ext cx="469744" cy="259045"/>
    <xdr:sp macro="" textlink="">
      <xdr:nvSpPr>
        <xdr:cNvPr id="236" name="n_1mainValue【橋りょう・トンネル】&#10;一人当たり有形固定資産（償却資産）額"/>
        <xdr:cNvSpPr txBox="1"/>
      </xdr:nvSpPr>
      <xdr:spPr>
        <a:xfrm>
          <a:off x="93917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38495</xdr:rowOff>
    </xdr:from>
    <xdr:ext cx="469744" cy="259045"/>
    <xdr:sp macro="" textlink="">
      <xdr:nvSpPr>
        <xdr:cNvPr id="237" name="n_2mainValue【橋りょう・トンネル】&#10;一人当たり有形固定資産（償却資産）額"/>
        <xdr:cNvSpPr txBox="1"/>
      </xdr:nvSpPr>
      <xdr:spPr>
        <a:xfrm>
          <a:off x="85154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52804</xdr:rowOff>
    </xdr:from>
    <xdr:ext cx="534377" cy="259045"/>
    <xdr:sp macro="" textlink="">
      <xdr:nvSpPr>
        <xdr:cNvPr id="238" name="n_3mainValue【橋りょう・トンネル】&#10;一人当たり有形固定資産（償却資産）額"/>
        <xdr:cNvSpPr txBox="1"/>
      </xdr:nvSpPr>
      <xdr:spPr>
        <a:xfrm>
          <a:off x="7594111" y="108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278" name="楕円 277"/>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279" name="【公営住宅】&#10;有形固定資産減価償却率該当値テキスト"/>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80" name="楕円 279"/>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80</xdr:row>
      <xdr:rowOff>150495</xdr:rowOff>
    </xdr:to>
    <xdr:cxnSp macro="">
      <xdr:nvCxnSpPr>
        <xdr:cNvPr id="281" name="直線コネクタ 280"/>
        <xdr:cNvCxnSpPr/>
      </xdr:nvCxnSpPr>
      <xdr:spPr>
        <a:xfrm flipV="1">
          <a:off x="3797300" y="138417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2" name="楕円 281"/>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15239</xdr:rowOff>
    </xdr:to>
    <xdr:cxnSp macro="">
      <xdr:nvCxnSpPr>
        <xdr:cNvPr id="283" name="直線コネクタ 282"/>
        <xdr:cNvCxnSpPr/>
      </xdr:nvCxnSpPr>
      <xdr:spPr>
        <a:xfrm flipV="1">
          <a:off x="2908300" y="138664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284" name="楕円 283"/>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34289</xdr:rowOff>
    </xdr:to>
    <xdr:cxnSp macro="">
      <xdr:nvCxnSpPr>
        <xdr:cNvPr id="285" name="直線コネクタ 284"/>
        <xdr:cNvCxnSpPr/>
      </xdr:nvCxnSpPr>
      <xdr:spPr>
        <a:xfrm flipV="1">
          <a:off x="2019300" y="139026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89" name="n_1mainValue【公営住宅】&#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0" name="n_2mainValue【公営住宅】&#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291" name="n_3mainValue【公営住宅】&#10;有形固定資産減価償却率"/>
        <xdr:cNvSpPr txBox="1"/>
      </xdr:nvSpPr>
      <xdr:spPr>
        <a:xfrm>
          <a:off x="1816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44450</xdr:rowOff>
    </xdr:from>
    <xdr:to>
      <xdr:col>55</xdr:col>
      <xdr:colOff>50800</xdr:colOff>
      <xdr:row>80</xdr:row>
      <xdr:rowOff>146050</xdr:rowOff>
    </xdr:to>
    <xdr:sp macro="" textlink="">
      <xdr:nvSpPr>
        <xdr:cNvPr id="326" name="楕円 325"/>
        <xdr:cNvSpPr/>
      </xdr:nvSpPr>
      <xdr:spPr>
        <a:xfrm>
          <a:off x="10426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67327</xdr:rowOff>
    </xdr:from>
    <xdr:ext cx="469744" cy="259045"/>
    <xdr:sp macro="" textlink="">
      <xdr:nvSpPr>
        <xdr:cNvPr id="327" name="【公営住宅】&#10;一人当たり面積該当値テキスト"/>
        <xdr:cNvSpPr txBox="1"/>
      </xdr:nvSpPr>
      <xdr:spPr>
        <a:xfrm>
          <a:off x="10515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45593</xdr:rowOff>
    </xdr:from>
    <xdr:to>
      <xdr:col>50</xdr:col>
      <xdr:colOff>165100</xdr:colOff>
      <xdr:row>80</xdr:row>
      <xdr:rowOff>147193</xdr:rowOff>
    </xdr:to>
    <xdr:sp macro="" textlink="">
      <xdr:nvSpPr>
        <xdr:cNvPr id="328" name="楕円 327"/>
        <xdr:cNvSpPr/>
      </xdr:nvSpPr>
      <xdr:spPr>
        <a:xfrm>
          <a:off x="9588500" y="137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95250</xdr:rowOff>
    </xdr:from>
    <xdr:to>
      <xdr:col>55</xdr:col>
      <xdr:colOff>0</xdr:colOff>
      <xdr:row>80</xdr:row>
      <xdr:rowOff>96393</xdr:rowOff>
    </xdr:to>
    <xdr:cxnSp macro="">
      <xdr:nvCxnSpPr>
        <xdr:cNvPr id="329" name="直線コネクタ 328"/>
        <xdr:cNvCxnSpPr/>
      </xdr:nvCxnSpPr>
      <xdr:spPr>
        <a:xfrm flipV="1">
          <a:off x="9639300" y="1381125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61024</xdr:rowOff>
    </xdr:from>
    <xdr:to>
      <xdr:col>46</xdr:col>
      <xdr:colOff>38100</xdr:colOff>
      <xdr:row>80</xdr:row>
      <xdr:rowOff>162624</xdr:rowOff>
    </xdr:to>
    <xdr:sp macro="" textlink="">
      <xdr:nvSpPr>
        <xdr:cNvPr id="330" name="楕円 329"/>
        <xdr:cNvSpPr/>
      </xdr:nvSpPr>
      <xdr:spPr>
        <a:xfrm>
          <a:off x="8699500" y="13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96393</xdr:rowOff>
    </xdr:from>
    <xdr:to>
      <xdr:col>50</xdr:col>
      <xdr:colOff>114300</xdr:colOff>
      <xdr:row>80</xdr:row>
      <xdr:rowOff>111824</xdr:rowOff>
    </xdr:to>
    <xdr:cxnSp macro="">
      <xdr:nvCxnSpPr>
        <xdr:cNvPr id="331" name="直線コネクタ 330"/>
        <xdr:cNvCxnSpPr/>
      </xdr:nvCxnSpPr>
      <xdr:spPr>
        <a:xfrm flipV="1">
          <a:off x="8750300" y="1381239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76454</xdr:rowOff>
    </xdr:from>
    <xdr:to>
      <xdr:col>41</xdr:col>
      <xdr:colOff>101600</xdr:colOff>
      <xdr:row>81</xdr:row>
      <xdr:rowOff>6604</xdr:rowOff>
    </xdr:to>
    <xdr:sp macro="" textlink="">
      <xdr:nvSpPr>
        <xdr:cNvPr id="332" name="楕円 331"/>
        <xdr:cNvSpPr/>
      </xdr:nvSpPr>
      <xdr:spPr>
        <a:xfrm>
          <a:off x="7810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111824</xdr:rowOff>
    </xdr:from>
    <xdr:to>
      <xdr:col>45</xdr:col>
      <xdr:colOff>177800</xdr:colOff>
      <xdr:row>80</xdr:row>
      <xdr:rowOff>127254</xdr:rowOff>
    </xdr:to>
    <xdr:cxnSp macro="">
      <xdr:nvCxnSpPr>
        <xdr:cNvPr id="333" name="直線コネクタ 332"/>
        <xdr:cNvCxnSpPr/>
      </xdr:nvCxnSpPr>
      <xdr:spPr>
        <a:xfrm flipV="1">
          <a:off x="7861300" y="13827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163720</xdr:rowOff>
    </xdr:from>
    <xdr:ext cx="469744" cy="259045"/>
    <xdr:sp macro="" textlink="">
      <xdr:nvSpPr>
        <xdr:cNvPr id="337" name="n_1mainValue【公営住宅】&#10;一人当たり面積"/>
        <xdr:cNvSpPr txBox="1"/>
      </xdr:nvSpPr>
      <xdr:spPr>
        <a:xfrm>
          <a:off x="9391727" y="1353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7701</xdr:rowOff>
    </xdr:from>
    <xdr:ext cx="469744" cy="259045"/>
    <xdr:sp macro="" textlink="">
      <xdr:nvSpPr>
        <xdr:cNvPr id="338" name="n_2mainValue【公営住宅】&#10;一人当たり面積"/>
        <xdr:cNvSpPr txBox="1"/>
      </xdr:nvSpPr>
      <xdr:spPr>
        <a:xfrm>
          <a:off x="8515427" y="135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23131</xdr:rowOff>
    </xdr:from>
    <xdr:ext cx="469744" cy="259045"/>
    <xdr:sp macro="" textlink="">
      <xdr:nvSpPr>
        <xdr:cNvPr id="339" name="n_3mainValue【公営住宅】&#10;一人当たり面積"/>
        <xdr:cNvSpPr txBox="1"/>
      </xdr:nvSpPr>
      <xdr:spPr>
        <a:xfrm>
          <a:off x="7626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85"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95" name="楕円 394"/>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396" name="【認定こども園・幼稚園・保育所】&#10;有形固定資産減価償却率該当値テキスト"/>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397" name="楕円 396"/>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118110</xdr:rowOff>
    </xdr:to>
    <xdr:cxnSp macro="">
      <xdr:nvCxnSpPr>
        <xdr:cNvPr id="398" name="直線コネクタ 397"/>
        <xdr:cNvCxnSpPr/>
      </xdr:nvCxnSpPr>
      <xdr:spPr>
        <a:xfrm flipV="1">
          <a:off x="15481300" y="6256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99695</xdr:rowOff>
    </xdr:from>
    <xdr:to>
      <xdr:col>76</xdr:col>
      <xdr:colOff>165100</xdr:colOff>
      <xdr:row>35</xdr:row>
      <xdr:rowOff>29845</xdr:rowOff>
    </xdr:to>
    <xdr:sp macro="" textlink="">
      <xdr:nvSpPr>
        <xdr:cNvPr id="399" name="楕円 398"/>
        <xdr:cNvSpPr/>
      </xdr:nvSpPr>
      <xdr:spPr>
        <a:xfrm>
          <a:off x="14541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150495</xdr:rowOff>
    </xdr:from>
    <xdr:to>
      <xdr:col>81</xdr:col>
      <xdr:colOff>50800</xdr:colOff>
      <xdr:row>36</xdr:row>
      <xdr:rowOff>118110</xdr:rowOff>
    </xdr:to>
    <xdr:cxnSp macro="">
      <xdr:nvCxnSpPr>
        <xdr:cNvPr id="400" name="直線コネクタ 399"/>
        <xdr:cNvCxnSpPr/>
      </xdr:nvCxnSpPr>
      <xdr:spPr>
        <a:xfrm>
          <a:off x="14592300" y="5979795"/>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01" name="楕円 400"/>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150495</xdr:rowOff>
    </xdr:to>
    <xdr:cxnSp macro="">
      <xdr:nvCxnSpPr>
        <xdr:cNvPr id="402" name="直線コネクタ 401"/>
        <xdr:cNvCxnSpPr/>
      </xdr:nvCxnSpPr>
      <xdr:spPr>
        <a:xfrm>
          <a:off x="13703300" y="58864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403"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404" name="n_2aveValue【認定こども園・幼稚園・保育所】&#10;有形固定資産減価償却率"/>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100982</xdr:rowOff>
    </xdr:from>
    <xdr:ext cx="405111" cy="259045"/>
    <xdr:sp macro="" textlink="">
      <xdr:nvSpPr>
        <xdr:cNvPr id="405" name="n_3aveValue【認定こども園・幼稚園・保育所】&#10;有形固定資産減価償却率"/>
        <xdr:cNvSpPr txBox="1"/>
      </xdr:nvSpPr>
      <xdr:spPr>
        <a:xfrm>
          <a:off x="13500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06" name="n_1mainValue【認定こども園・幼稚園・保育所】&#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46372</xdr:rowOff>
    </xdr:from>
    <xdr:ext cx="405111" cy="259045"/>
    <xdr:sp macro="" textlink="">
      <xdr:nvSpPr>
        <xdr:cNvPr id="407" name="n_2mainValue【認定こども園・幼稚園・保育所】&#10;有形固定資産減価償却率"/>
        <xdr:cNvSpPr txBox="1"/>
      </xdr:nvSpPr>
      <xdr:spPr>
        <a:xfrm>
          <a:off x="14389744" y="57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08" name="n_3mainValue【認定こども園・幼稚園・保育所】&#10;有形固定資産減価償却率"/>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xdr:rowOff>
    </xdr:from>
    <xdr:to>
      <xdr:col>116</xdr:col>
      <xdr:colOff>114300</xdr:colOff>
      <xdr:row>38</xdr:row>
      <xdr:rowOff>113284</xdr:rowOff>
    </xdr:to>
    <xdr:sp macro="" textlink="">
      <xdr:nvSpPr>
        <xdr:cNvPr id="445" name="楕円 444"/>
        <xdr:cNvSpPr/>
      </xdr:nvSpPr>
      <xdr:spPr>
        <a:xfrm>
          <a:off x="221107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34561</xdr:rowOff>
    </xdr:from>
    <xdr:ext cx="469744" cy="259045"/>
    <xdr:sp macro="" textlink="">
      <xdr:nvSpPr>
        <xdr:cNvPr id="446" name="【認定こども園・幼稚園・保育所】&#10;一人当たり面積該当値テキスト"/>
        <xdr:cNvSpPr txBox="1"/>
      </xdr:nvSpPr>
      <xdr:spPr>
        <a:xfrm>
          <a:off x="22199600"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47" name="楕円 446"/>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62484</xdr:rowOff>
    </xdr:from>
    <xdr:to>
      <xdr:col>116</xdr:col>
      <xdr:colOff>63500</xdr:colOff>
      <xdr:row>38</xdr:row>
      <xdr:rowOff>69342</xdr:rowOff>
    </xdr:to>
    <xdr:cxnSp macro="">
      <xdr:nvCxnSpPr>
        <xdr:cNvPr id="448" name="直線コネクタ 447"/>
        <xdr:cNvCxnSpPr/>
      </xdr:nvCxnSpPr>
      <xdr:spPr>
        <a:xfrm flipV="1">
          <a:off x="21323300" y="65775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49" name="楕円 448"/>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80772</xdr:rowOff>
    </xdr:to>
    <xdr:cxnSp macro="">
      <xdr:nvCxnSpPr>
        <xdr:cNvPr id="450" name="直線コネクタ 449"/>
        <xdr:cNvCxnSpPr/>
      </xdr:nvCxnSpPr>
      <xdr:spPr>
        <a:xfrm flipV="1">
          <a:off x="20434300" y="658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51" name="楕円 450"/>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38</xdr:row>
      <xdr:rowOff>89916</xdr:rowOff>
    </xdr:to>
    <xdr:cxnSp macro="">
      <xdr:nvCxnSpPr>
        <xdr:cNvPr id="452" name="直線コネクタ 451"/>
        <xdr:cNvCxnSpPr/>
      </xdr:nvCxnSpPr>
      <xdr:spPr>
        <a:xfrm flipV="1">
          <a:off x="19545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456" name="n_1mainValue【認定こども園・幼稚園・保育所】&#10;一人当たり面積"/>
        <xdr:cNvSpPr txBox="1"/>
      </xdr:nvSpPr>
      <xdr:spPr>
        <a:xfrm>
          <a:off x="210757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457"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458" name="n_3main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158767</xdr:rowOff>
    </xdr:from>
    <xdr:ext cx="405111" cy="259045"/>
    <xdr:sp macro="" textlink="">
      <xdr:nvSpPr>
        <xdr:cNvPr id="488" name="【学校施設】&#10;有形固定資産減価償却率平均値テキスト"/>
        <xdr:cNvSpPr txBox="1"/>
      </xdr:nvSpPr>
      <xdr:spPr>
        <a:xfrm>
          <a:off x="16357600" y="10274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498" name="楕円 497"/>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499"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00" name="楕円 499"/>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102870</xdr:rowOff>
    </xdr:to>
    <xdr:cxnSp macro="">
      <xdr:nvCxnSpPr>
        <xdr:cNvPr id="501" name="直線コネクタ 500"/>
        <xdr:cNvCxnSpPr/>
      </xdr:nvCxnSpPr>
      <xdr:spPr>
        <a:xfrm flipV="1">
          <a:off x="15481300" y="10530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120650</xdr:rowOff>
    </xdr:from>
    <xdr:to>
      <xdr:col>76</xdr:col>
      <xdr:colOff>165100</xdr:colOff>
      <xdr:row>62</xdr:row>
      <xdr:rowOff>50800</xdr:rowOff>
    </xdr:to>
    <xdr:sp macro="" textlink="">
      <xdr:nvSpPr>
        <xdr:cNvPr id="502" name="楕円 501"/>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62</xdr:row>
      <xdr:rowOff>0</xdr:rowOff>
    </xdr:to>
    <xdr:cxnSp macro="">
      <xdr:nvCxnSpPr>
        <xdr:cNvPr id="503" name="直線コネクタ 502"/>
        <xdr:cNvCxnSpPr/>
      </xdr:nvCxnSpPr>
      <xdr:spPr>
        <a:xfrm flipV="1">
          <a:off x="14592300" y="10561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166370</xdr:rowOff>
    </xdr:from>
    <xdr:to>
      <xdr:col>72</xdr:col>
      <xdr:colOff>38100</xdr:colOff>
      <xdr:row>61</xdr:row>
      <xdr:rowOff>96520</xdr:rowOff>
    </xdr:to>
    <xdr:sp macro="" textlink="">
      <xdr:nvSpPr>
        <xdr:cNvPr id="504" name="楕円 503"/>
        <xdr:cNvSpPr/>
      </xdr:nvSpPr>
      <xdr:spPr>
        <a:xfrm>
          <a:off x="1365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62</xdr:row>
      <xdr:rowOff>0</xdr:rowOff>
    </xdr:to>
    <xdr:cxnSp macro="">
      <xdr:nvCxnSpPr>
        <xdr:cNvPr id="505" name="直線コネクタ 504"/>
        <xdr:cNvCxnSpPr/>
      </xdr:nvCxnSpPr>
      <xdr:spPr>
        <a:xfrm>
          <a:off x="13703300" y="105041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06"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07"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09"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510" name="n_2mainValue【学校施設】&#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113047</xdr:rowOff>
    </xdr:from>
    <xdr:ext cx="405111" cy="259045"/>
    <xdr:sp macro="" textlink="">
      <xdr:nvSpPr>
        <xdr:cNvPr id="511" name="n_3mainValue【学校施設】&#10;有形固定資産減価償却率"/>
        <xdr:cNvSpPr txBox="1"/>
      </xdr:nvSpPr>
      <xdr:spPr>
        <a:xfrm>
          <a:off x="13500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7"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145796</xdr:rowOff>
    </xdr:from>
    <xdr:to>
      <xdr:col>116</xdr:col>
      <xdr:colOff>114300</xdr:colOff>
      <xdr:row>60</xdr:row>
      <xdr:rowOff>75946</xdr:rowOff>
    </xdr:to>
    <xdr:sp macro="" textlink="">
      <xdr:nvSpPr>
        <xdr:cNvPr id="547" name="楕円 546"/>
        <xdr:cNvSpPr/>
      </xdr:nvSpPr>
      <xdr:spPr>
        <a:xfrm>
          <a:off x="22110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168673</xdr:rowOff>
    </xdr:from>
    <xdr:ext cx="469744" cy="259045"/>
    <xdr:sp macro="" textlink="">
      <xdr:nvSpPr>
        <xdr:cNvPr id="548" name="【学校施設】&#10;一人当たり面積該当値テキスト"/>
        <xdr:cNvSpPr txBox="1"/>
      </xdr:nvSpPr>
      <xdr:spPr>
        <a:xfrm>
          <a:off x="22199600" y="10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160655</xdr:rowOff>
    </xdr:from>
    <xdr:to>
      <xdr:col>112</xdr:col>
      <xdr:colOff>38100</xdr:colOff>
      <xdr:row>60</xdr:row>
      <xdr:rowOff>90805</xdr:rowOff>
    </xdr:to>
    <xdr:sp macro="" textlink="">
      <xdr:nvSpPr>
        <xdr:cNvPr id="549" name="楕円 548"/>
        <xdr:cNvSpPr/>
      </xdr:nvSpPr>
      <xdr:spPr>
        <a:xfrm>
          <a:off x="21272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25146</xdr:rowOff>
    </xdr:from>
    <xdr:to>
      <xdr:col>116</xdr:col>
      <xdr:colOff>63500</xdr:colOff>
      <xdr:row>60</xdr:row>
      <xdr:rowOff>40005</xdr:rowOff>
    </xdr:to>
    <xdr:cxnSp macro="">
      <xdr:nvCxnSpPr>
        <xdr:cNvPr id="550" name="直線コネクタ 549"/>
        <xdr:cNvCxnSpPr/>
      </xdr:nvCxnSpPr>
      <xdr:spPr>
        <a:xfrm flipV="1">
          <a:off x="21323300" y="1031214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xdr:rowOff>
    </xdr:from>
    <xdr:to>
      <xdr:col>107</xdr:col>
      <xdr:colOff>101600</xdr:colOff>
      <xdr:row>60</xdr:row>
      <xdr:rowOff>111379</xdr:rowOff>
    </xdr:to>
    <xdr:sp macro="" textlink="">
      <xdr:nvSpPr>
        <xdr:cNvPr id="551" name="楕円 550"/>
        <xdr:cNvSpPr/>
      </xdr:nvSpPr>
      <xdr:spPr>
        <a:xfrm>
          <a:off x="20383500" y="102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40005</xdr:rowOff>
    </xdr:from>
    <xdr:to>
      <xdr:col>111</xdr:col>
      <xdr:colOff>177800</xdr:colOff>
      <xdr:row>60</xdr:row>
      <xdr:rowOff>60579</xdr:rowOff>
    </xdr:to>
    <xdr:cxnSp macro="">
      <xdr:nvCxnSpPr>
        <xdr:cNvPr id="552" name="直線コネクタ 551"/>
        <xdr:cNvCxnSpPr/>
      </xdr:nvCxnSpPr>
      <xdr:spPr>
        <a:xfrm flipV="1">
          <a:off x="20434300" y="103270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27495</xdr:rowOff>
    </xdr:from>
    <xdr:to>
      <xdr:col>102</xdr:col>
      <xdr:colOff>165100</xdr:colOff>
      <xdr:row>60</xdr:row>
      <xdr:rowOff>129095</xdr:rowOff>
    </xdr:to>
    <xdr:sp macro="" textlink="">
      <xdr:nvSpPr>
        <xdr:cNvPr id="553" name="楕円 552"/>
        <xdr:cNvSpPr/>
      </xdr:nvSpPr>
      <xdr:spPr>
        <a:xfrm>
          <a:off x="19494500" y="103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60579</xdr:rowOff>
    </xdr:from>
    <xdr:to>
      <xdr:col>107</xdr:col>
      <xdr:colOff>50800</xdr:colOff>
      <xdr:row>60</xdr:row>
      <xdr:rowOff>78295</xdr:rowOff>
    </xdr:to>
    <xdr:cxnSp macro="">
      <xdr:nvCxnSpPr>
        <xdr:cNvPr id="554" name="直線コネクタ 553"/>
        <xdr:cNvCxnSpPr/>
      </xdr:nvCxnSpPr>
      <xdr:spPr>
        <a:xfrm flipV="1">
          <a:off x="19545300" y="10347579"/>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5"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6"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7"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107332</xdr:rowOff>
    </xdr:from>
    <xdr:ext cx="469744" cy="259045"/>
    <xdr:sp macro="" textlink="">
      <xdr:nvSpPr>
        <xdr:cNvPr id="558" name="n_1mainValue【学校施設】&#10;一人当たり面積"/>
        <xdr:cNvSpPr txBox="1"/>
      </xdr:nvSpPr>
      <xdr:spPr>
        <a:xfrm>
          <a:off x="210757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127906</xdr:rowOff>
    </xdr:from>
    <xdr:ext cx="469744" cy="259045"/>
    <xdr:sp macro="" textlink="">
      <xdr:nvSpPr>
        <xdr:cNvPr id="559" name="n_2mainValue【学校施設】&#10;一人当たり面積"/>
        <xdr:cNvSpPr txBox="1"/>
      </xdr:nvSpPr>
      <xdr:spPr>
        <a:xfrm>
          <a:off x="20199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145622</xdr:rowOff>
    </xdr:from>
    <xdr:ext cx="469744" cy="259045"/>
    <xdr:sp macro="" textlink="">
      <xdr:nvSpPr>
        <xdr:cNvPr id="560" name="n_3mainValue【学校施設】&#10;一人当たり面積"/>
        <xdr:cNvSpPr txBox="1"/>
      </xdr:nvSpPr>
      <xdr:spPr>
        <a:xfrm>
          <a:off x="19310427" y="1008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4" name="【公民館】&#10;有形固定資産減価償却率平均値テキスト"/>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66548</xdr:rowOff>
    </xdr:from>
    <xdr:to>
      <xdr:col>85</xdr:col>
      <xdr:colOff>177800</xdr:colOff>
      <xdr:row>106</xdr:row>
      <xdr:rowOff>168148</xdr:rowOff>
    </xdr:to>
    <xdr:sp macro="" textlink="">
      <xdr:nvSpPr>
        <xdr:cNvPr id="614" name="楕円 613"/>
        <xdr:cNvSpPr/>
      </xdr:nvSpPr>
      <xdr:spPr>
        <a:xfrm>
          <a:off x="16268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44975</xdr:rowOff>
    </xdr:from>
    <xdr:ext cx="405111" cy="259045"/>
    <xdr:sp macro="" textlink="">
      <xdr:nvSpPr>
        <xdr:cNvPr id="615" name="【公民館】&#10;有形固定資産減価償却率該当値テキスト"/>
        <xdr:cNvSpPr txBox="1"/>
      </xdr:nvSpPr>
      <xdr:spPr>
        <a:xfrm>
          <a:off x="16357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137413</xdr:rowOff>
    </xdr:from>
    <xdr:to>
      <xdr:col>81</xdr:col>
      <xdr:colOff>101600</xdr:colOff>
      <xdr:row>106</xdr:row>
      <xdr:rowOff>67563</xdr:rowOff>
    </xdr:to>
    <xdr:sp macro="" textlink="">
      <xdr:nvSpPr>
        <xdr:cNvPr id="616" name="楕円 615"/>
        <xdr:cNvSpPr/>
      </xdr:nvSpPr>
      <xdr:spPr>
        <a:xfrm>
          <a:off x="15430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xdr:rowOff>
    </xdr:from>
    <xdr:to>
      <xdr:col>85</xdr:col>
      <xdr:colOff>127000</xdr:colOff>
      <xdr:row>106</xdr:row>
      <xdr:rowOff>117348</xdr:rowOff>
    </xdr:to>
    <xdr:cxnSp macro="">
      <xdr:nvCxnSpPr>
        <xdr:cNvPr id="617" name="直線コネクタ 616"/>
        <xdr:cNvCxnSpPr/>
      </xdr:nvCxnSpPr>
      <xdr:spPr>
        <a:xfrm>
          <a:off x="15481300" y="181904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7113</xdr:rowOff>
    </xdr:from>
    <xdr:to>
      <xdr:col>76</xdr:col>
      <xdr:colOff>165100</xdr:colOff>
      <xdr:row>106</xdr:row>
      <xdr:rowOff>108713</xdr:rowOff>
    </xdr:to>
    <xdr:sp macro="" textlink="">
      <xdr:nvSpPr>
        <xdr:cNvPr id="618" name="楕円 617"/>
        <xdr:cNvSpPr/>
      </xdr:nvSpPr>
      <xdr:spPr>
        <a:xfrm>
          <a:off x="14541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xdr:rowOff>
    </xdr:from>
    <xdr:to>
      <xdr:col>81</xdr:col>
      <xdr:colOff>50800</xdr:colOff>
      <xdr:row>106</xdr:row>
      <xdr:rowOff>57913</xdr:rowOff>
    </xdr:to>
    <xdr:cxnSp macro="">
      <xdr:nvCxnSpPr>
        <xdr:cNvPr id="619" name="直線コネクタ 618"/>
        <xdr:cNvCxnSpPr/>
      </xdr:nvCxnSpPr>
      <xdr:spPr>
        <a:xfrm flipV="1">
          <a:off x="14592300" y="181904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620" name="楕円 619"/>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106</xdr:row>
      <xdr:rowOff>57913</xdr:rowOff>
    </xdr:to>
    <xdr:cxnSp macro="">
      <xdr:nvCxnSpPr>
        <xdr:cNvPr id="621" name="直線コネクタ 620"/>
        <xdr:cNvCxnSpPr/>
      </xdr:nvCxnSpPr>
      <xdr:spPr>
        <a:xfrm>
          <a:off x="13703300" y="17879568"/>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2"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3"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24"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58690</xdr:rowOff>
    </xdr:from>
    <xdr:ext cx="405111" cy="259045"/>
    <xdr:sp macro="" textlink="">
      <xdr:nvSpPr>
        <xdr:cNvPr id="625" name="n_1mainValue【公民館】&#10;有形固定資産減価償却率"/>
        <xdr:cNvSpPr txBox="1"/>
      </xdr:nvSpPr>
      <xdr:spPr>
        <a:xfrm>
          <a:off x="152660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99840</xdr:rowOff>
    </xdr:from>
    <xdr:ext cx="405111" cy="259045"/>
    <xdr:sp macro="" textlink="">
      <xdr:nvSpPr>
        <xdr:cNvPr id="626" name="n_2mainValue【公民館】&#10;有形固定資産減価償却率"/>
        <xdr:cNvSpPr txBox="1"/>
      </xdr:nvSpPr>
      <xdr:spPr>
        <a:xfrm>
          <a:off x="14389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116095</xdr:rowOff>
    </xdr:from>
    <xdr:ext cx="405111" cy="259045"/>
    <xdr:sp macro="" textlink="">
      <xdr:nvSpPr>
        <xdr:cNvPr id="627" name="n_3mainValue【公民館】&#10;有形固定資産減価償却率"/>
        <xdr:cNvSpPr txBox="1"/>
      </xdr:nvSpPr>
      <xdr:spPr>
        <a:xfrm>
          <a:off x="13500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51436</xdr:rowOff>
    </xdr:from>
    <xdr:to>
      <xdr:col>116</xdr:col>
      <xdr:colOff>62864</xdr:colOff>
      <xdr:row>108</xdr:row>
      <xdr:rowOff>110489</xdr:rowOff>
    </xdr:to>
    <xdr:cxnSp macro="">
      <xdr:nvCxnSpPr>
        <xdr:cNvPr id="651" name="直線コネクタ 650"/>
        <xdr:cNvCxnSpPr/>
      </xdr:nvCxnSpPr>
      <xdr:spPr>
        <a:xfrm flipV="1">
          <a:off x="22160864" y="17710786"/>
          <a:ext cx="0" cy="9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652"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653" name="直線コネクタ 652"/>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169563</xdr:rowOff>
    </xdr:from>
    <xdr:ext cx="469744" cy="259045"/>
    <xdr:sp macro="" textlink="">
      <xdr:nvSpPr>
        <xdr:cNvPr id="654" name="【公民館】&#10;一人当たり面積最大値テキスト"/>
        <xdr:cNvSpPr txBox="1"/>
      </xdr:nvSpPr>
      <xdr:spPr>
        <a:xfrm>
          <a:off x="22199600" y="1748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51436</xdr:rowOff>
    </xdr:from>
    <xdr:to>
      <xdr:col>116</xdr:col>
      <xdr:colOff>152400</xdr:colOff>
      <xdr:row>103</xdr:row>
      <xdr:rowOff>51436</xdr:rowOff>
    </xdr:to>
    <xdr:cxnSp macro="">
      <xdr:nvCxnSpPr>
        <xdr:cNvPr id="655" name="直線コネクタ 654"/>
        <xdr:cNvCxnSpPr/>
      </xdr:nvCxnSpPr>
      <xdr:spPr>
        <a:xfrm>
          <a:off x="22072600" y="177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74313</xdr:rowOff>
    </xdr:from>
    <xdr:ext cx="469744" cy="259045"/>
    <xdr:sp macro="" textlink="">
      <xdr:nvSpPr>
        <xdr:cNvPr id="656" name="【公民館】&#10;一人当たり面積平均値テキスト"/>
        <xdr:cNvSpPr txBox="1"/>
      </xdr:nvSpPr>
      <xdr:spPr>
        <a:xfrm>
          <a:off x="22199600" y="18248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95886</xdr:rowOff>
    </xdr:from>
    <xdr:to>
      <xdr:col>116</xdr:col>
      <xdr:colOff>114300</xdr:colOff>
      <xdr:row>107</xdr:row>
      <xdr:rowOff>26036</xdr:rowOff>
    </xdr:to>
    <xdr:sp macro="" textlink="">
      <xdr:nvSpPr>
        <xdr:cNvPr id="657" name="フローチャート: 判断 656"/>
        <xdr:cNvSpPr/>
      </xdr:nvSpPr>
      <xdr:spPr>
        <a:xfrm>
          <a:off x="22110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88264</xdr:rowOff>
    </xdr:from>
    <xdr:to>
      <xdr:col>112</xdr:col>
      <xdr:colOff>38100</xdr:colOff>
      <xdr:row>105</xdr:row>
      <xdr:rowOff>18414</xdr:rowOff>
    </xdr:to>
    <xdr:sp macro="" textlink="">
      <xdr:nvSpPr>
        <xdr:cNvPr id="658" name="フローチャート: 判断 657"/>
        <xdr:cNvSpPr/>
      </xdr:nvSpPr>
      <xdr:spPr>
        <a:xfrm>
          <a:off x="21272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84455</xdr:rowOff>
    </xdr:from>
    <xdr:to>
      <xdr:col>107</xdr:col>
      <xdr:colOff>101600</xdr:colOff>
      <xdr:row>107</xdr:row>
      <xdr:rowOff>14605</xdr:rowOff>
    </xdr:to>
    <xdr:sp macro="" textlink="">
      <xdr:nvSpPr>
        <xdr:cNvPr id="659" name="フローチャート: 判断 658"/>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60" name="フローチャート: 判断 65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71120</xdr:rowOff>
    </xdr:from>
    <xdr:to>
      <xdr:col>116</xdr:col>
      <xdr:colOff>114300</xdr:colOff>
      <xdr:row>105</xdr:row>
      <xdr:rowOff>1270</xdr:rowOff>
    </xdr:to>
    <xdr:sp macro="" textlink="">
      <xdr:nvSpPr>
        <xdr:cNvPr id="666" name="楕円 665"/>
        <xdr:cNvSpPr/>
      </xdr:nvSpPr>
      <xdr:spPr>
        <a:xfrm>
          <a:off x="22110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93997</xdr:rowOff>
    </xdr:from>
    <xdr:ext cx="469744" cy="259045"/>
    <xdr:sp macro="" textlink="">
      <xdr:nvSpPr>
        <xdr:cNvPr id="667" name="【公民館】&#10;一人当たり面積該当値テキスト"/>
        <xdr:cNvSpPr txBox="1"/>
      </xdr:nvSpPr>
      <xdr:spPr>
        <a:xfrm>
          <a:off x="22199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80645</xdr:rowOff>
    </xdr:from>
    <xdr:to>
      <xdr:col>112</xdr:col>
      <xdr:colOff>38100</xdr:colOff>
      <xdr:row>105</xdr:row>
      <xdr:rowOff>10795</xdr:rowOff>
    </xdr:to>
    <xdr:sp macro="" textlink="">
      <xdr:nvSpPr>
        <xdr:cNvPr id="668" name="楕円 667"/>
        <xdr:cNvSpPr/>
      </xdr:nvSpPr>
      <xdr:spPr>
        <a:xfrm>
          <a:off x="2127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121920</xdr:rowOff>
    </xdr:from>
    <xdr:to>
      <xdr:col>116</xdr:col>
      <xdr:colOff>63500</xdr:colOff>
      <xdr:row>104</xdr:row>
      <xdr:rowOff>131445</xdr:rowOff>
    </xdr:to>
    <xdr:cxnSp macro="">
      <xdr:nvCxnSpPr>
        <xdr:cNvPr id="669" name="直線コネクタ 668"/>
        <xdr:cNvCxnSpPr/>
      </xdr:nvCxnSpPr>
      <xdr:spPr>
        <a:xfrm flipV="1">
          <a:off x="21323300" y="179527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670" name="楕円 669"/>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131445</xdr:rowOff>
    </xdr:from>
    <xdr:to>
      <xdr:col>111</xdr:col>
      <xdr:colOff>177800</xdr:colOff>
      <xdr:row>104</xdr:row>
      <xdr:rowOff>144780</xdr:rowOff>
    </xdr:to>
    <xdr:cxnSp macro="">
      <xdr:nvCxnSpPr>
        <xdr:cNvPr id="671" name="直線コネクタ 670"/>
        <xdr:cNvCxnSpPr/>
      </xdr:nvCxnSpPr>
      <xdr:spPr>
        <a:xfrm flipV="1">
          <a:off x="20434300" y="17962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90170</xdr:rowOff>
    </xdr:from>
    <xdr:to>
      <xdr:col>102</xdr:col>
      <xdr:colOff>165100</xdr:colOff>
      <xdr:row>100</xdr:row>
      <xdr:rowOff>20320</xdr:rowOff>
    </xdr:to>
    <xdr:sp macro="" textlink="">
      <xdr:nvSpPr>
        <xdr:cNvPr id="672" name="楕円 671"/>
        <xdr:cNvSpPr/>
      </xdr:nvSpPr>
      <xdr:spPr>
        <a:xfrm>
          <a:off x="19494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140970</xdr:rowOff>
    </xdr:from>
    <xdr:to>
      <xdr:col>107</xdr:col>
      <xdr:colOff>50800</xdr:colOff>
      <xdr:row>104</xdr:row>
      <xdr:rowOff>144780</xdr:rowOff>
    </xdr:to>
    <xdr:cxnSp macro="">
      <xdr:nvCxnSpPr>
        <xdr:cNvPr id="673" name="直線コネクタ 672"/>
        <xdr:cNvCxnSpPr/>
      </xdr:nvCxnSpPr>
      <xdr:spPr>
        <a:xfrm>
          <a:off x="19545300" y="1711452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9541</xdr:rowOff>
    </xdr:from>
    <xdr:ext cx="469744" cy="259045"/>
    <xdr:sp macro="" textlink="">
      <xdr:nvSpPr>
        <xdr:cNvPr id="674" name="n_1aveValue【公民館】&#10;一人当たり面積"/>
        <xdr:cNvSpPr txBox="1"/>
      </xdr:nvSpPr>
      <xdr:spPr>
        <a:xfrm>
          <a:off x="21075727" y="180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5732</xdr:rowOff>
    </xdr:from>
    <xdr:ext cx="469744" cy="259045"/>
    <xdr:sp macro="" textlink="">
      <xdr:nvSpPr>
        <xdr:cNvPr id="675" name="n_2aveValue【公民館】&#10;一人当たり面積"/>
        <xdr:cNvSpPr txBox="1"/>
      </xdr:nvSpPr>
      <xdr:spPr>
        <a:xfrm>
          <a:off x="20199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676" name="n_3ave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27322</xdr:rowOff>
    </xdr:from>
    <xdr:ext cx="469744" cy="259045"/>
    <xdr:sp macro="" textlink="">
      <xdr:nvSpPr>
        <xdr:cNvPr id="677" name="n_1mainValue【公民館】&#10;一人当たり面積"/>
        <xdr:cNvSpPr txBox="1"/>
      </xdr:nvSpPr>
      <xdr:spPr>
        <a:xfrm>
          <a:off x="2107572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678" name="n_2mainValue【公民館】&#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36847</xdr:rowOff>
    </xdr:from>
    <xdr:ext cx="469744" cy="259045"/>
    <xdr:sp macro="" textlink="">
      <xdr:nvSpPr>
        <xdr:cNvPr id="679" name="n_3mainValue【公民館】&#10;一人当たり面積"/>
        <xdr:cNvSpPr txBox="1"/>
      </xdr:nvSpPr>
      <xdr:spPr>
        <a:xfrm>
          <a:off x="193104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類似団体と比較して、有形固定資産減価償却率が低くなっている施設は、「道路」</a:t>
          </a:r>
          <a:r>
            <a:rPr kumimoji="1" lang="ja-JP" altLang="ja-JP" sz="1400">
              <a:solidFill>
                <a:schemeClr val="dk1"/>
              </a:solidFill>
              <a:effectLst/>
              <a:latin typeface="+mn-lt"/>
              <a:ea typeface="+mn-ea"/>
              <a:cs typeface="+mn-cs"/>
            </a:rPr>
            <a:t>「橋りょう・トンネル」</a:t>
          </a:r>
          <a:r>
            <a:rPr kumimoji="1" lang="ja-JP" altLang="en-US" sz="1400">
              <a:solidFill>
                <a:schemeClr val="dk1"/>
              </a:solidFill>
              <a:effectLst/>
              <a:latin typeface="+mn-lt"/>
              <a:ea typeface="+mn-ea"/>
              <a:cs typeface="+mn-cs"/>
            </a:rPr>
            <a:t>「学校施設」「公民館」であり、高くなっている施設は、「公営住宅」「認定こども園・幼稚園・保育所」である。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学校施設は中学校２校で空調設備の改修工事を実施したこと、公民館は上多度公民館を新設したことにより、有形固定資産減価償却率は低くなったと考えられる。また、</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年度には全ての公立保育園及び幼稚園を認定こども園に</a:t>
          </a:r>
          <a:r>
            <a:rPr kumimoji="1" lang="ja-JP" altLang="en-US" sz="1400">
              <a:solidFill>
                <a:schemeClr val="dk1"/>
              </a:solidFill>
              <a:effectLst/>
              <a:latin typeface="+mn-lt"/>
              <a:ea typeface="+mn-ea"/>
              <a:cs typeface="+mn-cs"/>
            </a:rPr>
            <a:t>移行し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養北こども園の新園舎建設工事を２カ年計画で開始したため、今後低下が見込まれる。ほぼすべての施設で、一人当たりの面積が類似団体を上回っているため、公共施設等総合管理計画に基づき、施設の統廃合も検討しつつ、適切に管理していく必要があ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72" name="直線コネクタ 7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7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74" name="直線コネクタ 7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7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76" name="直線コネクタ 7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7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78" name="フローチャート: 判断 7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79" name="フローチャート: 判断 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80"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81" name="フローチャート: 判断 80"/>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8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83" name="フローチャート: 判断 82"/>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84"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90" name="楕円 89"/>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154322</xdr:rowOff>
    </xdr:from>
    <xdr:ext cx="405111" cy="259045"/>
    <xdr:sp macro="" textlink="">
      <xdr:nvSpPr>
        <xdr:cNvPr id="91" name="【体育館・プール】&#10;有形固定資産減価償却率該当値テキスト"/>
        <xdr:cNvSpPr txBox="1"/>
      </xdr:nvSpPr>
      <xdr:spPr>
        <a:xfrm>
          <a:off x="4673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50165</xdr:rowOff>
    </xdr:from>
    <xdr:to>
      <xdr:col>20</xdr:col>
      <xdr:colOff>38100</xdr:colOff>
      <xdr:row>62</xdr:row>
      <xdr:rowOff>151765</xdr:rowOff>
    </xdr:to>
    <xdr:sp macro="" textlink="">
      <xdr:nvSpPr>
        <xdr:cNvPr id="92" name="楕円 91"/>
        <xdr:cNvSpPr/>
      </xdr:nvSpPr>
      <xdr:spPr>
        <a:xfrm>
          <a:off x="3746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100965</xdr:rowOff>
    </xdr:to>
    <xdr:cxnSp macro="">
      <xdr:nvCxnSpPr>
        <xdr:cNvPr id="93" name="直線コネクタ 92"/>
        <xdr:cNvCxnSpPr/>
      </xdr:nvCxnSpPr>
      <xdr:spPr>
        <a:xfrm flipV="1">
          <a:off x="3797300" y="106851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94" name="楕円 93"/>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62</xdr:row>
      <xdr:rowOff>100965</xdr:rowOff>
    </xdr:to>
    <xdr:cxnSp macro="">
      <xdr:nvCxnSpPr>
        <xdr:cNvPr id="95" name="直線コネクタ 94"/>
        <xdr:cNvCxnSpPr/>
      </xdr:nvCxnSpPr>
      <xdr:spPr>
        <a:xfrm>
          <a:off x="2908300" y="1044702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96" name="楕円 95"/>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60</xdr:row>
      <xdr:rowOff>160020</xdr:rowOff>
    </xdr:to>
    <xdr:cxnSp macro="">
      <xdr:nvCxnSpPr>
        <xdr:cNvPr id="97" name="直線コネクタ 96"/>
        <xdr:cNvCxnSpPr/>
      </xdr:nvCxnSpPr>
      <xdr:spPr>
        <a:xfrm>
          <a:off x="2019300" y="1043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98" name="n_1mainValue【体育館・プー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99" name="n_2mainValue【体育館・プー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100"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26" name="直線コネクタ 12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2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28" name="直線コネクタ 12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2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30" name="直線コネクタ 12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13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32" name="フローチャート: 判断 13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33" name="フローチャート: 判断 13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34"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35" name="フローチャート: 判断 134"/>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36"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137" name="フローチャート: 判断 136"/>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144797</xdr:rowOff>
    </xdr:from>
    <xdr:ext cx="469744" cy="259045"/>
    <xdr:sp macro="" textlink="">
      <xdr:nvSpPr>
        <xdr:cNvPr id="138"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76563</xdr:rowOff>
    </xdr:from>
    <xdr:to>
      <xdr:col>55</xdr:col>
      <xdr:colOff>50800</xdr:colOff>
      <xdr:row>63</xdr:row>
      <xdr:rowOff>6713</xdr:rowOff>
    </xdr:to>
    <xdr:sp macro="" textlink="">
      <xdr:nvSpPr>
        <xdr:cNvPr id="144" name="楕円 143"/>
        <xdr:cNvSpPr/>
      </xdr:nvSpPr>
      <xdr:spPr>
        <a:xfrm>
          <a:off x="10426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54990</xdr:rowOff>
    </xdr:from>
    <xdr:ext cx="469744" cy="259045"/>
    <xdr:sp macro="" textlink="">
      <xdr:nvSpPr>
        <xdr:cNvPr id="145" name="【体育館・プール】&#10;一人当たり面積該当値テキスト"/>
        <xdr:cNvSpPr txBox="1"/>
      </xdr:nvSpPr>
      <xdr:spPr>
        <a:xfrm>
          <a:off x="10515600"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81462</xdr:rowOff>
    </xdr:from>
    <xdr:to>
      <xdr:col>50</xdr:col>
      <xdr:colOff>165100</xdr:colOff>
      <xdr:row>63</xdr:row>
      <xdr:rowOff>11612</xdr:rowOff>
    </xdr:to>
    <xdr:sp macro="" textlink="">
      <xdr:nvSpPr>
        <xdr:cNvPr id="146" name="楕円 145"/>
        <xdr:cNvSpPr/>
      </xdr:nvSpPr>
      <xdr:spPr>
        <a:xfrm>
          <a:off x="958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127363</xdr:rowOff>
    </xdr:from>
    <xdr:to>
      <xdr:col>55</xdr:col>
      <xdr:colOff>0</xdr:colOff>
      <xdr:row>62</xdr:row>
      <xdr:rowOff>132262</xdr:rowOff>
    </xdr:to>
    <xdr:cxnSp macro="">
      <xdr:nvCxnSpPr>
        <xdr:cNvPr id="147" name="直線コネクタ 146"/>
        <xdr:cNvCxnSpPr/>
      </xdr:nvCxnSpPr>
      <xdr:spPr>
        <a:xfrm flipV="1">
          <a:off x="9639300" y="107572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50437</xdr:rowOff>
    </xdr:from>
    <xdr:to>
      <xdr:col>46</xdr:col>
      <xdr:colOff>38100</xdr:colOff>
      <xdr:row>62</xdr:row>
      <xdr:rowOff>152037</xdr:rowOff>
    </xdr:to>
    <xdr:sp macro="" textlink="">
      <xdr:nvSpPr>
        <xdr:cNvPr id="148" name="楕円 147"/>
        <xdr:cNvSpPr/>
      </xdr:nvSpPr>
      <xdr:spPr>
        <a:xfrm>
          <a:off x="869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101237</xdr:rowOff>
    </xdr:from>
    <xdr:to>
      <xdr:col>50</xdr:col>
      <xdr:colOff>114300</xdr:colOff>
      <xdr:row>62</xdr:row>
      <xdr:rowOff>132262</xdr:rowOff>
    </xdr:to>
    <xdr:cxnSp macro="">
      <xdr:nvCxnSpPr>
        <xdr:cNvPr id="149" name="直線コネクタ 148"/>
        <xdr:cNvCxnSpPr/>
      </xdr:nvCxnSpPr>
      <xdr:spPr>
        <a:xfrm>
          <a:off x="8750300" y="107311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48804</xdr:rowOff>
    </xdr:from>
    <xdr:to>
      <xdr:col>41</xdr:col>
      <xdr:colOff>101600</xdr:colOff>
      <xdr:row>62</xdr:row>
      <xdr:rowOff>150404</xdr:rowOff>
    </xdr:to>
    <xdr:sp macro="" textlink="">
      <xdr:nvSpPr>
        <xdr:cNvPr id="150" name="楕円 149"/>
        <xdr:cNvSpPr/>
      </xdr:nvSpPr>
      <xdr:spPr>
        <a:xfrm>
          <a:off x="781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99604</xdr:rowOff>
    </xdr:from>
    <xdr:to>
      <xdr:col>45</xdr:col>
      <xdr:colOff>177800</xdr:colOff>
      <xdr:row>62</xdr:row>
      <xdr:rowOff>101237</xdr:rowOff>
    </xdr:to>
    <xdr:cxnSp macro="">
      <xdr:nvCxnSpPr>
        <xdr:cNvPr id="151" name="直線コネクタ 150"/>
        <xdr:cNvCxnSpPr/>
      </xdr:nvCxnSpPr>
      <xdr:spPr>
        <a:xfrm>
          <a:off x="7861300" y="107295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2739</xdr:rowOff>
    </xdr:from>
    <xdr:ext cx="469744" cy="259045"/>
    <xdr:sp macro="" textlink="">
      <xdr:nvSpPr>
        <xdr:cNvPr id="152" name="n_1mainValue【体育館・プール】&#10;一人当たり面積"/>
        <xdr:cNvSpPr txBox="1"/>
      </xdr:nvSpPr>
      <xdr:spPr>
        <a:xfrm>
          <a:off x="93917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143164</xdr:rowOff>
    </xdr:from>
    <xdr:ext cx="469744" cy="259045"/>
    <xdr:sp macro="" textlink="">
      <xdr:nvSpPr>
        <xdr:cNvPr id="153" name="n_2mainValue【体育館・プール】&#10;一人当たり面積"/>
        <xdr:cNvSpPr txBox="1"/>
      </xdr:nvSpPr>
      <xdr:spPr>
        <a:xfrm>
          <a:off x="85154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166931</xdr:rowOff>
    </xdr:from>
    <xdr:ext cx="469744" cy="259045"/>
    <xdr:sp macro="" textlink="">
      <xdr:nvSpPr>
        <xdr:cNvPr id="154" name="n_3mainValue【体育館・プール】&#10;一人当たり面積"/>
        <xdr:cNvSpPr txBox="1"/>
      </xdr:nvSpPr>
      <xdr:spPr>
        <a:xfrm>
          <a:off x="7626427" y="104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179" name="直線コネクタ 17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18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181" name="直線コネクタ 18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18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183" name="直線コネクタ 18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18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185" name="フローチャート: 判断 18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186" name="フローチャート: 判断 18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187"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188" name="フローチャート: 判断 187"/>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189"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190" name="フローチャート: 判断 189"/>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62882</xdr:rowOff>
    </xdr:from>
    <xdr:ext cx="405111" cy="259045"/>
    <xdr:sp macro="" textlink="">
      <xdr:nvSpPr>
        <xdr:cNvPr id="191"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197" name="楕円 196"/>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198" name="【福祉施設】&#10;有形固定資産減価償却率該当値テキスト"/>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199" name="楕円 198"/>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137161</xdr:rowOff>
    </xdr:from>
    <xdr:to>
      <xdr:col>24</xdr:col>
      <xdr:colOff>63500</xdr:colOff>
      <xdr:row>83</xdr:row>
      <xdr:rowOff>7620</xdr:rowOff>
    </xdr:to>
    <xdr:cxnSp macro="">
      <xdr:nvCxnSpPr>
        <xdr:cNvPr id="200" name="直線コネクタ 199"/>
        <xdr:cNvCxnSpPr/>
      </xdr:nvCxnSpPr>
      <xdr:spPr>
        <a:xfrm flipV="1">
          <a:off x="3797300" y="14196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201" name="楕円 200"/>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83</xdr:row>
      <xdr:rowOff>7620</xdr:rowOff>
    </xdr:to>
    <xdr:cxnSp macro="">
      <xdr:nvCxnSpPr>
        <xdr:cNvPr id="202" name="直線コネクタ 201"/>
        <xdr:cNvCxnSpPr/>
      </xdr:nvCxnSpPr>
      <xdr:spPr>
        <a:xfrm>
          <a:off x="2908300" y="141370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03" name="楕円 202"/>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78105</xdr:rowOff>
    </xdr:from>
    <xdr:to>
      <xdr:col>15</xdr:col>
      <xdr:colOff>50800</xdr:colOff>
      <xdr:row>82</xdr:row>
      <xdr:rowOff>102870</xdr:rowOff>
    </xdr:to>
    <xdr:cxnSp macro="">
      <xdr:nvCxnSpPr>
        <xdr:cNvPr id="204" name="直線コネクタ 203"/>
        <xdr:cNvCxnSpPr/>
      </xdr:nvCxnSpPr>
      <xdr:spPr>
        <a:xfrm flipV="1">
          <a:off x="2019300" y="14137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205" name="n_1mainValue【福祉施設】&#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06" name="n_2mainValue【福祉施設】&#10;有形固定資産減価償却率"/>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207" name="n_3mainValue【福祉施設】&#10;有形固定資産減価償却率"/>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8" name="直線コネクタ 2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9" name="テキスト ボックス 2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0" name="直線コネクタ 2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1" name="テキスト ボックス 2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2" name="直線コネクタ 2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3" name="テキスト ボックス 2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4" name="直線コネクタ 2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5" name="テキスト ボックス 2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6" name="直線コネクタ 2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7" name="テキスト ボックス 2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31" name="直線コネクタ 23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3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33" name="直線コネクタ 23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3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35" name="直線コネクタ 23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36"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7" name="フローチャート: 判断 23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38" name="フローチャート: 判断 23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239"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40" name="フローチャート: 判断 239"/>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38116</xdr:rowOff>
    </xdr:from>
    <xdr:ext cx="469744" cy="259045"/>
    <xdr:sp macro="" textlink="">
      <xdr:nvSpPr>
        <xdr:cNvPr id="241" name="n_2aveValue【福祉施設】&#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42" name="フローチャート: 判断 241"/>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137177</xdr:rowOff>
    </xdr:from>
    <xdr:ext cx="469744" cy="259045"/>
    <xdr:sp macro="" textlink="">
      <xdr:nvSpPr>
        <xdr:cNvPr id="243" name="n_3ave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4" name="テキスト ボックス 2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5" name="テキスト ボックス 2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6" name="テキスト ボックス 2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7" name="テキスト ボックス 2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8" name="テキスト ボックス 2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116839</xdr:rowOff>
    </xdr:from>
    <xdr:to>
      <xdr:col>55</xdr:col>
      <xdr:colOff>50800</xdr:colOff>
      <xdr:row>82</xdr:row>
      <xdr:rowOff>46989</xdr:rowOff>
    </xdr:to>
    <xdr:sp macro="" textlink="">
      <xdr:nvSpPr>
        <xdr:cNvPr id="249" name="楕円 248"/>
        <xdr:cNvSpPr/>
      </xdr:nvSpPr>
      <xdr:spPr>
        <a:xfrm>
          <a:off x="10426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139716</xdr:rowOff>
    </xdr:from>
    <xdr:ext cx="469744" cy="259045"/>
    <xdr:sp macro="" textlink="">
      <xdr:nvSpPr>
        <xdr:cNvPr id="250" name="【福祉施設】&#10;一人当たり面積該当値テキスト"/>
        <xdr:cNvSpPr txBox="1"/>
      </xdr:nvSpPr>
      <xdr:spPr>
        <a:xfrm>
          <a:off x="10515600"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124461</xdr:rowOff>
    </xdr:from>
    <xdr:to>
      <xdr:col>50</xdr:col>
      <xdr:colOff>165100</xdr:colOff>
      <xdr:row>82</xdr:row>
      <xdr:rowOff>54611</xdr:rowOff>
    </xdr:to>
    <xdr:sp macro="" textlink="">
      <xdr:nvSpPr>
        <xdr:cNvPr id="251" name="楕円 250"/>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167639</xdr:rowOff>
    </xdr:from>
    <xdr:to>
      <xdr:col>55</xdr:col>
      <xdr:colOff>0</xdr:colOff>
      <xdr:row>82</xdr:row>
      <xdr:rowOff>3811</xdr:rowOff>
    </xdr:to>
    <xdr:cxnSp macro="">
      <xdr:nvCxnSpPr>
        <xdr:cNvPr id="252" name="直線コネクタ 251"/>
        <xdr:cNvCxnSpPr/>
      </xdr:nvCxnSpPr>
      <xdr:spPr>
        <a:xfrm flipV="1">
          <a:off x="9639300" y="14055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17780</xdr:rowOff>
    </xdr:from>
    <xdr:to>
      <xdr:col>46</xdr:col>
      <xdr:colOff>38100</xdr:colOff>
      <xdr:row>83</xdr:row>
      <xdr:rowOff>119380</xdr:rowOff>
    </xdr:to>
    <xdr:sp macro="" textlink="">
      <xdr:nvSpPr>
        <xdr:cNvPr id="253" name="楕円 252"/>
        <xdr:cNvSpPr/>
      </xdr:nvSpPr>
      <xdr:spPr>
        <a:xfrm>
          <a:off x="8699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83</xdr:row>
      <xdr:rowOff>68580</xdr:rowOff>
    </xdr:to>
    <xdr:cxnSp macro="">
      <xdr:nvCxnSpPr>
        <xdr:cNvPr id="254" name="直線コネクタ 253"/>
        <xdr:cNvCxnSpPr/>
      </xdr:nvCxnSpPr>
      <xdr:spPr>
        <a:xfrm flipV="1">
          <a:off x="8750300" y="140627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52070</xdr:rowOff>
    </xdr:from>
    <xdr:to>
      <xdr:col>41</xdr:col>
      <xdr:colOff>101600</xdr:colOff>
      <xdr:row>83</xdr:row>
      <xdr:rowOff>153670</xdr:rowOff>
    </xdr:to>
    <xdr:sp macro="" textlink="">
      <xdr:nvSpPr>
        <xdr:cNvPr id="255" name="楕円 254"/>
        <xdr:cNvSpPr/>
      </xdr:nvSpPr>
      <xdr:spPr>
        <a:xfrm>
          <a:off x="781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68580</xdr:rowOff>
    </xdr:from>
    <xdr:to>
      <xdr:col>45</xdr:col>
      <xdr:colOff>177800</xdr:colOff>
      <xdr:row>83</xdr:row>
      <xdr:rowOff>102870</xdr:rowOff>
    </xdr:to>
    <xdr:cxnSp macro="">
      <xdr:nvCxnSpPr>
        <xdr:cNvPr id="256" name="直線コネクタ 255"/>
        <xdr:cNvCxnSpPr/>
      </xdr:nvCxnSpPr>
      <xdr:spPr>
        <a:xfrm flipV="1">
          <a:off x="7861300" y="1429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71138</xdr:rowOff>
    </xdr:from>
    <xdr:ext cx="469744" cy="259045"/>
    <xdr:sp macro="" textlink="">
      <xdr:nvSpPr>
        <xdr:cNvPr id="257" name="n_1mainValue【福祉施設】&#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135907</xdr:rowOff>
    </xdr:from>
    <xdr:ext cx="469744" cy="259045"/>
    <xdr:sp macro="" textlink="">
      <xdr:nvSpPr>
        <xdr:cNvPr id="258" name="n_2mainValue【福祉施設】&#10;一人当たり面積"/>
        <xdr:cNvSpPr txBox="1"/>
      </xdr:nvSpPr>
      <xdr:spPr>
        <a:xfrm>
          <a:off x="8515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170197</xdr:rowOff>
    </xdr:from>
    <xdr:ext cx="469744" cy="259045"/>
    <xdr:sp macro="" textlink="">
      <xdr:nvSpPr>
        <xdr:cNvPr id="259" name="n_3mainValue【福祉施設】&#10;一人当たり面積"/>
        <xdr:cNvSpPr txBox="1"/>
      </xdr:nvSpPr>
      <xdr:spPr>
        <a:xfrm>
          <a:off x="7626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0" name="テキスト ボックス 2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2" name="テキスト ボックス 27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4" name="テキスト ボックス 2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6" name="テキスト ボックス 2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8" name="テキスト ボックス 2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0" name="テキスト ボックス 27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284" name="直線コネクタ 28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28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286" name="直線コネクタ 28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28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288" name="直線コネクタ 28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15891</xdr:rowOff>
    </xdr:from>
    <xdr:ext cx="405111" cy="259045"/>
    <xdr:sp macro="" textlink="">
      <xdr:nvSpPr>
        <xdr:cNvPr id="289" name="【市民会館】&#10;有形固定資産減価償却率平均値テキスト"/>
        <xdr:cNvSpPr txBox="1"/>
      </xdr:nvSpPr>
      <xdr:spPr>
        <a:xfrm>
          <a:off x="4673600" y="17846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90" name="フローチャート: 判断 28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291" name="フローチャート: 判断 29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292"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293" name="フローチャート: 判断 292"/>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139082</xdr:rowOff>
    </xdr:from>
    <xdr:ext cx="405111" cy="259045"/>
    <xdr:sp macro="" textlink="">
      <xdr:nvSpPr>
        <xdr:cNvPr id="294"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295" name="フローチャート: 判断 294"/>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296"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99695</xdr:rowOff>
    </xdr:from>
    <xdr:to>
      <xdr:col>24</xdr:col>
      <xdr:colOff>114300</xdr:colOff>
      <xdr:row>108</xdr:row>
      <xdr:rowOff>29845</xdr:rowOff>
    </xdr:to>
    <xdr:sp macro="" textlink="">
      <xdr:nvSpPr>
        <xdr:cNvPr id="302" name="楕円 301"/>
        <xdr:cNvSpPr/>
      </xdr:nvSpPr>
      <xdr:spPr>
        <a:xfrm>
          <a:off x="4584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14622</xdr:rowOff>
    </xdr:from>
    <xdr:ext cx="405111" cy="259045"/>
    <xdr:sp macro="" textlink="">
      <xdr:nvSpPr>
        <xdr:cNvPr id="303" name="【市民会館】&#10;有形固定資産減価償却率該当値テキスト"/>
        <xdr:cNvSpPr txBox="1"/>
      </xdr:nvSpPr>
      <xdr:spPr>
        <a:xfrm>
          <a:off x="4673600" y="183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63500</xdr:rowOff>
    </xdr:from>
    <xdr:to>
      <xdr:col>20</xdr:col>
      <xdr:colOff>38100</xdr:colOff>
      <xdr:row>108</xdr:row>
      <xdr:rowOff>165100</xdr:rowOff>
    </xdr:to>
    <xdr:sp macro="" textlink="">
      <xdr:nvSpPr>
        <xdr:cNvPr id="304" name="楕円 303"/>
        <xdr:cNvSpPr/>
      </xdr:nvSpPr>
      <xdr:spPr>
        <a:xfrm>
          <a:off x="3746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150495</xdr:rowOff>
    </xdr:from>
    <xdr:to>
      <xdr:col>24</xdr:col>
      <xdr:colOff>63500</xdr:colOff>
      <xdr:row>108</xdr:row>
      <xdr:rowOff>114300</xdr:rowOff>
    </xdr:to>
    <xdr:cxnSp macro="">
      <xdr:nvCxnSpPr>
        <xdr:cNvPr id="305" name="直線コネクタ 304"/>
        <xdr:cNvCxnSpPr/>
      </xdr:nvCxnSpPr>
      <xdr:spPr>
        <a:xfrm flipV="1">
          <a:off x="3797300" y="18495645"/>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306" name="楕円 305"/>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59055</xdr:rowOff>
    </xdr:from>
    <xdr:to>
      <xdr:col>19</xdr:col>
      <xdr:colOff>177800</xdr:colOff>
      <xdr:row>108</xdr:row>
      <xdr:rowOff>114300</xdr:rowOff>
    </xdr:to>
    <xdr:cxnSp macro="">
      <xdr:nvCxnSpPr>
        <xdr:cNvPr id="307" name="直線コネクタ 306"/>
        <xdr:cNvCxnSpPr/>
      </xdr:nvCxnSpPr>
      <xdr:spPr>
        <a:xfrm>
          <a:off x="2908300" y="18061305"/>
          <a:ext cx="889000" cy="5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156227</xdr:rowOff>
    </xdr:from>
    <xdr:ext cx="405111" cy="259045"/>
    <xdr:sp macro="" textlink="">
      <xdr:nvSpPr>
        <xdr:cNvPr id="308" name="n_1mainValue【市民会館】&#10;有形固定資産減価償却率"/>
        <xdr:cNvSpPr txBox="1"/>
      </xdr:nvSpPr>
      <xdr:spPr>
        <a:xfrm>
          <a:off x="3582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126382</xdr:rowOff>
    </xdr:from>
    <xdr:ext cx="405111" cy="259045"/>
    <xdr:sp macro="" textlink="">
      <xdr:nvSpPr>
        <xdr:cNvPr id="309" name="n_2mainValue【市民会館】&#10;有形固定資産減価償却率"/>
        <xdr:cNvSpPr txBox="1"/>
      </xdr:nvSpPr>
      <xdr:spPr>
        <a:xfrm>
          <a:off x="2705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33" name="直線コネクタ 332"/>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34"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35" name="直線コネクタ 334"/>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36"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37" name="直線コネクタ 336"/>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38"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39" name="フローチャート: 判断 338"/>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40" name="フローチャート: 判断 339"/>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41"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42" name="フローチャート: 判断 34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43"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44" name="フローチャート: 判断 34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45"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51" name="楕円 350"/>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41927</xdr:rowOff>
    </xdr:from>
    <xdr:ext cx="469744" cy="259045"/>
    <xdr:sp macro="" textlink="">
      <xdr:nvSpPr>
        <xdr:cNvPr id="352" name="n_2main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377" name="直線コネクタ 376"/>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378"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379" name="直線コネクタ 378"/>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380"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381" name="直線コネクタ 380"/>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82"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83" name="フローチャート: 判断 382"/>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384" name="フローチャート: 判断 383"/>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385"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386" name="フローチャート: 判断 385"/>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23512</xdr:rowOff>
    </xdr:from>
    <xdr:ext cx="405111" cy="259045"/>
    <xdr:sp macro="" textlink="">
      <xdr:nvSpPr>
        <xdr:cNvPr id="387" name="n_2aveValue【一般廃棄物処理施設】&#10;有形固定資産減価償却率"/>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388" name="フローチャート: 判断 38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389"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52070</xdr:rowOff>
    </xdr:from>
    <xdr:to>
      <xdr:col>76</xdr:col>
      <xdr:colOff>165100</xdr:colOff>
      <xdr:row>41</xdr:row>
      <xdr:rowOff>153670</xdr:rowOff>
    </xdr:to>
    <xdr:sp macro="" textlink="">
      <xdr:nvSpPr>
        <xdr:cNvPr id="395" name="楕円 394"/>
        <xdr:cNvSpPr/>
      </xdr:nvSpPr>
      <xdr:spPr>
        <a:xfrm>
          <a:off x="1454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144797</xdr:rowOff>
    </xdr:from>
    <xdr:ext cx="405111" cy="259045"/>
    <xdr:sp macro="" textlink="">
      <xdr:nvSpPr>
        <xdr:cNvPr id="396" name="n_2mainValue【一般廃棄物処理施設】&#10;有形固定資産減価償却率"/>
        <xdr:cNvSpPr txBox="1"/>
      </xdr:nvSpPr>
      <xdr:spPr>
        <a:xfrm>
          <a:off x="14389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8" name="テキスト ボックス 40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0" name="テキスト ボックス 40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2" name="テキスト ボックス 41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4" name="テキスト ボックス 41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6" name="テキスト ボックス 41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8" name="テキスト ボックス 41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0" name="テキスト ボックス 4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22" name="直線コネクタ 421"/>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23"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24" name="直線コネクタ 423"/>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25"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26" name="直線コネクタ 425"/>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27"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28" name="フローチャート: 判断 427"/>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29" name="フローチャート: 判断 428"/>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430"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31" name="フローチャート: 判断 430"/>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32"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33" name="フローチャート: 判断 432"/>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434"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94891</xdr:rowOff>
    </xdr:from>
    <xdr:to>
      <xdr:col>107</xdr:col>
      <xdr:colOff>101600</xdr:colOff>
      <xdr:row>42</xdr:row>
      <xdr:rowOff>25041</xdr:rowOff>
    </xdr:to>
    <xdr:sp macro="" textlink="">
      <xdr:nvSpPr>
        <xdr:cNvPr id="440" name="楕円 439"/>
        <xdr:cNvSpPr/>
      </xdr:nvSpPr>
      <xdr:spPr>
        <a:xfrm>
          <a:off x="20383500" y="71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16168</xdr:rowOff>
    </xdr:from>
    <xdr:ext cx="534377" cy="259045"/>
    <xdr:sp macro="" textlink="">
      <xdr:nvSpPr>
        <xdr:cNvPr id="441" name="n_2mainValue【一般廃棄物処理施設】&#10;一人当たり有形固定資産（償却資産）額"/>
        <xdr:cNvSpPr txBox="1"/>
      </xdr:nvSpPr>
      <xdr:spPr>
        <a:xfrm>
          <a:off x="20167111" y="72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65" name="直線コネクタ 46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6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67" name="直線コネクタ 46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6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69" name="直線コネクタ 46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7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71" name="フローチャート: 判断 47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72" name="フローチャート: 判断 47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9542</xdr:rowOff>
    </xdr:from>
    <xdr:ext cx="405111" cy="259045"/>
    <xdr:sp macro="" textlink="">
      <xdr:nvSpPr>
        <xdr:cNvPr id="473"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474" name="フローチャート: 判断 47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17162</xdr:rowOff>
    </xdr:from>
    <xdr:ext cx="405111" cy="259045"/>
    <xdr:sp macro="" textlink="">
      <xdr:nvSpPr>
        <xdr:cNvPr id="475"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76" name="フローチャート: 判断 475"/>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53357</xdr:rowOff>
    </xdr:from>
    <xdr:ext cx="405111" cy="259045"/>
    <xdr:sp macro="" textlink="">
      <xdr:nvSpPr>
        <xdr:cNvPr id="477"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48260</xdr:rowOff>
    </xdr:from>
    <xdr:to>
      <xdr:col>85</xdr:col>
      <xdr:colOff>177800</xdr:colOff>
      <xdr:row>57</xdr:row>
      <xdr:rowOff>149860</xdr:rowOff>
    </xdr:to>
    <xdr:sp macro="" textlink="">
      <xdr:nvSpPr>
        <xdr:cNvPr id="483" name="楕円 482"/>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71137</xdr:rowOff>
    </xdr:from>
    <xdr:ext cx="405111" cy="259045"/>
    <xdr:sp macro="" textlink="">
      <xdr:nvSpPr>
        <xdr:cNvPr id="484" name="【保健センター・保健所】&#10;有形固定資産減価償却率該当値テキスト"/>
        <xdr:cNvSpPr txBox="1"/>
      </xdr:nvSpPr>
      <xdr:spPr>
        <a:xfrm>
          <a:off x="16357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485" name="楕円 484"/>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57</xdr:row>
      <xdr:rowOff>144780</xdr:rowOff>
    </xdr:to>
    <xdr:cxnSp macro="">
      <xdr:nvCxnSpPr>
        <xdr:cNvPr id="486" name="直線コネクタ 485"/>
        <xdr:cNvCxnSpPr/>
      </xdr:nvCxnSpPr>
      <xdr:spPr>
        <a:xfrm flipV="1">
          <a:off x="15481300" y="9871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487" name="楕円 486"/>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19050</xdr:rowOff>
    </xdr:to>
    <xdr:cxnSp macro="">
      <xdr:nvCxnSpPr>
        <xdr:cNvPr id="488" name="直線コネクタ 487"/>
        <xdr:cNvCxnSpPr/>
      </xdr:nvCxnSpPr>
      <xdr:spPr>
        <a:xfrm flipV="1">
          <a:off x="14592300" y="9917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53975</xdr:rowOff>
    </xdr:from>
    <xdr:to>
      <xdr:col>72</xdr:col>
      <xdr:colOff>38100</xdr:colOff>
      <xdr:row>57</xdr:row>
      <xdr:rowOff>155575</xdr:rowOff>
    </xdr:to>
    <xdr:sp macro="" textlink="">
      <xdr:nvSpPr>
        <xdr:cNvPr id="489" name="楕円 488"/>
        <xdr:cNvSpPr/>
      </xdr:nvSpPr>
      <xdr:spPr>
        <a:xfrm>
          <a:off x="13652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104775</xdr:rowOff>
    </xdr:from>
    <xdr:to>
      <xdr:col>76</xdr:col>
      <xdr:colOff>114300</xdr:colOff>
      <xdr:row>58</xdr:row>
      <xdr:rowOff>19050</xdr:rowOff>
    </xdr:to>
    <xdr:cxnSp macro="">
      <xdr:nvCxnSpPr>
        <xdr:cNvPr id="490" name="直線コネクタ 489"/>
        <xdr:cNvCxnSpPr/>
      </xdr:nvCxnSpPr>
      <xdr:spPr>
        <a:xfrm>
          <a:off x="13703300" y="9877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40657</xdr:rowOff>
    </xdr:from>
    <xdr:ext cx="405111" cy="259045"/>
    <xdr:sp macro="" textlink="">
      <xdr:nvSpPr>
        <xdr:cNvPr id="491" name="n_1mainValue【保健センター・保健所】&#10;有形固定資産減価償却率"/>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492" name="n_2mainValue【保健センター・保健所】&#10;有形固定資産減価償却率"/>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652</xdr:rowOff>
    </xdr:from>
    <xdr:ext cx="405111" cy="259045"/>
    <xdr:sp macro="" textlink="">
      <xdr:nvSpPr>
        <xdr:cNvPr id="493" name="n_3mainValue【保健センター・保健所】&#10;有形固定資産減価償却率"/>
        <xdr:cNvSpPr txBox="1"/>
      </xdr:nvSpPr>
      <xdr:spPr>
        <a:xfrm>
          <a:off x="13500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3" name="テキスト ボックス 51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17" name="直線コネクタ 516"/>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1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19" name="直線コネクタ 51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2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21" name="直線コネクタ 52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22"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23" name="フローチャート: 判断 522"/>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24" name="フローチャート: 判断 523"/>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25"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26" name="フローチャート: 判断 525"/>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67327</xdr:rowOff>
    </xdr:from>
    <xdr:ext cx="469744" cy="259045"/>
    <xdr:sp macro="" textlink="">
      <xdr:nvSpPr>
        <xdr:cNvPr id="527"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28" name="フローチャート: 判断 527"/>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29"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535" name="楕円 534"/>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536"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37" name="楕円 536"/>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538" name="直線コネクタ 537"/>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539" name="楕円 538"/>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540" name="直線コネクタ 539"/>
        <xdr:cNvCxnSpPr/>
      </xdr:nvCxnSpPr>
      <xdr:spPr>
        <a:xfrm flipV="1">
          <a:off x="20434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541" name="楕円 540"/>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542" name="直線コネクタ 541"/>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26687</xdr:rowOff>
    </xdr:from>
    <xdr:ext cx="469744" cy="259045"/>
    <xdr:sp macro="" textlink="">
      <xdr:nvSpPr>
        <xdr:cNvPr id="543"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544"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545" name="n_3mainValue【保健センター・保健所】&#10;一人当たり面積"/>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6" name="直線コネクタ 5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7" name="テキスト ボックス 55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8" name="直線コネクタ 5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9" name="テキスト ボックス 5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0" name="直線コネクタ 5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1" name="テキスト ボックス 5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2" name="直線コネクタ 5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3" name="テキスト ボックス 5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4" name="直線コネクタ 5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5" name="テキスト ボックス 5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6" name="直線コネクタ 5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7" name="テキスト ボックス 56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9" name="テキスト ボックス 5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71" name="直線コネクタ 570"/>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72"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73" name="直線コネクタ 5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74"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75" name="直線コネクタ 574"/>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576" name="【消防施設】&#10;有形固定資産減価償却率平均値テキスト"/>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77" name="フローチャート: 判断 576"/>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78" name="フローチャート: 判断 577"/>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579"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80" name="フローチャート: 判断 579"/>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43378</xdr:rowOff>
    </xdr:from>
    <xdr:ext cx="405111" cy="259045"/>
    <xdr:sp macro="" textlink="">
      <xdr:nvSpPr>
        <xdr:cNvPr id="581"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82" name="フローチャート: 判断 581"/>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83"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589" name="楕円 588"/>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590" name="【消防施設】&#10;有形固定資産減価償却率該当値テキスト"/>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83638</xdr:rowOff>
    </xdr:from>
    <xdr:to>
      <xdr:col>81</xdr:col>
      <xdr:colOff>101600</xdr:colOff>
      <xdr:row>85</xdr:row>
      <xdr:rowOff>13788</xdr:rowOff>
    </xdr:to>
    <xdr:sp macro="" textlink="">
      <xdr:nvSpPr>
        <xdr:cNvPr id="591" name="楕円 590"/>
        <xdr:cNvSpPr/>
      </xdr:nvSpPr>
      <xdr:spPr>
        <a:xfrm>
          <a:off x="15430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134438</xdr:rowOff>
    </xdr:to>
    <xdr:cxnSp macro="">
      <xdr:nvCxnSpPr>
        <xdr:cNvPr id="592" name="直線コネクタ 591"/>
        <xdr:cNvCxnSpPr/>
      </xdr:nvCxnSpPr>
      <xdr:spPr>
        <a:xfrm flipV="1">
          <a:off x="15481300" y="145280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126093</xdr:rowOff>
    </xdr:from>
    <xdr:to>
      <xdr:col>76</xdr:col>
      <xdr:colOff>165100</xdr:colOff>
      <xdr:row>85</xdr:row>
      <xdr:rowOff>56243</xdr:rowOff>
    </xdr:to>
    <xdr:sp macro="" textlink="">
      <xdr:nvSpPr>
        <xdr:cNvPr id="593" name="楕円 592"/>
        <xdr:cNvSpPr/>
      </xdr:nvSpPr>
      <xdr:spPr>
        <a:xfrm>
          <a:off x="14541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134438</xdr:rowOff>
    </xdr:from>
    <xdr:to>
      <xdr:col>81</xdr:col>
      <xdr:colOff>50800</xdr:colOff>
      <xdr:row>85</xdr:row>
      <xdr:rowOff>5443</xdr:rowOff>
    </xdr:to>
    <xdr:cxnSp macro="">
      <xdr:nvCxnSpPr>
        <xdr:cNvPr id="594" name="直線コネクタ 593"/>
        <xdr:cNvCxnSpPr/>
      </xdr:nvCxnSpPr>
      <xdr:spPr>
        <a:xfrm flipV="1">
          <a:off x="14592300" y="145362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142421</xdr:rowOff>
    </xdr:from>
    <xdr:to>
      <xdr:col>72</xdr:col>
      <xdr:colOff>38100</xdr:colOff>
      <xdr:row>84</xdr:row>
      <xdr:rowOff>72571</xdr:rowOff>
    </xdr:to>
    <xdr:sp macro="" textlink="">
      <xdr:nvSpPr>
        <xdr:cNvPr id="595" name="楕円 594"/>
        <xdr:cNvSpPr/>
      </xdr:nvSpPr>
      <xdr:spPr>
        <a:xfrm>
          <a:off x="1365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21771</xdr:rowOff>
    </xdr:from>
    <xdr:to>
      <xdr:col>76</xdr:col>
      <xdr:colOff>114300</xdr:colOff>
      <xdr:row>85</xdr:row>
      <xdr:rowOff>5443</xdr:rowOff>
    </xdr:to>
    <xdr:cxnSp macro="">
      <xdr:nvCxnSpPr>
        <xdr:cNvPr id="596" name="直線コネクタ 595"/>
        <xdr:cNvCxnSpPr/>
      </xdr:nvCxnSpPr>
      <xdr:spPr>
        <a:xfrm>
          <a:off x="13703300" y="144235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4915</xdr:rowOff>
    </xdr:from>
    <xdr:ext cx="405111" cy="259045"/>
    <xdr:sp macro="" textlink="">
      <xdr:nvSpPr>
        <xdr:cNvPr id="597" name="n_1mainValue【消防施設】&#10;有形固定資産減価償却率"/>
        <xdr:cNvSpPr txBox="1"/>
      </xdr:nvSpPr>
      <xdr:spPr>
        <a:xfrm>
          <a:off x="15266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47370</xdr:rowOff>
    </xdr:from>
    <xdr:ext cx="405111" cy="259045"/>
    <xdr:sp macro="" textlink="">
      <xdr:nvSpPr>
        <xdr:cNvPr id="598" name="n_2mainValue【消防施設】&#10;有形固定資産減価償却率"/>
        <xdr:cNvSpPr txBox="1"/>
      </xdr:nvSpPr>
      <xdr:spPr>
        <a:xfrm>
          <a:off x="14389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63698</xdr:rowOff>
    </xdr:from>
    <xdr:ext cx="405111" cy="259045"/>
    <xdr:sp macro="" textlink="">
      <xdr:nvSpPr>
        <xdr:cNvPr id="599" name="n_3mainValue【消防施設】&#10;有形固定資産減価償却率"/>
        <xdr:cNvSpPr txBox="1"/>
      </xdr:nvSpPr>
      <xdr:spPr>
        <a:xfrm>
          <a:off x="13500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23" name="直線コネクタ 622"/>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5" name="直線コネクタ 62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26"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27" name="直線コネクタ 626"/>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628"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29" name="フローチャート: 判断 628"/>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30" name="フローチャート: 判断 629"/>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631"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32" name="フローチャート: 判断 631"/>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633"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34" name="フローチャート: 判断 633"/>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57166</xdr:rowOff>
    </xdr:from>
    <xdr:ext cx="469744" cy="259045"/>
    <xdr:sp macro="" textlink="">
      <xdr:nvSpPr>
        <xdr:cNvPr id="635" name="n_3ave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130811</xdr:rowOff>
    </xdr:from>
    <xdr:to>
      <xdr:col>116</xdr:col>
      <xdr:colOff>114300</xdr:colOff>
      <xdr:row>86</xdr:row>
      <xdr:rowOff>60961</xdr:rowOff>
    </xdr:to>
    <xdr:sp macro="" textlink="">
      <xdr:nvSpPr>
        <xdr:cNvPr id="641" name="楕円 640"/>
        <xdr:cNvSpPr/>
      </xdr:nvSpPr>
      <xdr:spPr>
        <a:xfrm>
          <a:off x="221107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90188</xdr:rowOff>
    </xdr:from>
    <xdr:ext cx="469744" cy="259045"/>
    <xdr:sp macro="" textlink="">
      <xdr:nvSpPr>
        <xdr:cNvPr id="642" name="【消防施設】&#10;一人当たり面積該当値テキスト"/>
        <xdr:cNvSpPr txBox="1"/>
      </xdr:nvSpPr>
      <xdr:spPr>
        <a:xfrm>
          <a:off x="22199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643" name="楕円 642"/>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10161</xdr:rowOff>
    </xdr:from>
    <xdr:to>
      <xdr:col>116</xdr:col>
      <xdr:colOff>63500</xdr:colOff>
      <xdr:row>86</xdr:row>
      <xdr:rowOff>11430</xdr:rowOff>
    </xdr:to>
    <xdr:cxnSp macro="">
      <xdr:nvCxnSpPr>
        <xdr:cNvPr id="644" name="直線コネクタ 643"/>
        <xdr:cNvCxnSpPr/>
      </xdr:nvCxnSpPr>
      <xdr:spPr>
        <a:xfrm flipV="1">
          <a:off x="21323300" y="147548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645" name="楕円 644"/>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12700</xdr:rowOff>
    </xdr:to>
    <xdr:cxnSp macro="">
      <xdr:nvCxnSpPr>
        <xdr:cNvPr id="646" name="直線コネクタ 645"/>
        <xdr:cNvCxnSpPr/>
      </xdr:nvCxnSpPr>
      <xdr:spPr>
        <a:xfrm flipV="1">
          <a:off x="20434300" y="1475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77470</xdr:rowOff>
    </xdr:from>
    <xdr:to>
      <xdr:col>102</xdr:col>
      <xdr:colOff>165100</xdr:colOff>
      <xdr:row>86</xdr:row>
      <xdr:rowOff>7620</xdr:rowOff>
    </xdr:to>
    <xdr:sp macro="" textlink="">
      <xdr:nvSpPr>
        <xdr:cNvPr id="647" name="楕円 646"/>
        <xdr:cNvSpPr/>
      </xdr:nvSpPr>
      <xdr:spPr>
        <a:xfrm>
          <a:off x="19494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128270</xdr:rowOff>
    </xdr:from>
    <xdr:to>
      <xdr:col>107</xdr:col>
      <xdr:colOff>50800</xdr:colOff>
      <xdr:row>86</xdr:row>
      <xdr:rowOff>12700</xdr:rowOff>
    </xdr:to>
    <xdr:cxnSp macro="">
      <xdr:nvCxnSpPr>
        <xdr:cNvPr id="648" name="直線コネクタ 647"/>
        <xdr:cNvCxnSpPr/>
      </xdr:nvCxnSpPr>
      <xdr:spPr>
        <a:xfrm>
          <a:off x="19545300" y="147015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53357</xdr:rowOff>
    </xdr:from>
    <xdr:ext cx="469744" cy="259045"/>
    <xdr:sp macro="" textlink="">
      <xdr:nvSpPr>
        <xdr:cNvPr id="649"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50" name="n_2mainValue【消防施設】&#10;一人当たり面積"/>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24147</xdr:rowOff>
    </xdr:from>
    <xdr:ext cx="469744" cy="259045"/>
    <xdr:sp macro="" textlink="">
      <xdr:nvSpPr>
        <xdr:cNvPr id="651" name="n_3mainValue【消防施設】&#10;一人当たり面積"/>
        <xdr:cNvSpPr txBox="1"/>
      </xdr:nvSpPr>
      <xdr:spPr>
        <a:xfrm>
          <a:off x="1931042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77" name="直線コネクタ 676"/>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78"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79" name="直線コネクタ 678"/>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80"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81" name="直線コネクタ 680"/>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82"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84" name="フローチャート: 判断 683"/>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685"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86" name="フローチャート: 判断 685"/>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97807</xdr:rowOff>
    </xdr:from>
    <xdr:ext cx="405111" cy="259045"/>
    <xdr:sp macro="" textlink="">
      <xdr:nvSpPr>
        <xdr:cNvPr id="687"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88" name="フローチャート: 判断 687"/>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89"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0" name="テキスト ボックス 6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95" name="楕円 694"/>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96" name="【庁舎】&#10;有形固定資産減価償却率該当値テキスト"/>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30299</xdr:rowOff>
    </xdr:from>
    <xdr:to>
      <xdr:col>81</xdr:col>
      <xdr:colOff>101600</xdr:colOff>
      <xdr:row>105</xdr:row>
      <xdr:rowOff>131899</xdr:rowOff>
    </xdr:to>
    <xdr:sp macro="" textlink="">
      <xdr:nvSpPr>
        <xdr:cNvPr id="697" name="楕円 696"/>
        <xdr:cNvSpPr/>
      </xdr:nvSpPr>
      <xdr:spPr>
        <a:xfrm>
          <a:off x="15430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81099</xdr:rowOff>
    </xdr:from>
    <xdr:to>
      <xdr:col>85</xdr:col>
      <xdr:colOff>127000</xdr:colOff>
      <xdr:row>106</xdr:row>
      <xdr:rowOff>51707</xdr:rowOff>
    </xdr:to>
    <xdr:cxnSp macro="">
      <xdr:nvCxnSpPr>
        <xdr:cNvPr id="698" name="直線コネクタ 697"/>
        <xdr:cNvCxnSpPr/>
      </xdr:nvCxnSpPr>
      <xdr:spPr>
        <a:xfrm>
          <a:off x="15481300" y="18083349"/>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699" name="楕円 698"/>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81099</xdr:rowOff>
    </xdr:to>
    <xdr:cxnSp macro="">
      <xdr:nvCxnSpPr>
        <xdr:cNvPr id="700" name="直線コネクタ 699"/>
        <xdr:cNvCxnSpPr/>
      </xdr:nvCxnSpPr>
      <xdr:spPr>
        <a:xfrm>
          <a:off x="14592300" y="180425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01" name="楕円 700"/>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99061</xdr:rowOff>
    </xdr:to>
    <xdr:cxnSp macro="">
      <xdr:nvCxnSpPr>
        <xdr:cNvPr id="702" name="直線コネクタ 701"/>
        <xdr:cNvCxnSpPr/>
      </xdr:nvCxnSpPr>
      <xdr:spPr>
        <a:xfrm flipV="1">
          <a:off x="13703300" y="1804252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123026</xdr:rowOff>
    </xdr:from>
    <xdr:ext cx="405111" cy="259045"/>
    <xdr:sp macro="" textlink="">
      <xdr:nvSpPr>
        <xdr:cNvPr id="703" name="n_1mainValue【庁舎】&#10;有形固定資産減価償却率"/>
        <xdr:cNvSpPr txBox="1"/>
      </xdr:nvSpPr>
      <xdr:spPr>
        <a:xfrm>
          <a:off x="152660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82204</xdr:rowOff>
    </xdr:from>
    <xdr:ext cx="405111" cy="259045"/>
    <xdr:sp macro="" textlink="">
      <xdr:nvSpPr>
        <xdr:cNvPr id="704" name="n_2mainValue【庁舎】&#10;有形固定資産減価償却率"/>
        <xdr:cNvSpPr txBox="1"/>
      </xdr:nvSpPr>
      <xdr:spPr>
        <a:xfrm>
          <a:off x="14389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05" name="n_3mainValue【庁舎】&#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31" name="直線コネクタ 730"/>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32"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33" name="直線コネクタ 73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3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35" name="直線コネクタ 73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36"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37" name="フローチャート: 判断 736"/>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38" name="フローチャート: 判断 737"/>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739"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40" name="フローチャート: 判断 739"/>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41"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42" name="フローチャート: 判断 741"/>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43"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4" name="テキスト ボックス 7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5" name="テキスト ボックス 7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6" name="テキスト ボックス 7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7" name="テキスト ボックス 7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8" name="テキスト ボックス 7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49" name="楕円 748"/>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50" name="【庁舎】&#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751" name="楕円 750"/>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50074</xdr:rowOff>
    </xdr:to>
    <xdr:cxnSp macro="">
      <xdr:nvCxnSpPr>
        <xdr:cNvPr id="752" name="直線コネクタ 751"/>
        <xdr:cNvCxnSpPr/>
      </xdr:nvCxnSpPr>
      <xdr:spPr>
        <a:xfrm flipV="1">
          <a:off x="21323300" y="183903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97245</xdr:rowOff>
    </xdr:from>
    <xdr:to>
      <xdr:col>107</xdr:col>
      <xdr:colOff>101600</xdr:colOff>
      <xdr:row>109</xdr:row>
      <xdr:rowOff>27395</xdr:rowOff>
    </xdr:to>
    <xdr:sp macro="" textlink="">
      <xdr:nvSpPr>
        <xdr:cNvPr id="753" name="楕円 752"/>
        <xdr:cNvSpPr/>
      </xdr:nvSpPr>
      <xdr:spPr>
        <a:xfrm>
          <a:off x="20383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108</xdr:row>
      <xdr:rowOff>148045</xdr:rowOff>
    </xdr:to>
    <xdr:cxnSp macro="">
      <xdr:nvCxnSpPr>
        <xdr:cNvPr id="754" name="直線コネクタ 753"/>
        <xdr:cNvCxnSpPr/>
      </xdr:nvCxnSpPr>
      <xdr:spPr>
        <a:xfrm flipV="1">
          <a:off x="20434300" y="18395224"/>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55" name="楕円 754"/>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108</xdr:row>
      <xdr:rowOff>148045</xdr:rowOff>
    </xdr:to>
    <xdr:cxnSp macro="">
      <xdr:nvCxnSpPr>
        <xdr:cNvPr id="756" name="直線コネクタ 755"/>
        <xdr:cNvCxnSpPr/>
      </xdr:nvCxnSpPr>
      <xdr:spPr>
        <a:xfrm>
          <a:off x="19545300" y="184066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92001</xdr:rowOff>
    </xdr:from>
    <xdr:ext cx="469744" cy="259045"/>
    <xdr:sp macro="" textlink="">
      <xdr:nvSpPr>
        <xdr:cNvPr id="757" name="n_1mainValue【庁舎】&#10;一人当たり面積"/>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18522</xdr:rowOff>
    </xdr:from>
    <xdr:ext cx="469744" cy="259045"/>
    <xdr:sp macro="" textlink="">
      <xdr:nvSpPr>
        <xdr:cNvPr id="758" name="n_2mainValue【庁舎】&#10;一人当たり面積"/>
        <xdr:cNvSpPr txBox="1"/>
      </xdr:nvSpPr>
      <xdr:spPr>
        <a:xfrm>
          <a:off x="20199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59" name="n_3mainValue【庁舎】&#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mn-ea"/>
              <a:ea typeface="+mn-ea"/>
            </a:rPr>
            <a:t>類似団体と比較して、有形固定資産減価償却率が低くなっている施設は、「体育館・プール」「市民会館」「消防施設」「庁舎」であり、高くなっている施設は、「福祉施設」「保健センター・保健所」である。</a:t>
          </a:r>
        </a:p>
        <a:p>
          <a:r>
            <a:rPr kumimoji="1" lang="ja-JP" altLang="en-US" sz="1400">
              <a:latin typeface="+mn-ea"/>
              <a:ea typeface="+mn-ea"/>
            </a:rPr>
            <a:t>「体育館・プール」は低くなっているが、特にプールは熱源設備や空調などに不具合が生じており、その維持管理に莫大な費用が必要となりことから、住民ニーズを把握するとともに行財政改革の検討課題として位置付けて、検討していく必要がある。「消防施設」や「庁舎」は、消防署の耐震工事や庁舎・消防署の非常用発電設備改修工事を実施したことにより、低くなったと考えられるが、空調設備等に不具合が生じているため、近年中に改修工事を検討する必要がある。</a:t>
          </a:r>
        </a:p>
        <a:p>
          <a:r>
            <a:rPr kumimoji="1" lang="ja-JP" altLang="en-US" sz="1400">
              <a:latin typeface="+mn-ea"/>
              <a:ea typeface="+mn-ea"/>
            </a:rPr>
            <a:t>全ての施設で、老朽化が著しく、特に空調機器等の改修も目立つため、税収等の自主財源の確保が非常に厳しくなっている状況を踏まえて、計画的な維持管理に努めていく必要がある。</a:t>
          </a:r>
        </a:p>
        <a:p>
          <a:endParaRPr kumimoji="1" lang="ja-JP" altLang="en-US" sz="1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近年、財政力指数は類似団体内平均をやや下回る水準で推移している</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今後も、人口減少による町民税や地価の下落による固定資産税等の税収減による基準財政収入額の減少により指数の悪化が予測される。</a:t>
          </a:r>
        </a:p>
        <a:p>
          <a:r>
            <a:rPr kumimoji="1" lang="ja-JP" altLang="en-US" sz="1300">
              <a:latin typeface="ＭＳ Ｐゴシック" panose="020B0600070205080204" pitchFamily="50" charset="-128"/>
              <a:ea typeface="ＭＳ Ｐゴシック" panose="020B0600070205080204" pitchFamily="50" charset="-128"/>
            </a:rPr>
            <a:t>事務事業の見直しや行政評価システムの確立などによる行財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経常的な一般財源となる歳入は微増した一方で、公債費等の経常的な義務的経費の上昇により、０．４ポイント増加した結果、県内平均値を下回るものの、類似団体平均値に対しては上回っている。</a:t>
          </a:r>
        </a:p>
        <a:p>
          <a:r>
            <a:rPr kumimoji="1" lang="ja-JP" altLang="en-US" sz="1300">
              <a:latin typeface="ＭＳ Ｐゴシック" panose="020B0600070205080204" pitchFamily="50" charset="-128"/>
              <a:ea typeface="ＭＳ Ｐゴシック" panose="020B0600070205080204" pitchFamily="50" charset="-128"/>
            </a:rPr>
            <a:t>人口減少、少子高齢化が進む中で、社会保障費の増加及び税収減が予測され、財政の硬直化がより一層進むと考えられる。</a:t>
          </a:r>
        </a:p>
        <a:p>
          <a:r>
            <a:rPr kumimoji="1" lang="ja-JP" altLang="en-US" sz="1300">
              <a:latin typeface="ＭＳ Ｐゴシック" panose="020B0600070205080204" pitchFamily="50" charset="-128"/>
              <a:ea typeface="ＭＳ Ｐゴシック" panose="020B0600070205080204" pitchFamily="50" charset="-128"/>
            </a:rPr>
            <a:t>今後は、企業誘致等による新たな自主財源の確保や事務事業の見直しや経費の削減合理化等の取組みを通じて経常経費の削減を図る。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20066</xdr:rowOff>
    </xdr:to>
    <xdr:cxnSp macro="">
      <xdr:nvCxnSpPr>
        <xdr:cNvPr id="130" name="直線コネクタ 129"/>
        <xdr:cNvCxnSpPr/>
      </xdr:nvCxnSpPr>
      <xdr:spPr>
        <a:xfrm>
          <a:off x="4114800" y="109735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762</xdr:rowOff>
    </xdr:to>
    <xdr:cxnSp macro="">
      <xdr:nvCxnSpPr>
        <xdr:cNvPr id="133" name="直線コネクタ 132"/>
        <xdr:cNvCxnSpPr/>
      </xdr:nvCxnSpPr>
      <xdr:spPr>
        <a:xfrm>
          <a:off x="3225800" y="1093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63</xdr:row>
      <xdr:rowOff>138430</xdr:rowOff>
    </xdr:to>
    <xdr:cxnSp macro="">
      <xdr:nvCxnSpPr>
        <xdr:cNvPr id="136" name="直線コネクタ 135"/>
        <xdr:cNvCxnSpPr/>
      </xdr:nvCxnSpPr>
      <xdr:spPr>
        <a:xfrm>
          <a:off x="2336800" y="1072743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90170</xdr:rowOff>
    </xdr:to>
    <xdr:cxnSp macro="">
      <xdr:nvCxnSpPr>
        <xdr:cNvPr id="139" name="直線コネクタ 138"/>
        <xdr:cNvCxnSpPr/>
      </xdr:nvCxnSpPr>
      <xdr:spPr>
        <a:xfrm flipV="1">
          <a:off x="1447800" y="107274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9" name="楕円 148"/>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112793</xdr:rowOff>
    </xdr:from>
    <xdr:ext cx="762000" cy="259045"/>
    <xdr:sp macro="" textlink="">
      <xdr:nvSpPr>
        <xdr:cNvPr id="150"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6" name="テキスト ボックス 155"/>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前年度までから一転し、類似団体内平均値と全国平均値を上回る結果となった。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人口減少が進む一方で予算規模に変化はなく、前年度比で人件費は減少したものの、物件費は増加している。人員補充を臨時職員で行ったことによる賃金の増加と、ふるさと納税寄附金の増加に伴う経費として委託料が増加したことが大きな要因と考えられるが、引き続き、経常経費の削減に努める等により、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138888</xdr:rowOff>
    </xdr:from>
    <xdr:to>
      <xdr:col>23</xdr:col>
      <xdr:colOff>133350</xdr:colOff>
      <xdr:row>85</xdr:row>
      <xdr:rowOff>6505</xdr:rowOff>
    </xdr:to>
    <xdr:cxnSp macro="">
      <xdr:nvCxnSpPr>
        <xdr:cNvPr id="195" name="直線コネクタ 194"/>
        <xdr:cNvCxnSpPr/>
      </xdr:nvCxnSpPr>
      <xdr:spPr>
        <a:xfrm>
          <a:off x="4114800" y="14540688"/>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101464</xdr:rowOff>
    </xdr:from>
    <xdr:to>
      <xdr:col>19</xdr:col>
      <xdr:colOff>133350</xdr:colOff>
      <xdr:row>84</xdr:row>
      <xdr:rowOff>138888</xdr:rowOff>
    </xdr:to>
    <xdr:cxnSp macro="">
      <xdr:nvCxnSpPr>
        <xdr:cNvPr id="198" name="直線コネクタ 197"/>
        <xdr:cNvCxnSpPr/>
      </xdr:nvCxnSpPr>
      <xdr:spPr>
        <a:xfrm>
          <a:off x="3225800" y="14503264"/>
          <a:ext cx="8890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92041</xdr:rowOff>
    </xdr:from>
    <xdr:to>
      <xdr:col>15</xdr:col>
      <xdr:colOff>82550</xdr:colOff>
      <xdr:row>84</xdr:row>
      <xdr:rowOff>101464</xdr:rowOff>
    </xdr:to>
    <xdr:cxnSp macro="">
      <xdr:nvCxnSpPr>
        <xdr:cNvPr id="201" name="直線コネクタ 200"/>
        <xdr:cNvCxnSpPr/>
      </xdr:nvCxnSpPr>
      <xdr:spPr>
        <a:xfrm>
          <a:off x="2336800" y="14493841"/>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49457</xdr:rowOff>
    </xdr:from>
    <xdr:to>
      <xdr:col>11</xdr:col>
      <xdr:colOff>31750</xdr:colOff>
      <xdr:row>84</xdr:row>
      <xdr:rowOff>92041</xdr:rowOff>
    </xdr:to>
    <xdr:cxnSp macro="">
      <xdr:nvCxnSpPr>
        <xdr:cNvPr id="204" name="直線コネクタ 203"/>
        <xdr:cNvCxnSpPr/>
      </xdr:nvCxnSpPr>
      <xdr:spPr>
        <a:xfrm>
          <a:off x="1447800" y="14451257"/>
          <a:ext cx="889000" cy="4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127155</xdr:rowOff>
    </xdr:from>
    <xdr:to>
      <xdr:col>23</xdr:col>
      <xdr:colOff>184150</xdr:colOff>
      <xdr:row>85</xdr:row>
      <xdr:rowOff>57305</xdr:rowOff>
    </xdr:to>
    <xdr:sp macro="" textlink="">
      <xdr:nvSpPr>
        <xdr:cNvPr id="214" name="楕円 213"/>
        <xdr:cNvSpPr/>
      </xdr:nvSpPr>
      <xdr:spPr>
        <a:xfrm>
          <a:off x="4902200" y="145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99232</xdr:rowOff>
    </xdr:from>
    <xdr:ext cx="762000" cy="259045"/>
    <xdr:sp macro="" textlink="">
      <xdr:nvSpPr>
        <xdr:cNvPr id="215" name="人件費・物件費等の状況該当値テキスト"/>
        <xdr:cNvSpPr txBox="1"/>
      </xdr:nvSpPr>
      <xdr:spPr>
        <a:xfrm>
          <a:off x="5041900" y="145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88088</xdr:rowOff>
    </xdr:from>
    <xdr:to>
      <xdr:col>19</xdr:col>
      <xdr:colOff>184150</xdr:colOff>
      <xdr:row>85</xdr:row>
      <xdr:rowOff>18238</xdr:rowOff>
    </xdr:to>
    <xdr:sp macro="" textlink="">
      <xdr:nvSpPr>
        <xdr:cNvPr id="216" name="楕円 215"/>
        <xdr:cNvSpPr/>
      </xdr:nvSpPr>
      <xdr:spPr>
        <a:xfrm>
          <a:off x="4064000" y="144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28415</xdr:rowOff>
    </xdr:from>
    <xdr:ext cx="736600" cy="259045"/>
    <xdr:sp macro="" textlink="">
      <xdr:nvSpPr>
        <xdr:cNvPr id="217" name="テキスト ボックス 216"/>
        <xdr:cNvSpPr txBox="1"/>
      </xdr:nvSpPr>
      <xdr:spPr>
        <a:xfrm>
          <a:off x="3733800" y="1425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50664</xdr:rowOff>
    </xdr:from>
    <xdr:to>
      <xdr:col>15</xdr:col>
      <xdr:colOff>133350</xdr:colOff>
      <xdr:row>84</xdr:row>
      <xdr:rowOff>152264</xdr:rowOff>
    </xdr:to>
    <xdr:sp macro="" textlink="">
      <xdr:nvSpPr>
        <xdr:cNvPr id="218" name="楕円 217"/>
        <xdr:cNvSpPr/>
      </xdr:nvSpPr>
      <xdr:spPr>
        <a:xfrm>
          <a:off x="3175000" y="14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162441</xdr:rowOff>
    </xdr:from>
    <xdr:ext cx="762000" cy="259045"/>
    <xdr:sp macro="" textlink="">
      <xdr:nvSpPr>
        <xdr:cNvPr id="219" name="テキスト ボックス 218"/>
        <xdr:cNvSpPr txBox="1"/>
      </xdr:nvSpPr>
      <xdr:spPr>
        <a:xfrm>
          <a:off x="2844800" y="1422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41241</xdr:rowOff>
    </xdr:from>
    <xdr:to>
      <xdr:col>11</xdr:col>
      <xdr:colOff>82550</xdr:colOff>
      <xdr:row>84</xdr:row>
      <xdr:rowOff>142841</xdr:rowOff>
    </xdr:to>
    <xdr:sp macro="" textlink="">
      <xdr:nvSpPr>
        <xdr:cNvPr id="220" name="楕円 219"/>
        <xdr:cNvSpPr/>
      </xdr:nvSpPr>
      <xdr:spPr>
        <a:xfrm>
          <a:off x="2286000" y="144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153018</xdr:rowOff>
    </xdr:from>
    <xdr:ext cx="762000" cy="259045"/>
    <xdr:sp macro="" textlink="">
      <xdr:nvSpPr>
        <xdr:cNvPr id="221" name="テキスト ボックス 220"/>
        <xdr:cNvSpPr txBox="1"/>
      </xdr:nvSpPr>
      <xdr:spPr>
        <a:xfrm>
          <a:off x="1955800" y="142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170107</xdr:rowOff>
    </xdr:from>
    <xdr:to>
      <xdr:col>7</xdr:col>
      <xdr:colOff>31750</xdr:colOff>
      <xdr:row>84</xdr:row>
      <xdr:rowOff>100257</xdr:rowOff>
    </xdr:to>
    <xdr:sp macro="" textlink="">
      <xdr:nvSpPr>
        <xdr:cNvPr id="222" name="楕円 221"/>
        <xdr:cNvSpPr/>
      </xdr:nvSpPr>
      <xdr:spPr>
        <a:xfrm>
          <a:off x="1397000" y="144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85034</xdr:rowOff>
    </xdr:from>
    <xdr:ext cx="762000" cy="259045"/>
    <xdr:sp macro="" textlink="">
      <xdr:nvSpPr>
        <xdr:cNvPr id="223" name="テキスト ボックス 222"/>
        <xdr:cNvSpPr txBox="1"/>
      </xdr:nvSpPr>
      <xdr:spPr>
        <a:xfrm>
          <a:off x="1066800" y="1448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人件費の増加は、財政の硬直化を招くことから、今後も組織の簡素化及び適正な人員配置や各種手当の総点検を行う等、一層の給与の適正化に努める。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65314</xdr:rowOff>
    </xdr:to>
    <xdr:cxnSp macro="">
      <xdr:nvCxnSpPr>
        <xdr:cNvPr id="259" name="直線コネクタ 258"/>
        <xdr:cNvCxnSpPr/>
      </xdr:nvCxnSpPr>
      <xdr:spPr>
        <a:xfrm>
          <a:off x="16179800" y="1431199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98879</xdr:rowOff>
    </xdr:to>
    <xdr:cxnSp macro="">
      <xdr:nvCxnSpPr>
        <xdr:cNvPr id="262" name="直線コネクタ 261"/>
        <xdr:cNvCxnSpPr/>
      </xdr:nvCxnSpPr>
      <xdr:spPr>
        <a:xfrm flipV="1">
          <a:off x="15290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5" name="直線コネクタ 264"/>
        <xdr:cNvCxnSpPr/>
      </xdr:nvCxnSpPr>
      <xdr:spPr>
        <a:xfrm>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83</xdr:row>
      <xdr:rowOff>47171</xdr:rowOff>
    </xdr:to>
    <xdr:cxnSp macro="">
      <xdr:nvCxnSpPr>
        <xdr:cNvPr id="268" name="直線コネクタ 267"/>
        <xdr:cNvCxnSpPr/>
      </xdr:nvCxnSpPr>
      <xdr:spPr>
        <a:xfrm>
          <a:off x="13512800" y="140706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8" name="楕円 27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80" name="楕円 279"/>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81" name="テキスト ボックス 280"/>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6" name="楕円 285"/>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7" name="テキスト ボックス 286"/>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引き続き類似団体内平均値、全国平均値を上回っているが、これは単独消防が要因と考えられる。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今後は、事務事業の見直しや委託、または臨時職員の活用等により、必要職員数を減らしつつ、職員の年齢構成に配慮しながら適正な定員管理に努める。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39279</xdr:rowOff>
    </xdr:from>
    <xdr:to>
      <xdr:col>81</xdr:col>
      <xdr:colOff>44450</xdr:colOff>
      <xdr:row>62</xdr:row>
      <xdr:rowOff>70303</xdr:rowOff>
    </xdr:to>
    <xdr:cxnSp macro="">
      <xdr:nvCxnSpPr>
        <xdr:cNvPr id="324" name="直線コネクタ 323"/>
        <xdr:cNvCxnSpPr/>
      </xdr:nvCxnSpPr>
      <xdr:spPr>
        <a:xfrm>
          <a:off x="16179800" y="1066917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58238</xdr:rowOff>
    </xdr:to>
    <xdr:cxnSp macro="">
      <xdr:nvCxnSpPr>
        <xdr:cNvPr id="327" name="直線コネクタ 326"/>
        <xdr:cNvCxnSpPr/>
      </xdr:nvCxnSpPr>
      <xdr:spPr>
        <a:xfrm flipV="1">
          <a:off x="15290800" y="106691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23767</xdr:rowOff>
    </xdr:from>
    <xdr:to>
      <xdr:col>72</xdr:col>
      <xdr:colOff>203200</xdr:colOff>
      <xdr:row>62</xdr:row>
      <xdr:rowOff>58238</xdr:rowOff>
    </xdr:to>
    <xdr:cxnSp macro="">
      <xdr:nvCxnSpPr>
        <xdr:cNvPr id="330" name="直線コネクタ 329"/>
        <xdr:cNvCxnSpPr/>
      </xdr:nvCxnSpPr>
      <xdr:spPr>
        <a:xfrm>
          <a:off x="14401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23767</xdr:rowOff>
    </xdr:to>
    <xdr:cxnSp macro="">
      <xdr:nvCxnSpPr>
        <xdr:cNvPr id="333" name="直線コネクタ 332"/>
        <xdr:cNvCxnSpPr/>
      </xdr:nvCxnSpPr>
      <xdr:spPr>
        <a:xfrm>
          <a:off x="13512800" y="106502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19503</xdr:rowOff>
    </xdr:from>
    <xdr:to>
      <xdr:col>81</xdr:col>
      <xdr:colOff>95250</xdr:colOff>
      <xdr:row>62</xdr:row>
      <xdr:rowOff>121103</xdr:rowOff>
    </xdr:to>
    <xdr:sp macro="" textlink="">
      <xdr:nvSpPr>
        <xdr:cNvPr id="343" name="楕円 342"/>
        <xdr:cNvSpPr/>
      </xdr:nvSpPr>
      <xdr:spPr>
        <a:xfrm>
          <a:off x="169672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163030</xdr:rowOff>
    </xdr:from>
    <xdr:ext cx="762000" cy="259045"/>
    <xdr:sp macro="" textlink="">
      <xdr:nvSpPr>
        <xdr:cNvPr id="344" name="定員管理の状況該当値テキスト"/>
        <xdr:cNvSpPr txBox="1"/>
      </xdr:nvSpPr>
      <xdr:spPr>
        <a:xfrm>
          <a:off x="17106900" y="1062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159929</xdr:rowOff>
    </xdr:from>
    <xdr:to>
      <xdr:col>77</xdr:col>
      <xdr:colOff>95250</xdr:colOff>
      <xdr:row>62</xdr:row>
      <xdr:rowOff>90079</xdr:rowOff>
    </xdr:to>
    <xdr:sp macro="" textlink="">
      <xdr:nvSpPr>
        <xdr:cNvPr id="345" name="楕円 344"/>
        <xdr:cNvSpPr/>
      </xdr:nvSpPr>
      <xdr:spPr>
        <a:xfrm>
          <a:off x="16129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74856</xdr:rowOff>
    </xdr:from>
    <xdr:ext cx="736600" cy="259045"/>
    <xdr:sp macro="" textlink="">
      <xdr:nvSpPr>
        <xdr:cNvPr id="346" name="テキスト ボックス 345"/>
        <xdr:cNvSpPr txBox="1"/>
      </xdr:nvSpPr>
      <xdr:spPr>
        <a:xfrm>
          <a:off x="15798800" y="1070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7438</xdr:rowOff>
    </xdr:from>
    <xdr:to>
      <xdr:col>73</xdr:col>
      <xdr:colOff>44450</xdr:colOff>
      <xdr:row>62</xdr:row>
      <xdr:rowOff>109038</xdr:rowOff>
    </xdr:to>
    <xdr:sp macro="" textlink="">
      <xdr:nvSpPr>
        <xdr:cNvPr id="347" name="楕円 346"/>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48" name="テキスト ボックス 34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144417</xdr:rowOff>
    </xdr:from>
    <xdr:to>
      <xdr:col>68</xdr:col>
      <xdr:colOff>203200</xdr:colOff>
      <xdr:row>62</xdr:row>
      <xdr:rowOff>74567</xdr:rowOff>
    </xdr:to>
    <xdr:sp macro="" textlink="">
      <xdr:nvSpPr>
        <xdr:cNvPr id="349" name="楕円 348"/>
        <xdr:cNvSpPr/>
      </xdr:nvSpPr>
      <xdr:spPr>
        <a:xfrm>
          <a:off x="14351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59344</xdr:rowOff>
    </xdr:from>
    <xdr:ext cx="762000" cy="259045"/>
    <xdr:sp macro="" textlink="">
      <xdr:nvSpPr>
        <xdr:cNvPr id="350" name="テキスト ボックス 349"/>
        <xdr:cNvSpPr txBox="1"/>
      </xdr:nvSpPr>
      <xdr:spPr>
        <a:xfrm>
          <a:off x="14020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51" name="楕円 350"/>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2" name="テキスト ボックス 351"/>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前年度比で０．２ポイント改善されたが、依然として類似団体内平均値を上回る状態が続いている。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140788</xdr:rowOff>
    </xdr:to>
    <xdr:cxnSp macro="">
      <xdr:nvCxnSpPr>
        <xdr:cNvPr id="387" name="直線コネクタ 386"/>
        <xdr:cNvCxnSpPr/>
      </xdr:nvCxnSpPr>
      <xdr:spPr>
        <a:xfrm flipV="1">
          <a:off x="16179800" y="69850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40</xdr:row>
      <xdr:rowOff>154577</xdr:rowOff>
    </xdr:to>
    <xdr:cxnSp macro="">
      <xdr:nvCxnSpPr>
        <xdr:cNvPr id="390" name="直線コネクタ 389"/>
        <xdr:cNvCxnSpPr/>
      </xdr:nvCxnSpPr>
      <xdr:spPr>
        <a:xfrm flipV="1">
          <a:off x="15290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3810</xdr:rowOff>
    </xdr:to>
    <xdr:cxnSp macro="">
      <xdr:nvCxnSpPr>
        <xdr:cNvPr id="393" name="直線コネクタ 392"/>
        <xdr:cNvCxnSpPr/>
      </xdr:nvCxnSpPr>
      <xdr:spPr>
        <a:xfrm flipV="1">
          <a:off x="14401800" y="70125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10704</xdr:rowOff>
    </xdr:to>
    <xdr:cxnSp macro="">
      <xdr:nvCxnSpPr>
        <xdr:cNvPr id="396" name="直線コネクタ 395"/>
        <xdr:cNvCxnSpPr/>
      </xdr:nvCxnSpPr>
      <xdr:spPr>
        <a:xfrm flipV="1">
          <a:off x="13512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6" name="楕円 40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8" name="楕円 407"/>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9" name="テキスト ボックス 408"/>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103777</xdr:rowOff>
    </xdr:from>
    <xdr:to>
      <xdr:col>73</xdr:col>
      <xdr:colOff>44450</xdr:colOff>
      <xdr:row>41</xdr:row>
      <xdr:rowOff>33927</xdr:rowOff>
    </xdr:to>
    <xdr:sp macro="" textlink="">
      <xdr:nvSpPr>
        <xdr:cNvPr id="410" name="楕円 409"/>
        <xdr:cNvSpPr/>
      </xdr:nvSpPr>
      <xdr:spPr>
        <a:xfrm>
          <a:off x="15240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411" name="テキスト ボックス 410"/>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12" name="楕円 41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3" name="テキスト ボックス 412"/>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131354</xdr:rowOff>
    </xdr:from>
    <xdr:to>
      <xdr:col>64</xdr:col>
      <xdr:colOff>152400</xdr:colOff>
      <xdr:row>41</xdr:row>
      <xdr:rowOff>61504</xdr:rowOff>
    </xdr:to>
    <xdr:sp macro="" textlink="">
      <xdr:nvSpPr>
        <xdr:cNvPr id="414" name="楕円 413"/>
        <xdr:cNvSpPr/>
      </xdr:nvSpPr>
      <xdr:spPr>
        <a:xfrm>
          <a:off x="13462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46281</xdr:rowOff>
    </xdr:from>
    <xdr:ext cx="762000" cy="259045"/>
    <xdr:sp macro="" textlink="">
      <xdr:nvSpPr>
        <xdr:cNvPr id="415" name="テキスト ボックス 414"/>
        <xdr:cNvSpPr txBox="1"/>
      </xdr:nvSpPr>
      <xdr:spPr>
        <a:xfrm>
          <a:off x="13131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昨年度から２．８ポイント減となり、若干の改善がみられた。基金の取崩しを抑制したことが要因と考えられる。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依然として類似団体内平均値を大きく上回っているため、公共施設の計画的な維持管理等により地方債の借入れを抑制しつつ、経常経費の見直し等により基金からの繰入れに頼らない財政運営を目指すとともに、財政調整基金等への積立てを実施し、充当可能基金の増加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67975</xdr:rowOff>
    </xdr:from>
    <xdr:to>
      <xdr:col>81</xdr:col>
      <xdr:colOff>44450</xdr:colOff>
      <xdr:row>19</xdr:row>
      <xdr:rowOff>100149</xdr:rowOff>
    </xdr:to>
    <xdr:cxnSp macro="">
      <xdr:nvCxnSpPr>
        <xdr:cNvPr id="451" name="直線コネクタ 450"/>
        <xdr:cNvCxnSpPr/>
      </xdr:nvCxnSpPr>
      <xdr:spPr>
        <a:xfrm flipV="1">
          <a:off x="16179800" y="3325525"/>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1331</xdr:rowOff>
    </xdr:from>
    <xdr:to>
      <xdr:col>77</xdr:col>
      <xdr:colOff>44450</xdr:colOff>
      <xdr:row>19</xdr:row>
      <xdr:rowOff>100149</xdr:rowOff>
    </xdr:to>
    <xdr:cxnSp macro="">
      <xdr:nvCxnSpPr>
        <xdr:cNvPr id="454" name="直線コネクタ 453"/>
        <xdr:cNvCxnSpPr/>
      </xdr:nvCxnSpPr>
      <xdr:spPr>
        <a:xfrm>
          <a:off x="15290800" y="3258881"/>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106136</xdr:rowOff>
    </xdr:from>
    <xdr:to>
      <xdr:col>72</xdr:col>
      <xdr:colOff>203200</xdr:colOff>
      <xdr:row>19</xdr:row>
      <xdr:rowOff>1331</xdr:rowOff>
    </xdr:to>
    <xdr:cxnSp macro="">
      <xdr:nvCxnSpPr>
        <xdr:cNvPr id="457" name="直線コネクタ 456"/>
        <xdr:cNvCxnSpPr/>
      </xdr:nvCxnSpPr>
      <xdr:spPr>
        <a:xfrm>
          <a:off x="14401800" y="3192236"/>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103838</xdr:rowOff>
    </xdr:from>
    <xdr:to>
      <xdr:col>68</xdr:col>
      <xdr:colOff>152400</xdr:colOff>
      <xdr:row>18</xdr:row>
      <xdr:rowOff>106136</xdr:rowOff>
    </xdr:to>
    <xdr:cxnSp macro="">
      <xdr:nvCxnSpPr>
        <xdr:cNvPr id="460" name="直線コネクタ 459"/>
        <xdr:cNvCxnSpPr/>
      </xdr:nvCxnSpPr>
      <xdr:spPr>
        <a:xfrm>
          <a:off x="13512800" y="318993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17175</xdr:rowOff>
    </xdr:from>
    <xdr:to>
      <xdr:col>81</xdr:col>
      <xdr:colOff>95250</xdr:colOff>
      <xdr:row>19</xdr:row>
      <xdr:rowOff>118775</xdr:rowOff>
    </xdr:to>
    <xdr:sp macro="" textlink="">
      <xdr:nvSpPr>
        <xdr:cNvPr id="470" name="楕円 469"/>
        <xdr:cNvSpPr/>
      </xdr:nvSpPr>
      <xdr:spPr>
        <a:xfrm>
          <a:off x="169672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160702</xdr:rowOff>
    </xdr:from>
    <xdr:ext cx="762000" cy="259045"/>
    <xdr:sp macro="" textlink="">
      <xdr:nvSpPr>
        <xdr:cNvPr id="471" name="将来負担の状況該当値テキスト"/>
        <xdr:cNvSpPr txBox="1"/>
      </xdr:nvSpPr>
      <xdr:spPr>
        <a:xfrm>
          <a:off x="17106900" y="324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49349</xdr:rowOff>
    </xdr:from>
    <xdr:to>
      <xdr:col>77</xdr:col>
      <xdr:colOff>95250</xdr:colOff>
      <xdr:row>19</xdr:row>
      <xdr:rowOff>150949</xdr:rowOff>
    </xdr:to>
    <xdr:sp macro="" textlink="">
      <xdr:nvSpPr>
        <xdr:cNvPr id="472" name="楕円 471"/>
        <xdr:cNvSpPr/>
      </xdr:nvSpPr>
      <xdr:spPr>
        <a:xfrm>
          <a:off x="16129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135726</xdr:rowOff>
    </xdr:from>
    <xdr:ext cx="736600" cy="259045"/>
    <xdr:sp macro="" textlink="">
      <xdr:nvSpPr>
        <xdr:cNvPr id="473" name="テキスト ボックス 472"/>
        <xdr:cNvSpPr txBox="1"/>
      </xdr:nvSpPr>
      <xdr:spPr>
        <a:xfrm>
          <a:off x="15798800" y="339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121981</xdr:rowOff>
    </xdr:from>
    <xdr:to>
      <xdr:col>73</xdr:col>
      <xdr:colOff>44450</xdr:colOff>
      <xdr:row>19</xdr:row>
      <xdr:rowOff>52131</xdr:rowOff>
    </xdr:to>
    <xdr:sp macro="" textlink="">
      <xdr:nvSpPr>
        <xdr:cNvPr id="474" name="楕円 473"/>
        <xdr:cNvSpPr/>
      </xdr:nvSpPr>
      <xdr:spPr>
        <a:xfrm>
          <a:off x="15240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36908</xdr:rowOff>
    </xdr:from>
    <xdr:ext cx="762000" cy="259045"/>
    <xdr:sp macro="" textlink="">
      <xdr:nvSpPr>
        <xdr:cNvPr id="475" name="テキスト ボックス 474"/>
        <xdr:cNvSpPr txBox="1"/>
      </xdr:nvSpPr>
      <xdr:spPr>
        <a:xfrm>
          <a:off x="14909800" y="32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55336</xdr:rowOff>
    </xdr:from>
    <xdr:to>
      <xdr:col>68</xdr:col>
      <xdr:colOff>203200</xdr:colOff>
      <xdr:row>18</xdr:row>
      <xdr:rowOff>156936</xdr:rowOff>
    </xdr:to>
    <xdr:sp macro="" textlink="">
      <xdr:nvSpPr>
        <xdr:cNvPr id="476" name="楕円 475"/>
        <xdr:cNvSpPr/>
      </xdr:nvSpPr>
      <xdr:spPr>
        <a:xfrm>
          <a:off x="14351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141713</xdr:rowOff>
    </xdr:from>
    <xdr:ext cx="762000" cy="259045"/>
    <xdr:sp macro="" textlink="">
      <xdr:nvSpPr>
        <xdr:cNvPr id="477" name="テキスト ボックス 476"/>
        <xdr:cNvSpPr txBox="1"/>
      </xdr:nvSpPr>
      <xdr:spPr>
        <a:xfrm>
          <a:off x="14020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53038</xdr:rowOff>
    </xdr:from>
    <xdr:to>
      <xdr:col>64</xdr:col>
      <xdr:colOff>152400</xdr:colOff>
      <xdr:row>18</xdr:row>
      <xdr:rowOff>154638</xdr:rowOff>
    </xdr:to>
    <xdr:sp macro="" textlink="">
      <xdr:nvSpPr>
        <xdr:cNvPr id="478" name="楕円 477"/>
        <xdr:cNvSpPr/>
      </xdr:nvSpPr>
      <xdr:spPr>
        <a:xfrm>
          <a:off x="13462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139414</xdr:rowOff>
    </xdr:from>
    <xdr:ext cx="762000" cy="259045"/>
    <xdr:sp macro="" textlink="">
      <xdr:nvSpPr>
        <xdr:cNvPr id="479" name="テキスト ボックス 478"/>
        <xdr:cNvSpPr txBox="1"/>
      </xdr:nvSpPr>
      <xdr:spPr>
        <a:xfrm>
          <a:off x="13131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県内平均値や類似団体内平均値に比べ、高い水準にあるが、要因としては消防業務を町単独で行っていることが考えられる。</a:t>
          </a:r>
        </a:p>
        <a:p>
          <a:r>
            <a:rPr kumimoji="1" lang="ja-JP" altLang="en-US" sz="1300">
              <a:latin typeface="ＭＳ Ｐゴシック" panose="020B0600070205080204" pitchFamily="50" charset="-128"/>
              <a:ea typeface="ＭＳ Ｐゴシック" panose="020B0600070205080204" pitchFamily="50" charset="-128"/>
            </a:rPr>
            <a:t>短期的には、定年により比較的多くの職員の退職が見込まれるため、人件費の抑制に繋がると考えられる。</a:t>
          </a:r>
        </a:p>
        <a:p>
          <a:r>
            <a:rPr kumimoji="1" lang="ja-JP" altLang="en-US" sz="1300">
              <a:latin typeface="ＭＳ Ｐゴシック" panose="020B0600070205080204" pitchFamily="50" charset="-128"/>
              <a:ea typeface="ＭＳ Ｐゴシック" panose="020B0600070205080204" pitchFamily="50" charset="-128"/>
            </a:rPr>
            <a:t>今後も中長期的な職員管理計画のもと、指定管理者制度の活用や事業の委託を検討しつつ、施設の統廃合や行財政改革、効率的な人員配置等により削減に努めていく。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122101</xdr:rowOff>
    </xdr:from>
    <xdr:to>
      <xdr:col>24</xdr:col>
      <xdr:colOff>25400</xdr:colOff>
      <xdr:row>37</xdr:row>
      <xdr:rowOff>154758</xdr:rowOff>
    </xdr:to>
    <xdr:cxnSp macro="">
      <xdr:nvCxnSpPr>
        <xdr:cNvPr id="68" name="直線コネクタ 67"/>
        <xdr:cNvCxnSpPr/>
      </xdr:nvCxnSpPr>
      <xdr:spPr>
        <a:xfrm flipV="1">
          <a:off x="3987800" y="64657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141696</xdr:rowOff>
    </xdr:from>
    <xdr:to>
      <xdr:col>19</xdr:col>
      <xdr:colOff>187325</xdr:colOff>
      <xdr:row>37</xdr:row>
      <xdr:rowOff>154758</xdr:rowOff>
    </xdr:to>
    <xdr:cxnSp macro="">
      <xdr:nvCxnSpPr>
        <xdr:cNvPr id="71" name="直線コネクタ 70"/>
        <xdr:cNvCxnSpPr/>
      </xdr:nvCxnSpPr>
      <xdr:spPr>
        <a:xfrm>
          <a:off x="3098800" y="64853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128633</xdr:rowOff>
    </xdr:from>
    <xdr:to>
      <xdr:col>15</xdr:col>
      <xdr:colOff>98425</xdr:colOff>
      <xdr:row>37</xdr:row>
      <xdr:rowOff>141696</xdr:rowOff>
    </xdr:to>
    <xdr:cxnSp macro="">
      <xdr:nvCxnSpPr>
        <xdr:cNvPr id="74" name="直線コネクタ 73"/>
        <xdr:cNvCxnSpPr/>
      </xdr:nvCxnSpPr>
      <xdr:spPr>
        <a:xfrm>
          <a:off x="2209800" y="6472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128633</xdr:rowOff>
    </xdr:from>
    <xdr:to>
      <xdr:col>11</xdr:col>
      <xdr:colOff>9525</xdr:colOff>
      <xdr:row>38</xdr:row>
      <xdr:rowOff>48623</xdr:rowOff>
    </xdr:to>
    <xdr:cxnSp macro="">
      <xdr:nvCxnSpPr>
        <xdr:cNvPr id="77" name="直線コネクタ 76"/>
        <xdr:cNvCxnSpPr/>
      </xdr:nvCxnSpPr>
      <xdr:spPr>
        <a:xfrm flipV="1">
          <a:off x="1320800" y="647228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71301</xdr:rowOff>
    </xdr:from>
    <xdr:to>
      <xdr:col>24</xdr:col>
      <xdr:colOff>76200</xdr:colOff>
      <xdr:row>38</xdr:row>
      <xdr:rowOff>1451</xdr:rowOff>
    </xdr:to>
    <xdr:sp macro="" textlink="">
      <xdr:nvSpPr>
        <xdr:cNvPr id="87" name="楕円 86"/>
        <xdr:cNvSpPr/>
      </xdr:nvSpPr>
      <xdr:spPr>
        <a:xfrm>
          <a:off x="4775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43378</xdr:rowOff>
    </xdr:from>
    <xdr:ext cx="762000" cy="259045"/>
    <xdr:sp macro="" textlink="">
      <xdr:nvSpPr>
        <xdr:cNvPr id="88" name="人件費該当値テキスト"/>
        <xdr:cNvSpPr txBox="1"/>
      </xdr:nvSpPr>
      <xdr:spPr>
        <a:xfrm>
          <a:off x="4914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103958</xdr:rowOff>
    </xdr:from>
    <xdr:to>
      <xdr:col>20</xdr:col>
      <xdr:colOff>38100</xdr:colOff>
      <xdr:row>38</xdr:row>
      <xdr:rowOff>34108</xdr:rowOff>
    </xdr:to>
    <xdr:sp macro="" textlink="">
      <xdr:nvSpPr>
        <xdr:cNvPr id="89" name="楕円 88"/>
        <xdr:cNvSpPr/>
      </xdr:nvSpPr>
      <xdr:spPr>
        <a:xfrm>
          <a:off x="3937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18886</xdr:rowOff>
    </xdr:from>
    <xdr:ext cx="736600" cy="259045"/>
    <xdr:sp macro="" textlink="">
      <xdr:nvSpPr>
        <xdr:cNvPr id="90" name="テキスト ボックス 89"/>
        <xdr:cNvSpPr txBox="1"/>
      </xdr:nvSpPr>
      <xdr:spPr>
        <a:xfrm>
          <a:off x="3606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90896</xdr:rowOff>
    </xdr:from>
    <xdr:to>
      <xdr:col>15</xdr:col>
      <xdr:colOff>149225</xdr:colOff>
      <xdr:row>38</xdr:row>
      <xdr:rowOff>21045</xdr:rowOff>
    </xdr:to>
    <xdr:sp macro="" textlink="">
      <xdr:nvSpPr>
        <xdr:cNvPr id="91" name="楕円 90"/>
        <xdr:cNvSpPr/>
      </xdr:nvSpPr>
      <xdr:spPr>
        <a:xfrm>
          <a:off x="3048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5823</xdr:rowOff>
    </xdr:from>
    <xdr:ext cx="762000" cy="259045"/>
    <xdr:sp macro="" textlink="">
      <xdr:nvSpPr>
        <xdr:cNvPr id="92" name="テキスト ボックス 91"/>
        <xdr:cNvSpPr txBox="1"/>
      </xdr:nvSpPr>
      <xdr:spPr>
        <a:xfrm>
          <a:off x="2717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77833</xdr:rowOff>
    </xdr:from>
    <xdr:to>
      <xdr:col>11</xdr:col>
      <xdr:colOff>60325</xdr:colOff>
      <xdr:row>38</xdr:row>
      <xdr:rowOff>7982</xdr:rowOff>
    </xdr:to>
    <xdr:sp macro="" textlink="">
      <xdr:nvSpPr>
        <xdr:cNvPr id="93" name="楕円 92"/>
        <xdr:cNvSpPr/>
      </xdr:nvSpPr>
      <xdr:spPr>
        <a:xfrm>
          <a:off x="2159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164210</xdr:rowOff>
    </xdr:from>
    <xdr:ext cx="762000" cy="259045"/>
    <xdr:sp macro="" textlink="">
      <xdr:nvSpPr>
        <xdr:cNvPr id="94" name="テキスト ボックス 93"/>
        <xdr:cNvSpPr txBox="1"/>
      </xdr:nvSpPr>
      <xdr:spPr>
        <a:xfrm>
          <a:off x="1828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169273</xdr:rowOff>
    </xdr:from>
    <xdr:to>
      <xdr:col>6</xdr:col>
      <xdr:colOff>171450</xdr:colOff>
      <xdr:row>38</xdr:row>
      <xdr:rowOff>99423</xdr:rowOff>
    </xdr:to>
    <xdr:sp macro="" textlink="">
      <xdr:nvSpPr>
        <xdr:cNvPr id="95" name="楕円 94"/>
        <xdr:cNvSpPr/>
      </xdr:nvSpPr>
      <xdr:spPr>
        <a:xfrm>
          <a:off x="1270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84200</xdr:rowOff>
    </xdr:from>
    <xdr:ext cx="762000" cy="259045"/>
    <xdr:sp macro="" textlink="">
      <xdr:nvSpPr>
        <xdr:cNvPr id="96" name="テキスト ボックス 95"/>
        <xdr:cNvSpPr txBox="1"/>
      </xdr:nvSpPr>
      <xdr:spPr>
        <a:xfrm>
          <a:off x="939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依然として類似団体内平均値を上回る水準にあり、増減の傾向としても類似している。</a:t>
          </a:r>
        </a:p>
        <a:p>
          <a:r>
            <a:rPr kumimoji="1" lang="ja-JP" altLang="en-US" sz="1300">
              <a:latin typeface="ＭＳ Ｐゴシック" panose="020B0600070205080204" pitchFamily="50" charset="-128"/>
              <a:ea typeface="ＭＳ Ｐゴシック" panose="020B0600070205080204" pitchFamily="50" charset="-128"/>
            </a:rPr>
            <a:t>前年度比で、需用費等は減少した一方で、賃金と委託料は増加している。要因として、人員補充として臨時職員の増員とふるさと納税寄附金の増加に伴う関連経費の増加があげられる。</a:t>
          </a:r>
        </a:p>
        <a:p>
          <a:r>
            <a:rPr kumimoji="1" lang="ja-JP" altLang="en-US" sz="1300">
              <a:latin typeface="ＭＳ Ｐゴシック" panose="020B0600070205080204" pitchFamily="50" charset="-128"/>
              <a:ea typeface="ＭＳ Ｐゴシック" panose="020B0600070205080204" pitchFamily="50" charset="-128"/>
            </a:rPr>
            <a:t>今後も、経常経費の内容を精査し、節減に努める。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157480</xdr:rowOff>
    </xdr:to>
    <xdr:cxnSp macro="">
      <xdr:nvCxnSpPr>
        <xdr:cNvPr id="129" name="直線コネクタ 128"/>
        <xdr:cNvCxnSpPr/>
      </xdr:nvCxnSpPr>
      <xdr:spPr>
        <a:xfrm>
          <a:off x="15671800" y="2801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58420</xdr:rowOff>
    </xdr:to>
    <xdr:cxnSp macro="">
      <xdr:nvCxnSpPr>
        <xdr:cNvPr id="132" name="直線コネクタ 131"/>
        <xdr:cNvCxnSpPr/>
      </xdr:nvCxnSpPr>
      <xdr:spPr>
        <a:xfrm>
          <a:off x="14782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161290</xdr:rowOff>
    </xdr:to>
    <xdr:cxnSp macro="">
      <xdr:nvCxnSpPr>
        <xdr:cNvPr id="135" name="直線コネクタ 134"/>
        <xdr:cNvCxnSpPr/>
      </xdr:nvCxnSpPr>
      <xdr:spPr>
        <a:xfrm>
          <a:off x="13893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123190</xdr:rowOff>
    </xdr:to>
    <xdr:cxnSp macro="">
      <xdr:nvCxnSpPr>
        <xdr:cNvPr id="138" name="直線コネクタ 137"/>
        <xdr:cNvCxnSpPr/>
      </xdr:nvCxnSpPr>
      <xdr:spPr>
        <a:xfrm flipV="1">
          <a:off x="13004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8" name="楕円 147"/>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9"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51" name="テキスト ボックス 150"/>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2" name="楕円 151"/>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53" name="テキスト ボックス 152"/>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4" name="楕円 153"/>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55" name="テキスト ボックス 154"/>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6" name="楕円 155"/>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57" name="テキスト ボックス 156"/>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１ポイント減少したが、引き続き類似団体内平均値を若干上回っている。大きな割合を占める事業の中で、児童手当支給事業の実績は減少し、障害者自立支援給付事業や重度心身障害者医療事業は増加傾向にある。</a:t>
          </a:r>
        </a:p>
        <a:p>
          <a:r>
            <a:rPr kumimoji="1" lang="ja-JP" altLang="en-US" sz="1300">
              <a:latin typeface="ＭＳ Ｐゴシック" panose="020B0600070205080204" pitchFamily="50" charset="-128"/>
              <a:ea typeface="ＭＳ Ｐゴシック" panose="020B0600070205080204" pitchFamily="50" charset="-128"/>
            </a:rPr>
            <a:t>今後も人口減少、少子高齢化が一層進むことで今後も増加が予想されることから、資格審査等の適正化や町単独事業の見直し、精査を行うなど、抑制に努める。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127000</xdr:rowOff>
    </xdr:to>
    <xdr:cxnSp macro="">
      <xdr:nvCxnSpPr>
        <xdr:cNvPr id="192" name="直線コネクタ 191"/>
        <xdr:cNvCxnSpPr/>
      </xdr:nvCxnSpPr>
      <xdr:spPr>
        <a:xfrm flipV="1">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5" name="直線コネクタ 194"/>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127000</xdr:rowOff>
    </xdr:to>
    <xdr:cxnSp macro="">
      <xdr:nvCxnSpPr>
        <xdr:cNvPr id="198" name="直線コネクタ 197"/>
        <xdr:cNvCxnSpPr/>
      </xdr:nvCxnSpPr>
      <xdr:spPr>
        <a:xfrm>
          <a:off x="2209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94343</xdr:rowOff>
    </xdr:to>
    <xdr:cxnSp macro="">
      <xdr:nvCxnSpPr>
        <xdr:cNvPr id="201" name="直線コネクタ 200"/>
        <xdr:cNvCxnSpPr/>
      </xdr:nvCxnSpPr>
      <xdr:spPr>
        <a:xfrm flipV="1">
          <a:off x="1320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4" name="テキスト ボックス 213"/>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9" name="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前年度比で横ばいとなり、依然として類似団体内平均値を下回る結果となった。</a:t>
          </a:r>
        </a:p>
        <a:p>
          <a:r>
            <a:rPr kumimoji="1" lang="ja-JP" altLang="en-US" sz="1200">
              <a:latin typeface="ＭＳ Ｐゴシック" panose="020B0600070205080204" pitchFamily="50" charset="-128"/>
              <a:ea typeface="ＭＳ Ｐゴシック" panose="020B0600070205080204" pitchFamily="50" charset="-128"/>
            </a:rPr>
            <a:t>繰出金については、下水道事業と国民健康保険特別会計への繰出金が減少した一方で、後期高齢者医療への繰出金は増加し、高齢化が進む中で今後もこの傾向が続くと思われる。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総額として、繰出金は減少したが、維持補修費は増加した。施設の老朽化に伴い、増加することが予想されるが、公共施設の計画的な維持管理により、抑制を図る。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73660</xdr:rowOff>
    </xdr:to>
    <xdr:cxnSp macro="">
      <xdr:nvCxnSpPr>
        <xdr:cNvPr id="253" name="直線コネクタ 252"/>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111760</xdr:rowOff>
    </xdr:to>
    <xdr:cxnSp macro="">
      <xdr:nvCxnSpPr>
        <xdr:cNvPr id="256" name="直線コネクタ 255"/>
        <xdr:cNvCxnSpPr/>
      </xdr:nvCxnSpPr>
      <xdr:spPr>
        <a:xfrm flipV="1">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111760</xdr:rowOff>
    </xdr:to>
    <xdr:cxnSp macro="">
      <xdr:nvCxnSpPr>
        <xdr:cNvPr id="259" name="直線コネクタ 258"/>
        <xdr:cNvCxnSpPr/>
      </xdr:nvCxnSpPr>
      <xdr:spPr>
        <a:xfrm>
          <a:off x="13893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35560</xdr:rowOff>
    </xdr:to>
    <xdr:cxnSp macro="">
      <xdr:nvCxnSpPr>
        <xdr:cNvPr id="262" name="直線コネクタ 261"/>
        <xdr:cNvCxnSpPr/>
      </xdr:nvCxnSpPr>
      <xdr:spPr>
        <a:xfrm flipV="1">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8" name="楕円 277"/>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9" name="テキスト ボックス 278"/>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80" name="楕円 27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81" name="テキスト ボックス 280"/>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平成２８年度以降、減少傾向にある。要因としては、イベント開催のために組織される実行委員会等への負担金の減少や町単独の補助事業を見直したことによるものと考えられる。</a:t>
          </a:r>
        </a:p>
        <a:p>
          <a:r>
            <a:rPr kumimoji="1" lang="ja-JP" altLang="en-US" sz="1300">
              <a:latin typeface="ＭＳ Ｐゴシック" panose="020B0600070205080204" pitchFamily="50" charset="-128"/>
              <a:ea typeface="ＭＳ Ｐゴシック" panose="020B0600070205080204" pitchFamily="50" charset="-128"/>
            </a:rPr>
            <a:t>引き続き、補助金等の見直しを実施し、目的を達成したものや効果の薄いものなどについて縮小・廃止を行い、経費の節減に努める。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31750</xdr:rowOff>
    </xdr:to>
    <xdr:cxnSp macro="">
      <xdr:nvCxnSpPr>
        <xdr:cNvPr id="314" name="直線コネクタ 313"/>
        <xdr:cNvCxnSpPr/>
      </xdr:nvCxnSpPr>
      <xdr:spPr>
        <a:xfrm flipV="1">
          <a:off x="15671800" y="636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46990</xdr:rowOff>
    </xdr:to>
    <xdr:cxnSp macro="">
      <xdr:nvCxnSpPr>
        <xdr:cNvPr id="317" name="直線コネクタ 316"/>
        <xdr:cNvCxnSpPr/>
      </xdr:nvCxnSpPr>
      <xdr:spPr>
        <a:xfrm flipV="1">
          <a:off x="14782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37</xdr:row>
      <xdr:rowOff>46990</xdr:rowOff>
    </xdr:to>
    <xdr:cxnSp macro="">
      <xdr:nvCxnSpPr>
        <xdr:cNvPr id="320" name="直線コネクタ 319"/>
        <xdr:cNvCxnSpPr/>
      </xdr:nvCxnSpPr>
      <xdr:spPr>
        <a:xfrm>
          <a:off x="13893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36</xdr:row>
      <xdr:rowOff>149860</xdr:rowOff>
    </xdr:to>
    <xdr:cxnSp macro="">
      <xdr:nvCxnSpPr>
        <xdr:cNvPr id="323" name="直線コネクタ 322"/>
        <xdr:cNvCxnSpPr/>
      </xdr:nvCxnSpPr>
      <xdr:spPr>
        <a:xfrm flipV="1">
          <a:off x="13004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33" name="楕円 332"/>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34"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6" name="テキスト ボックス 335"/>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7" name="楕円 336"/>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8" name="テキスト ボックス 337"/>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9" name="楕円 338"/>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40" name="テキスト ボックス 33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1" name="楕円 34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2" name="テキスト ボックス 34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平成２７年度以降上昇・横ばいであったが、減少に転じた。</a:t>
          </a:r>
        </a:p>
        <a:p>
          <a:r>
            <a:rPr kumimoji="1" lang="ja-JP" altLang="en-US" sz="1300">
              <a:latin typeface="ＭＳ Ｐゴシック" panose="020B0600070205080204" pitchFamily="50" charset="-128"/>
              <a:ea typeface="ＭＳ Ｐゴシック" panose="020B0600070205080204" pitchFamily="50" charset="-128"/>
            </a:rPr>
            <a:t>しかしながら、地方債の借入れが伴う大規模な施設整備を毎年実施され、今後も予定されていることから、将来的には公債費は増加するものと考えられる。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公債費の増加は、財政の硬直化を招くことになるため、地方債の新規発行を伴う普通建設事業費については十分に精査していく。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11068</xdr:rowOff>
    </xdr:from>
    <xdr:to>
      <xdr:col>24</xdr:col>
      <xdr:colOff>25400</xdr:colOff>
      <xdr:row>77</xdr:row>
      <xdr:rowOff>17599</xdr:rowOff>
    </xdr:to>
    <xdr:cxnSp macro="">
      <xdr:nvCxnSpPr>
        <xdr:cNvPr id="376" name="直線コネクタ 375"/>
        <xdr:cNvCxnSpPr/>
      </xdr:nvCxnSpPr>
      <xdr:spPr>
        <a:xfrm flipV="1">
          <a:off x="3987800" y="132127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17599</xdr:rowOff>
    </xdr:to>
    <xdr:cxnSp macro="">
      <xdr:nvCxnSpPr>
        <xdr:cNvPr id="379" name="直線コネクタ 378"/>
        <xdr:cNvCxnSpPr/>
      </xdr:nvCxnSpPr>
      <xdr:spPr>
        <a:xfrm>
          <a:off x="3098800" y="13199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169455</xdr:rowOff>
    </xdr:to>
    <xdr:cxnSp macro="">
      <xdr:nvCxnSpPr>
        <xdr:cNvPr id="382" name="直線コネクタ 381"/>
        <xdr:cNvCxnSpPr/>
      </xdr:nvCxnSpPr>
      <xdr:spPr>
        <a:xfrm>
          <a:off x="2209800" y="13180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24130</xdr:rowOff>
    </xdr:to>
    <xdr:cxnSp macro="">
      <xdr:nvCxnSpPr>
        <xdr:cNvPr id="385" name="直線コネクタ 384"/>
        <xdr:cNvCxnSpPr/>
      </xdr:nvCxnSpPr>
      <xdr:spPr>
        <a:xfrm flipV="1">
          <a:off x="1320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131718</xdr:rowOff>
    </xdr:from>
    <xdr:to>
      <xdr:col>24</xdr:col>
      <xdr:colOff>76200</xdr:colOff>
      <xdr:row>77</xdr:row>
      <xdr:rowOff>61868</xdr:rowOff>
    </xdr:to>
    <xdr:sp macro="" textlink="">
      <xdr:nvSpPr>
        <xdr:cNvPr id="395" name="楕円 394"/>
        <xdr:cNvSpPr/>
      </xdr:nvSpPr>
      <xdr:spPr>
        <a:xfrm>
          <a:off x="47752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148245</xdr:rowOff>
    </xdr:from>
    <xdr:ext cx="762000" cy="259045"/>
    <xdr:sp macro="" textlink="">
      <xdr:nvSpPr>
        <xdr:cNvPr id="396" name="公債費該当値テキスト"/>
        <xdr:cNvSpPr txBox="1"/>
      </xdr:nvSpPr>
      <xdr:spPr>
        <a:xfrm>
          <a:off x="4914900" y="1300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138249</xdr:rowOff>
    </xdr:from>
    <xdr:to>
      <xdr:col>20</xdr:col>
      <xdr:colOff>38100</xdr:colOff>
      <xdr:row>77</xdr:row>
      <xdr:rowOff>68399</xdr:rowOff>
    </xdr:to>
    <xdr:sp macro="" textlink="">
      <xdr:nvSpPr>
        <xdr:cNvPr id="397" name="楕円 396"/>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78576</xdr:rowOff>
    </xdr:from>
    <xdr:ext cx="736600" cy="259045"/>
    <xdr:sp macro="" textlink="">
      <xdr:nvSpPr>
        <xdr:cNvPr id="398" name="テキスト ボックス 397"/>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118655</xdr:rowOff>
    </xdr:from>
    <xdr:to>
      <xdr:col>15</xdr:col>
      <xdr:colOff>149225</xdr:colOff>
      <xdr:row>77</xdr:row>
      <xdr:rowOff>48805</xdr:rowOff>
    </xdr:to>
    <xdr:sp macro="" textlink="">
      <xdr:nvSpPr>
        <xdr:cNvPr id="399" name="楕円 398"/>
        <xdr:cNvSpPr/>
      </xdr:nvSpPr>
      <xdr:spPr>
        <a:xfrm>
          <a:off x="3048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58981</xdr:rowOff>
    </xdr:from>
    <xdr:ext cx="762000" cy="259045"/>
    <xdr:sp macro="" textlink="">
      <xdr:nvSpPr>
        <xdr:cNvPr id="400" name="テキスト ボックス 399"/>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401" name="楕円 400"/>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2" name="テキスト ボックス 401"/>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403" name="楕円 402"/>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4" name="テキスト ボックス 403"/>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前年度比で０．５ポイント増加した。</a:t>
          </a:r>
        </a:p>
        <a:p>
          <a:r>
            <a:rPr kumimoji="1" lang="ja-JP" altLang="en-US" sz="1300">
              <a:latin typeface="ＭＳ Ｐゴシック" panose="020B0600070205080204" pitchFamily="50" charset="-128"/>
              <a:ea typeface="ＭＳ Ｐゴシック" panose="020B0600070205080204" pitchFamily="50" charset="-128"/>
            </a:rPr>
            <a:t>義務的経費のうち、類似団体内平均値を上回る物件費、人件費、扶助費の抑制が財政の弾力化に繋がるものと考える。</a:t>
          </a:r>
        </a:p>
        <a:p>
          <a:r>
            <a:rPr kumimoji="1" lang="ja-JP" altLang="en-US" sz="1300">
              <a:latin typeface="ＭＳ Ｐゴシック" panose="020B0600070205080204" pitchFamily="50" charset="-128"/>
              <a:ea typeface="ＭＳ Ｐゴシック" panose="020B0600070205080204" pitchFamily="50" charset="-128"/>
            </a:rPr>
            <a:t>特に、物件費の上昇率が高いため、事務事業の見直しにより、削減に努める。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88900</xdr:rowOff>
    </xdr:to>
    <xdr:cxnSp macro="">
      <xdr:nvCxnSpPr>
        <xdr:cNvPr id="437" name="直線コネクタ 436"/>
        <xdr:cNvCxnSpPr/>
      </xdr:nvCxnSpPr>
      <xdr:spPr>
        <a:xfrm>
          <a:off x="15671800" y="1342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50800</xdr:rowOff>
    </xdr:to>
    <xdr:cxnSp macro="">
      <xdr:nvCxnSpPr>
        <xdr:cNvPr id="440" name="直線コネクタ 439"/>
        <xdr:cNvCxnSpPr/>
      </xdr:nvCxnSpPr>
      <xdr:spPr>
        <a:xfrm>
          <a:off x="14782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50800</xdr:rowOff>
    </xdr:from>
    <xdr:to>
      <xdr:col>73</xdr:col>
      <xdr:colOff>180975</xdr:colOff>
      <xdr:row>78</xdr:row>
      <xdr:rowOff>20320</xdr:rowOff>
    </xdr:to>
    <xdr:cxnSp macro="">
      <xdr:nvCxnSpPr>
        <xdr:cNvPr id="443" name="直線コネクタ 442"/>
        <xdr:cNvCxnSpPr/>
      </xdr:nvCxnSpPr>
      <xdr:spPr>
        <a:xfrm>
          <a:off x="13893800" y="130810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77</xdr:row>
      <xdr:rowOff>85089</xdr:rowOff>
    </xdr:to>
    <xdr:cxnSp macro="">
      <xdr:nvCxnSpPr>
        <xdr:cNvPr id="446" name="直線コネクタ 445"/>
        <xdr:cNvCxnSpPr/>
      </xdr:nvCxnSpPr>
      <xdr:spPr>
        <a:xfrm flipV="1">
          <a:off x="13004800" y="130810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6" name="楕円 455"/>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7"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8" name="楕円 457"/>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9" name="テキスト ボックス 458"/>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60" name="楕円 459"/>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61" name="テキスト ボックス 460"/>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62" name="楕円 461"/>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63" name="テキスト ボックス 46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64" name="楕円 463"/>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65" name="テキスト ボックス 46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54349</xdr:rowOff>
    </xdr:from>
    <xdr:to>
      <xdr:col>29</xdr:col>
      <xdr:colOff>127000</xdr:colOff>
      <xdr:row>17</xdr:row>
      <xdr:rowOff>75135</xdr:rowOff>
    </xdr:to>
    <xdr:cxnSp macro="">
      <xdr:nvCxnSpPr>
        <xdr:cNvPr id="52" name="直線コネクタ 51"/>
        <xdr:cNvCxnSpPr/>
      </xdr:nvCxnSpPr>
      <xdr:spPr bwMode="auto">
        <a:xfrm flipV="1">
          <a:off x="5003800" y="3016624"/>
          <a:ext cx="647700" cy="20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75135</xdr:rowOff>
    </xdr:from>
    <xdr:to>
      <xdr:col>26</xdr:col>
      <xdr:colOff>50800</xdr:colOff>
      <xdr:row>17</xdr:row>
      <xdr:rowOff>109654</xdr:rowOff>
    </xdr:to>
    <xdr:cxnSp macro="">
      <xdr:nvCxnSpPr>
        <xdr:cNvPr id="55" name="直線コネクタ 54"/>
        <xdr:cNvCxnSpPr/>
      </xdr:nvCxnSpPr>
      <xdr:spPr bwMode="auto">
        <a:xfrm flipV="1">
          <a:off x="4305300" y="303741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109654</xdr:rowOff>
    </xdr:from>
    <xdr:to>
      <xdr:col>22</xdr:col>
      <xdr:colOff>114300</xdr:colOff>
      <xdr:row>17</xdr:row>
      <xdr:rowOff>115385</xdr:rowOff>
    </xdr:to>
    <xdr:cxnSp macro="">
      <xdr:nvCxnSpPr>
        <xdr:cNvPr id="58" name="直線コネクタ 57"/>
        <xdr:cNvCxnSpPr/>
      </xdr:nvCxnSpPr>
      <xdr:spPr bwMode="auto">
        <a:xfrm flipV="1">
          <a:off x="3606800" y="3071929"/>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115385</xdr:rowOff>
    </xdr:from>
    <xdr:to>
      <xdr:col>18</xdr:col>
      <xdr:colOff>177800</xdr:colOff>
      <xdr:row>17</xdr:row>
      <xdr:rowOff>138245</xdr:rowOff>
    </xdr:to>
    <xdr:cxnSp macro="">
      <xdr:nvCxnSpPr>
        <xdr:cNvPr id="61" name="直線コネクタ 60"/>
        <xdr:cNvCxnSpPr/>
      </xdr:nvCxnSpPr>
      <xdr:spPr bwMode="auto">
        <a:xfrm flipV="1">
          <a:off x="2908300" y="3077660"/>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3549</xdr:rowOff>
    </xdr:from>
    <xdr:to>
      <xdr:col>29</xdr:col>
      <xdr:colOff>177800</xdr:colOff>
      <xdr:row>17</xdr:row>
      <xdr:rowOff>105149</xdr:rowOff>
    </xdr:to>
    <xdr:sp macro="" textlink="">
      <xdr:nvSpPr>
        <xdr:cNvPr id="71" name="楕円 70"/>
        <xdr:cNvSpPr/>
      </xdr:nvSpPr>
      <xdr:spPr bwMode="auto">
        <a:xfrm>
          <a:off x="56007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147076</xdr:rowOff>
    </xdr:from>
    <xdr:ext cx="762000" cy="259045"/>
    <xdr:sp macro="" textlink="">
      <xdr:nvSpPr>
        <xdr:cNvPr id="72" name="人口1人当たり決算額の推移該当値テキスト130"/>
        <xdr:cNvSpPr txBox="1"/>
      </xdr:nvSpPr>
      <xdr:spPr>
        <a:xfrm>
          <a:off x="5740400" y="29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24335</xdr:rowOff>
    </xdr:from>
    <xdr:to>
      <xdr:col>26</xdr:col>
      <xdr:colOff>101600</xdr:colOff>
      <xdr:row>17</xdr:row>
      <xdr:rowOff>125935</xdr:rowOff>
    </xdr:to>
    <xdr:sp macro="" textlink="">
      <xdr:nvSpPr>
        <xdr:cNvPr id="73" name="楕円 72"/>
        <xdr:cNvSpPr/>
      </xdr:nvSpPr>
      <xdr:spPr bwMode="auto">
        <a:xfrm>
          <a:off x="49530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110712</xdr:rowOff>
    </xdr:from>
    <xdr:ext cx="736600" cy="259045"/>
    <xdr:sp macro="" textlink="">
      <xdr:nvSpPr>
        <xdr:cNvPr id="74" name="テキスト ボックス 73"/>
        <xdr:cNvSpPr txBox="1"/>
      </xdr:nvSpPr>
      <xdr:spPr>
        <a:xfrm>
          <a:off x="4622800" y="307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58854</xdr:rowOff>
    </xdr:from>
    <xdr:to>
      <xdr:col>22</xdr:col>
      <xdr:colOff>165100</xdr:colOff>
      <xdr:row>17</xdr:row>
      <xdr:rowOff>160454</xdr:rowOff>
    </xdr:to>
    <xdr:sp macro="" textlink="">
      <xdr:nvSpPr>
        <xdr:cNvPr id="75" name="楕円 74"/>
        <xdr:cNvSpPr/>
      </xdr:nvSpPr>
      <xdr:spPr bwMode="auto">
        <a:xfrm>
          <a:off x="42545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145231</xdr:rowOff>
    </xdr:from>
    <xdr:ext cx="762000" cy="259045"/>
    <xdr:sp macro="" textlink="">
      <xdr:nvSpPr>
        <xdr:cNvPr id="76" name="テキスト ボックス 75"/>
        <xdr:cNvSpPr txBox="1"/>
      </xdr:nvSpPr>
      <xdr:spPr>
        <a:xfrm>
          <a:off x="3924300" y="3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64585</xdr:rowOff>
    </xdr:from>
    <xdr:to>
      <xdr:col>19</xdr:col>
      <xdr:colOff>38100</xdr:colOff>
      <xdr:row>17</xdr:row>
      <xdr:rowOff>166185</xdr:rowOff>
    </xdr:to>
    <xdr:sp macro="" textlink="">
      <xdr:nvSpPr>
        <xdr:cNvPr id="77" name="楕円 76"/>
        <xdr:cNvSpPr/>
      </xdr:nvSpPr>
      <xdr:spPr bwMode="auto">
        <a:xfrm>
          <a:off x="3556000" y="302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150962</xdr:rowOff>
    </xdr:from>
    <xdr:ext cx="762000" cy="259045"/>
    <xdr:sp macro="" textlink="">
      <xdr:nvSpPr>
        <xdr:cNvPr id="78" name="テキスト ボックス 77"/>
        <xdr:cNvSpPr txBox="1"/>
      </xdr:nvSpPr>
      <xdr:spPr>
        <a:xfrm>
          <a:off x="3225800" y="31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87445</xdr:rowOff>
    </xdr:from>
    <xdr:to>
      <xdr:col>15</xdr:col>
      <xdr:colOff>101600</xdr:colOff>
      <xdr:row>18</xdr:row>
      <xdr:rowOff>17595</xdr:rowOff>
    </xdr:to>
    <xdr:sp macro="" textlink="">
      <xdr:nvSpPr>
        <xdr:cNvPr id="79" name="楕円 78"/>
        <xdr:cNvSpPr/>
      </xdr:nvSpPr>
      <xdr:spPr bwMode="auto">
        <a:xfrm>
          <a:off x="2857500" y="304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27772</xdr:rowOff>
    </xdr:from>
    <xdr:ext cx="762000" cy="259045"/>
    <xdr:sp macro="" textlink="">
      <xdr:nvSpPr>
        <xdr:cNvPr id="80" name="テキスト ボックス 79"/>
        <xdr:cNvSpPr txBox="1"/>
      </xdr:nvSpPr>
      <xdr:spPr>
        <a:xfrm>
          <a:off x="2527300" y="28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271780</xdr:rowOff>
    </xdr:from>
    <xdr:to>
      <xdr:col>29</xdr:col>
      <xdr:colOff>127000</xdr:colOff>
      <xdr:row>35</xdr:row>
      <xdr:rowOff>276276</xdr:rowOff>
    </xdr:to>
    <xdr:cxnSp macro="">
      <xdr:nvCxnSpPr>
        <xdr:cNvPr id="113" name="直線コネクタ 112"/>
        <xdr:cNvCxnSpPr/>
      </xdr:nvCxnSpPr>
      <xdr:spPr bwMode="auto">
        <a:xfrm>
          <a:off x="5003800" y="6882130"/>
          <a:ext cx="6477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261053</xdr:rowOff>
    </xdr:from>
    <xdr:ext cx="762000" cy="259045"/>
    <xdr:sp macro="" textlink="">
      <xdr:nvSpPr>
        <xdr:cNvPr id="114" name="人口1人当たり決算額の推移平均値テキスト445"/>
        <xdr:cNvSpPr txBox="1"/>
      </xdr:nvSpPr>
      <xdr:spPr>
        <a:xfrm>
          <a:off x="5740400" y="6871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271780</xdr:rowOff>
    </xdr:from>
    <xdr:to>
      <xdr:col>26</xdr:col>
      <xdr:colOff>50800</xdr:colOff>
      <xdr:row>35</xdr:row>
      <xdr:rowOff>274999</xdr:rowOff>
    </xdr:to>
    <xdr:cxnSp macro="">
      <xdr:nvCxnSpPr>
        <xdr:cNvPr id="116" name="直線コネクタ 115"/>
        <xdr:cNvCxnSpPr/>
      </xdr:nvCxnSpPr>
      <xdr:spPr bwMode="auto">
        <a:xfrm flipV="1">
          <a:off x="4305300" y="6882130"/>
          <a:ext cx="698500" cy="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259073</xdr:rowOff>
    </xdr:from>
    <xdr:to>
      <xdr:col>22</xdr:col>
      <xdr:colOff>114300</xdr:colOff>
      <xdr:row>35</xdr:row>
      <xdr:rowOff>274999</xdr:rowOff>
    </xdr:to>
    <xdr:cxnSp macro="">
      <xdr:nvCxnSpPr>
        <xdr:cNvPr id="119" name="直線コネクタ 118"/>
        <xdr:cNvCxnSpPr/>
      </xdr:nvCxnSpPr>
      <xdr:spPr bwMode="auto">
        <a:xfrm>
          <a:off x="3606800" y="6869423"/>
          <a:ext cx="6985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259073</xdr:rowOff>
    </xdr:from>
    <xdr:to>
      <xdr:col>18</xdr:col>
      <xdr:colOff>177800</xdr:colOff>
      <xdr:row>35</xdr:row>
      <xdr:rowOff>269722</xdr:rowOff>
    </xdr:to>
    <xdr:cxnSp macro="">
      <xdr:nvCxnSpPr>
        <xdr:cNvPr id="122" name="直線コネクタ 121"/>
        <xdr:cNvCxnSpPr/>
      </xdr:nvCxnSpPr>
      <xdr:spPr bwMode="auto">
        <a:xfrm flipV="1">
          <a:off x="2908300" y="6869423"/>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225476</xdr:rowOff>
    </xdr:from>
    <xdr:to>
      <xdr:col>29</xdr:col>
      <xdr:colOff>177800</xdr:colOff>
      <xdr:row>35</xdr:row>
      <xdr:rowOff>327076</xdr:rowOff>
    </xdr:to>
    <xdr:sp macro="" textlink="">
      <xdr:nvSpPr>
        <xdr:cNvPr id="132" name="楕円 131"/>
        <xdr:cNvSpPr/>
      </xdr:nvSpPr>
      <xdr:spPr bwMode="auto">
        <a:xfrm>
          <a:off x="5600700" y="683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70553</xdr:rowOff>
    </xdr:from>
    <xdr:ext cx="762000" cy="259045"/>
    <xdr:sp macro="" textlink="">
      <xdr:nvSpPr>
        <xdr:cNvPr id="133" name="人口1人当たり決算額の推移該当値テキスト445"/>
        <xdr:cNvSpPr txBox="1"/>
      </xdr:nvSpPr>
      <xdr:spPr>
        <a:xfrm>
          <a:off x="5740400" y="66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220980</xdr:rowOff>
    </xdr:from>
    <xdr:to>
      <xdr:col>26</xdr:col>
      <xdr:colOff>101600</xdr:colOff>
      <xdr:row>35</xdr:row>
      <xdr:rowOff>322580</xdr:rowOff>
    </xdr:to>
    <xdr:sp macro="" textlink="">
      <xdr:nvSpPr>
        <xdr:cNvPr id="134" name="楕円 133"/>
        <xdr:cNvSpPr/>
      </xdr:nvSpPr>
      <xdr:spPr bwMode="auto">
        <a:xfrm>
          <a:off x="4953000" y="683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332757</xdr:rowOff>
    </xdr:from>
    <xdr:ext cx="736600" cy="259045"/>
    <xdr:sp macro="" textlink="">
      <xdr:nvSpPr>
        <xdr:cNvPr id="135" name="テキスト ボックス 134"/>
        <xdr:cNvSpPr txBox="1"/>
      </xdr:nvSpPr>
      <xdr:spPr>
        <a:xfrm>
          <a:off x="4622800" y="6600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224199</xdr:rowOff>
    </xdr:from>
    <xdr:to>
      <xdr:col>22</xdr:col>
      <xdr:colOff>165100</xdr:colOff>
      <xdr:row>35</xdr:row>
      <xdr:rowOff>325799</xdr:rowOff>
    </xdr:to>
    <xdr:sp macro="" textlink="">
      <xdr:nvSpPr>
        <xdr:cNvPr id="136" name="楕円 135"/>
        <xdr:cNvSpPr/>
      </xdr:nvSpPr>
      <xdr:spPr bwMode="auto">
        <a:xfrm>
          <a:off x="4254500" y="683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335976</xdr:rowOff>
    </xdr:from>
    <xdr:ext cx="762000" cy="259045"/>
    <xdr:sp macro="" textlink="">
      <xdr:nvSpPr>
        <xdr:cNvPr id="137" name="テキスト ボックス 136"/>
        <xdr:cNvSpPr txBox="1"/>
      </xdr:nvSpPr>
      <xdr:spPr>
        <a:xfrm>
          <a:off x="3924300" y="660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208273</xdr:rowOff>
    </xdr:from>
    <xdr:to>
      <xdr:col>19</xdr:col>
      <xdr:colOff>38100</xdr:colOff>
      <xdr:row>35</xdr:row>
      <xdr:rowOff>309873</xdr:rowOff>
    </xdr:to>
    <xdr:sp macro="" textlink="">
      <xdr:nvSpPr>
        <xdr:cNvPr id="138" name="楕円 137"/>
        <xdr:cNvSpPr/>
      </xdr:nvSpPr>
      <xdr:spPr bwMode="auto">
        <a:xfrm>
          <a:off x="3556000" y="681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320050</xdr:rowOff>
    </xdr:from>
    <xdr:ext cx="762000" cy="259045"/>
    <xdr:sp macro="" textlink="">
      <xdr:nvSpPr>
        <xdr:cNvPr id="139" name="テキスト ボックス 138"/>
        <xdr:cNvSpPr txBox="1"/>
      </xdr:nvSpPr>
      <xdr:spPr>
        <a:xfrm>
          <a:off x="3225800" y="658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218922</xdr:rowOff>
    </xdr:from>
    <xdr:to>
      <xdr:col>15</xdr:col>
      <xdr:colOff>101600</xdr:colOff>
      <xdr:row>35</xdr:row>
      <xdr:rowOff>320522</xdr:rowOff>
    </xdr:to>
    <xdr:sp macro="" textlink="">
      <xdr:nvSpPr>
        <xdr:cNvPr id="140" name="楕円 139"/>
        <xdr:cNvSpPr/>
      </xdr:nvSpPr>
      <xdr:spPr bwMode="auto">
        <a:xfrm>
          <a:off x="2857500" y="682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330699</xdr:rowOff>
    </xdr:from>
    <xdr:ext cx="762000" cy="259045"/>
    <xdr:sp macro="" textlink="">
      <xdr:nvSpPr>
        <xdr:cNvPr id="141" name="テキスト ボックス 140"/>
        <xdr:cNvSpPr txBox="1"/>
      </xdr:nvSpPr>
      <xdr:spPr>
        <a:xfrm>
          <a:off x="2527300" y="65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43541</xdr:rowOff>
    </xdr:from>
    <xdr:to>
      <xdr:col>24</xdr:col>
      <xdr:colOff>63500</xdr:colOff>
      <xdr:row>37</xdr:row>
      <xdr:rowOff>49876</xdr:rowOff>
    </xdr:to>
    <xdr:cxnSp macro="">
      <xdr:nvCxnSpPr>
        <xdr:cNvPr id="63" name="直線コネクタ 62"/>
        <xdr:cNvCxnSpPr/>
      </xdr:nvCxnSpPr>
      <xdr:spPr>
        <a:xfrm flipV="1">
          <a:off x="3797300" y="6387191"/>
          <a:ext cx="8382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49876</xdr:rowOff>
    </xdr:from>
    <xdr:to>
      <xdr:col>19</xdr:col>
      <xdr:colOff>177800</xdr:colOff>
      <xdr:row>37</xdr:row>
      <xdr:rowOff>80182</xdr:rowOff>
    </xdr:to>
    <xdr:cxnSp macro="">
      <xdr:nvCxnSpPr>
        <xdr:cNvPr id="66" name="直線コネクタ 65"/>
        <xdr:cNvCxnSpPr/>
      </xdr:nvCxnSpPr>
      <xdr:spPr>
        <a:xfrm flipV="1">
          <a:off x="2908300" y="639352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76362</xdr:rowOff>
    </xdr:from>
    <xdr:to>
      <xdr:col>15</xdr:col>
      <xdr:colOff>50800</xdr:colOff>
      <xdr:row>37</xdr:row>
      <xdr:rowOff>80182</xdr:rowOff>
    </xdr:to>
    <xdr:cxnSp macro="">
      <xdr:nvCxnSpPr>
        <xdr:cNvPr id="69" name="直線コネクタ 68"/>
        <xdr:cNvCxnSpPr/>
      </xdr:nvCxnSpPr>
      <xdr:spPr>
        <a:xfrm>
          <a:off x="2019300" y="6420012"/>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63772</xdr:rowOff>
    </xdr:from>
    <xdr:to>
      <xdr:col>10</xdr:col>
      <xdr:colOff>114300</xdr:colOff>
      <xdr:row>37</xdr:row>
      <xdr:rowOff>76362</xdr:rowOff>
    </xdr:to>
    <xdr:cxnSp macro="">
      <xdr:nvCxnSpPr>
        <xdr:cNvPr id="72" name="直線コネクタ 71"/>
        <xdr:cNvCxnSpPr/>
      </xdr:nvCxnSpPr>
      <xdr:spPr>
        <a:xfrm>
          <a:off x="1130300" y="6407422"/>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164191</xdr:rowOff>
    </xdr:from>
    <xdr:to>
      <xdr:col>24</xdr:col>
      <xdr:colOff>114300</xdr:colOff>
      <xdr:row>37</xdr:row>
      <xdr:rowOff>94341</xdr:rowOff>
    </xdr:to>
    <xdr:sp macro="" textlink="">
      <xdr:nvSpPr>
        <xdr:cNvPr id="82" name="楕円 81"/>
        <xdr:cNvSpPr/>
      </xdr:nvSpPr>
      <xdr:spPr>
        <a:xfrm>
          <a:off x="45847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15618</xdr:rowOff>
    </xdr:from>
    <xdr:ext cx="534377" cy="259045"/>
    <xdr:sp macro="" textlink="">
      <xdr:nvSpPr>
        <xdr:cNvPr id="83" name="人件費該当値テキスト"/>
        <xdr:cNvSpPr txBox="1"/>
      </xdr:nvSpPr>
      <xdr:spPr>
        <a:xfrm>
          <a:off x="4686300" y="61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170526</xdr:rowOff>
    </xdr:from>
    <xdr:to>
      <xdr:col>20</xdr:col>
      <xdr:colOff>38100</xdr:colOff>
      <xdr:row>37</xdr:row>
      <xdr:rowOff>100676</xdr:rowOff>
    </xdr:to>
    <xdr:sp macro="" textlink="">
      <xdr:nvSpPr>
        <xdr:cNvPr id="84" name="楕円 83"/>
        <xdr:cNvSpPr/>
      </xdr:nvSpPr>
      <xdr:spPr>
        <a:xfrm>
          <a:off x="3746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117203</xdr:rowOff>
    </xdr:from>
    <xdr:ext cx="534377" cy="259045"/>
    <xdr:sp macro="" textlink="">
      <xdr:nvSpPr>
        <xdr:cNvPr id="85" name="テキスト ボックス 84"/>
        <xdr:cNvSpPr txBox="1"/>
      </xdr:nvSpPr>
      <xdr:spPr>
        <a:xfrm>
          <a:off x="3530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29382</xdr:rowOff>
    </xdr:from>
    <xdr:to>
      <xdr:col>15</xdr:col>
      <xdr:colOff>101600</xdr:colOff>
      <xdr:row>37</xdr:row>
      <xdr:rowOff>130982</xdr:rowOff>
    </xdr:to>
    <xdr:sp macro="" textlink="">
      <xdr:nvSpPr>
        <xdr:cNvPr id="86" name="楕円 85"/>
        <xdr:cNvSpPr/>
      </xdr:nvSpPr>
      <xdr:spPr>
        <a:xfrm>
          <a:off x="2857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122109</xdr:rowOff>
    </xdr:from>
    <xdr:ext cx="534377" cy="259045"/>
    <xdr:sp macro="" textlink="">
      <xdr:nvSpPr>
        <xdr:cNvPr id="87" name="テキスト ボックス 86"/>
        <xdr:cNvSpPr txBox="1"/>
      </xdr:nvSpPr>
      <xdr:spPr>
        <a:xfrm>
          <a:off x="2641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25562</xdr:rowOff>
    </xdr:from>
    <xdr:to>
      <xdr:col>10</xdr:col>
      <xdr:colOff>165100</xdr:colOff>
      <xdr:row>37</xdr:row>
      <xdr:rowOff>127162</xdr:rowOff>
    </xdr:to>
    <xdr:sp macro="" textlink="">
      <xdr:nvSpPr>
        <xdr:cNvPr id="88" name="楕円 87"/>
        <xdr:cNvSpPr/>
      </xdr:nvSpPr>
      <xdr:spPr>
        <a:xfrm>
          <a:off x="1968500" y="6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118289</xdr:rowOff>
    </xdr:from>
    <xdr:ext cx="534377" cy="259045"/>
    <xdr:sp macro="" textlink="">
      <xdr:nvSpPr>
        <xdr:cNvPr id="89" name="テキスト ボックス 88"/>
        <xdr:cNvSpPr txBox="1"/>
      </xdr:nvSpPr>
      <xdr:spPr>
        <a:xfrm>
          <a:off x="1752111" y="64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xdr:rowOff>
    </xdr:from>
    <xdr:to>
      <xdr:col>6</xdr:col>
      <xdr:colOff>38100</xdr:colOff>
      <xdr:row>37</xdr:row>
      <xdr:rowOff>114572</xdr:rowOff>
    </xdr:to>
    <xdr:sp macro="" textlink="">
      <xdr:nvSpPr>
        <xdr:cNvPr id="90" name="楕円 89"/>
        <xdr:cNvSpPr/>
      </xdr:nvSpPr>
      <xdr:spPr>
        <a:xfrm>
          <a:off x="1079500" y="63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131099</xdr:rowOff>
    </xdr:from>
    <xdr:ext cx="534377" cy="259045"/>
    <xdr:sp macro="" textlink="">
      <xdr:nvSpPr>
        <xdr:cNvPr id="91" name="テキスト ボックス 90"/>
        <xdr:cNvSpPr txBox="1"/>
      </xdr:nvSpPr>
      <xdr:spPr>
        <a:xfrm>
          <a:off x="863111" y="61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57620</xdr:rowOff>
    </xdr:from>
    <xdr:to>
      <xdr:col>24</xdr:col>
      <xdr:colOff>63500</xdr:colOff>
      <xdr:row>56</xdr:row>
      <xdr:rowOff>89243</xdr:rowOff>
    </xdr:to>
    <xdr:cxnSp macro="">
      <xdr:nvCxnSpPr>
        <xdr:cNvPr id="121" name="直線コネクタ 120"/>
        <xdr:cNvCxnSpPr/>
      </xdr:nvCxnSpPr>
      <xdr:spPr>
        <a:xfrm flipV="1">
          <a:off x="3797300" y="9658820"/>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89243</xdr:rowOff>
    </xdr:from>
    <xdr:to>
      <xdr:col>19</xdr:col>
      <xdr:colOff>177800</xdr:colOff>
      <xdr:row>56</xdr:row>
      <xdr:rowOff>106845</xdr:rowOff>
    </xdr:to>
    <xdr:cxnSp macro="">
      <xdr:nvCxnSpPr>
        <xdr:cNvPr id="124" name="直線コネクタ 123"/>
        <xdr:cNvCxnSpPr/>
      </xdr:nvCxnSpPr>
      <xdr:spPr>
        <a:xfrm flipV="1">
          <a:off x="2908300" y="969044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106845</xdr:rowOff>
    </xdr:from>
    <xdr:to>
      <xdr:col>15</xdr:col>
      <xdr:colOff>50800</xdr:colOff>
      <xdr:row>56</xdr:row>
      <xdr:rowOff>122021</xdr:rowOff>
    </xdr:to>
    <xdr:cxnSp macro="">
      <xdr:nvCxnSpPr>
        <xdr:cNvPr id="127" name="直線コネクタ 126"/>
        <xdr:cNvCxnSpPr/>
      </xdr:nvCxnSpPr>
      <xdr:spPr>
        <a:xfrm flipV="1">
          <a:off x="2019300" y="9708045"/>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122021</xdr:rowOff>
    </xdr:from>
    <xdr:to>
      <xdr:col>10</xdr:col>
      <xdr:colOff>114300</xdr:colOff>
      <xdr:row>56</xdr:row>
      <xdr:rowOff>165812</xdr:rowOff>
    </xdr:to>
    <xdr:cxnSp macro="">
      <xdr:nvCxnSpPr>
        <xdr:cNvPr id="130" name="直線コネクタ 129"/>
        <xdr:cNvCxnSpPr/>
      </xdr:nvCxnSpPr>
      <xdr:spPr>
        <a:xfrm flipV="1">
          <a:off x="1130300" y="9723221"/>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6820</xdr:rowOff>
    </xdr:from>
    <xdr:to>
      <xdr:col>24</xdr:col>
      <xdr:colOff>114300</xdr:colOff>
      <xdr:row>56</xdr:row>
      <xdr:rowOff>108420</xdr:rowOff>
    </xdr:to>
    <xdr:sp macro="" textlink="">
      <xdr:nvSpPr>
        <xdr:cNvPr id="140" name="楕円 139"/>
        <xdr:cNvSpPr/>
      </xdr:nvSpPr>
      <xdr:spPr>
        <a:xfrm>
          <a:off x="4584700" y="96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29697</xdr:rowOff>
    </xdr:from>
    <xdr:ext cx="534377" cy="259045"/>
    <xdr:sp macro="" textlink="">
      <xdr:nvSpPr>
        <xdr:cNvPr id="141" name="物件費該当値テキスト"/>
        <xdr:cNvSpPr txBox="1"/>
      </xdr:nvSpPr>
      <xdr:spPr>
        <a:xfrm>
          <a:off x="4686300" y="945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38443</xdr:rowOff>
    </xdr:from>
    <xdr:to>
      <xdr:col>20</xdr:col>
      <xdr:colOff>38100</xdr:colOff>
      <xdr:row>56</xdr:row>
      <xdr:rowOff>140043</xdr:rowOff>
    </xdr:to>
    <xdr:sp macro="" textlink="">
      <xdr:nvSpPr>
        <xdr:cNvPr id="142" name="楕円 141"/>
        <xdr:cNvSpPr/>
      </xdr:nvSpPr>
      <xdr:spPr>
        <a:xfrm>
          <a:off x="3746500" y="96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131170</xdr:rowOff>
    </xdr:from>
    <xdr:ext cx="534377" cy="259045"/>
    <xdr:sp macro="" textlink="">
      <xdr:nvSpPr>
        <xdr:cNvPr id="143" name="テキスト ボックス 142"/>
        <xdr:cNvSpPr txBox="1"/>
      </xdr:nvSpPr>
      <xdr:spPr>
        <a:xfrm>
          <a:off x="3530111" y="97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56045</xdr:rowOff>
    </xdr:from>
    <xdr:to>
      <xdr:col>15</xdr:col>
      <xdr:colOff>101600</xdr:colOff>
      <xdr:row>56</xdr:row>
      <xdr:rowOff>157645</xdr:rowOff>
    </xdr:to>
    <xdr:sp macro="" textlink="">
      <xdr:nvSpPr>
        <xdr:cNvPr id="144" name="楕円 143"/>
        <xdr:cNvSpPr/>
      </xdr:nvSpPr>
      <xdr:spPr>
        <a:xfrm>
          <a:off x="2857500" y="9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148772</xdr:rowOff>
    </xdr:from>
    <xdr:ext cx="534377" cy="259045"/>
    <xdr:sp macro="" textlink="">
      <xdr:nvSpPr>
        <xdr:cNvPr id="145" name="テキスト ボックス 144"/>
        <xdr:cNvSpPr txBox="1"/>
      </xdr:nvSpPr>
      <xdr:spPr>
        <a:xfrm>
          <a:off x="2641111" y="9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71221</xdr:rowOff>
    </xdr:from>
    <xdr:to>
      <xdr:col>10</xdr:col>
      <xdr:colOff>165100</xdr:colOff>
      <xdr:row>57</xdr:row>
      <xdr:rowOff>1371</xdr:rowOff>
    </xdr:to>
    <xdr:sp macro="" textlink="">
      <xdr:nvSpPr>
        <xdr:cNvPr id="146" name="楕円 145"/>
        <xdr:cNvSpPr/>
      </xdr:nvSpPr>
      <xdr:spPr>
        <a:xfrm>
          <a:off x="1968500" y="96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163948</xdr:rowOff>
    </xdr:from>
    <xdr:ext cx="534377" cy="259045"/>
    <xdr:sp macro="" textlink="">
      <xdr:nvSpPr>
        <xdr:cNvPr id="147" name="テキスト ボックス 146"/>
        <xdr:cNvSpPr txBox="1"/>
      </xdr:nvSpPr>
      <xdr:spPr>
        <a:xfrm>
          <a:off x="1752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115012</xdr:rowOff>
    </xdr:from>
    <xdr:to>
      <xdr:col>6</xdr:col>
      <xdr:colOff>38100</xdr:colOff>
      <xdr:row>57</xdr:row>
      <xdr:rowOff>45162</xdr:rowOff>
    </xdr:to>
    <xdr:sp macro="" textlink="">
      <xdr:nvSpPr>
        <xdr:cNvPr id="148" name="楕円 147"/>
        <xdr:cNvSpPr/>
      </xdr:nvSpPr>
      <xdr:spPr>
        <a:xfrm>
          <a:off x="1079500" y="97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61689</xdr:rowOff>
    </xdr:from>
    <xdr:ext cx="534377" cy="259045"/>
    <xdr:sp macro="" textlink="">
      <xdr:nvSpPr>
        <xdr:cNvPr id="149" name="テキスト ボックス 148"/>
        <xdr:cNvSpPr txBox="1"/>
      </xdr:nvSpPr>
      <xdr:spPr>
        <a:xfrm>
          <a:off x="863111" y="94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119126</xdr:rowOff>
    </xdr:from>
    <xdr:to>
      <xdr:col>24</xdr:col>
      <xdr:colOff>63500</xdr:colOff>
      <xdr:row>77</xdr:row>
      <xdr:rowOff>129733</xdr:rowOff>
    </xdr:to>
    <xdr:cxnSp macro="">
      <xdr:nvCxnSpPr>
        <xdr:cNvPr id="176" name="直線コネクタ 175"/>
        <xdr:cNvCxnSpPr/>
      </xdr:nvCxnSpPr>
      <xdr:spPr>
        <a:xfrm flipV="1">
          <a:off x="3797300" y="1332077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129733</xdr:rowOff>
    </xdr:from>
    <xdr:to>
      <xdr:col>19</xdr:col>
      <xdr:colOff>177800</xdr:colOff>
      <xdr:row>77</xdr:row>
      <xdr:rowOff>151313</xdr:rowOff>
    </xdr:to>
    <xdr:cxnSp macro="">
      <xdr:nvCxnSpPr>
        <xdr:cNvPr id="179" name="直線コネクタ 178"/>
        <xdr:cNvCxnSpPr/>
      </xdr:nvCxnSpPr>
      <xdr:spPr>
        <a:xfrm flipV="1">
          <a:off x="2908300" y="13331383"/>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138511</xdr:rowOff>
    </xdr:from>
    <xdr:to>
      <xdr:col>15</xdr:col>
      <xdr:colOff>50800</xdr:colOff>
      <xdr:row>77</xdr:row>
      <xdr:rowOff>151313</xdr:rowOff>
    </xdr:to>
    <xdr:cxnSp macro="">
      <xdr:nvCxnSpPr>
        <xdr:cNvPr id="182" name="直線コネクタ 181"/>
        <xdr:cNvCxnSpPr/>
      </xdr:nvCxnSpPr>
      <xdr:spPr>
        <a:xfrm>
          <a:off x="2019300" y="1334016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138511</xdr:rowOff>
    </xdr:from>
    <xdr:to>
      <xdr:col>10</xdr:col>
      <xdr:colOff>114300</xdr:colOff>
      <xdr:row>77</xdr:row>
      <xdr:rowOff>151771</xdr:rowOff>
    </xdr:to>
    <xdr:cxnSp macro="">
      <xdr:nvCxnSpPr>
        <xdr:cNvPr id="185" name="直線コネクタ 184"/>
        <xdr:cNvCxnSpPr/>
      </xdr:nvCxnSpPr>
      <xdr:spPr>
        <a:xfrm flipV="1">
          <a:off x="1130300" y="13340161"/>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5" name="楕円 194"/>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154703</xdr:rowOff>
    </xdr:from>
    <xdr:ext cx="469744" cy="259045"/>
    <xdr:sp macro="" textlink="">
      <xdr:nvSpPr>
        <xdr:cNvPr id="196" name="維持補修費該当値テキスト"/>
        <xdr:cNvSpPr txBox="1"/>
      </xdr:nvSpPr>
      <xdr:spPr>
        <a:xfrm>
          <a:off x="4686300" y="1318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78933</xdr:rowOff>
    </xdr:from>
    <xdr:to>
      <xdr:col>20</xdr:col>
      <xdr:colOff>38100</xdr:colOff>
      <xdr:row>78</xdr:row>
      <xdr:rowOff>9083</xdr:rowOff>
    </xdr:to>
    <xdr:sp macro="" textlink="">
      <xdr:nvSpPr>
        <xdr:cNvPr id="197" name="楕円 196"/>
        <xdr:cNvSpPr/>
      </xdr:nvSpPr>
      <xdr:spPr>
        <a:xfrm>
          <a:off x="3746500" y="132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210</xdr:rowOff>
    </xdr:from>
    <xdr:ext cx="469744" cy="259045"/>
    <xdr:sp macro="" textlink="">
      <xdr:nvSpPr>
        <xdr:cNvPr id="198" name="テキスト ボックス 197"/>
        <xdr:cNvSpPr txBox="1"/>
      </xdr:nvSpPr>
      <xdr:spPr>
        <a:xfrm>
          <a:off x="3562428" y="133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100513</xdr:rowOff>
    </xdr:from>
    <xdr:to>
      <xdr:col>15</xdr:col>
      <xdr:colOff>101600</xdr:colOff>
      <xdr:row>78</xdr:row>
      <xdr:rowOff>30663</xdr:rowOff>
    </xdr:to>
    <xdr:sp macro="" textlink="">
      <xdr:nvSpPr>
        <xdr:cNvPr id="199" name="楕円 198"/>
        <xdr:cNvSpPr/>
      </xdr:nvSpPr>
      <xdr:spPr>
        <a:xfrm>
          <a:off x="2857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21790</xdr:rowOff>
    </xdr:from>
    <xdr:ext cx="469744" cy="259045"/>
    <xdr:sp macro="" textlink="">
      <xdr:nvSpPr>
        <xdr:cNvPr id="200" name="テキスト ボックス 199"/>
        <xdr:cNvSpPr txBox="1"/>
      </xdr:nvSpPr>
      <xdr:spPr>
        <a:xfrm>
          <a:off x="2673428" y="133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87711</xdr:rowOff>
    </xdr:from>
    <xdr:to>
      <xdr:col>10</xdr:col>
      <xdr:colOff>165100</xdr:colOff>
      <xdr:row>78</xdr:row>
      <xdr:rowOff>17861</xdr:rowOff>
    </xdr:to>
    <xdr:sp macro="" textlink="">
      <xdr:nvSpPr>
        <xdr:cNvPr id="201" name="楕円 200"/>
        <xdr:cNvSpPr/>
      </xdr:nvSpPr>
      <xdr:spPr>
        <a:xfrm>
          <a:off x="1968500" y="132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8988</xdr:rowOff>
    </xdr:from>
    <xdr:ext cx="469744" cy="259045"/>
    <xdr:sp macro="" textlink="">
      <xdr:nvSpPr>
        <xdr:cNvPr id="202" name="テキスト ボックス 201"/>
        <xdr:cNvSpPr txBox="1"/>
      </xdr:nvSpPr>
      <xdr:spPr>
        <a:xfrm>
          <a:off x="1784428" y="1338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100971</xdr:rowOff>
    </xdr:from>
    <xdr:to>
      <xdr:col>6</xdr:col>
      <xdr:colOff>38100</xdr:colOff>
      <xdr:row>78</xdr:row>
      <xdr:rowOff>31121</xdr:rowOff>
    </xdr:to>
    <xdr:sp macro="" textlink="">
      <xdr:nvSpPr>
        <xdr:cNvPr id="203" name="楕円 202"/>
        <xdr:cNvSpPr/>
      </xdr:nvSpPr>
      <xdr:spPr>
        <a:xfrm>
          <a:off x="1079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22248</xdr:rowOff>
    </xdr:from>
    <xdr:ext cx="469744" cy="259045"/>
    <xdr:sp macro="" textlink="">
      <xdr:nvSpPr>
        <xdr:cNvPr id="204" name="テキスト ボックス 203"/>
        <xdr:cNvSpPr txBox="1"/>
      </xdr:nvSpPr>
      <xdr:spPr>
        <a:xfrm>
          <a:off x="895428" y="1339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110370</xdr:rowOff>
    </xdr:from>
    <xdr:to>
      <xdr:col>24</xdr:col>
      <xdr:colOff>63500</xdr:colOff>
      <xdr:row>96</xdr:row>
      <xdr:rowOff>113205</xdr:rowOff>
    </xdr:to>
    <xdr:cxnSp macro="">
      <xdr:nvCxnSpPr>
        <xdr:cNvPr id="232" name="直線コネクタ 231"/>
        <xdr:cNvCxnSpPr/>
      </xdr:nvCxnSpPr>
      <xdr:spPr>
        <a:xfrm flipV="1">
          <a:off x="3797300" y="16569570"/>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45951</xdr:rowOff>
    </xdr:from>
    <xdr:to>
      <xdr:col>19</xdr:col>
      <xdr:colOff>177800</xdr:colOff>
      <xdr:row>96</xdr:row>
      <xdr:rowOff>113205</xdr:rowOff>
    </xdr:to>
    <xdr:cxnSp macro="">
      <xdr:nvCxnSpPr>
        <xdr:cNvPr id="235" name="直線コネクタ 234"/>
        <xdr:cNvCxnSpPr/>
      </xdr:nvCxnSpPr>
      <xdr:spPr>
        <a:xfrm>
          <a:off x="2908300" y="1650515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45951</xdr:rowOff>
    </xdr:from>
    <xdr:to>
      <xdr:col>15</xdr:col>
      <xdr:colOff>50800</xdr:colOff>
      <xdr:row>96</xdr:row>
      <xdr:rowOff>140912</xdr:rowOff>
    </xdr:to>
    <xdr:cxnSp macro="">
      <xdr:nvCxnSpPr>
        <xdr:cNvPr id="238" name="直線コネクタ 237"/>
        <xdr:cNvCxnSpPr/>
      </xdr:nvCxnSpPr>
      <xdr:spPr>
        <a:xfrm flipV="1">
          <a:off x="2019300" y="16505151"/>
          <a:ext cx="889000" cy="9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122898</xdr:rowOff>
    </xdr:from>
    <xdr:to>
      <xdr:col>10</xdr:col>
      <xdr:colOff>114300</xdr:colOff>
      <xdr:row>96</xdr:row>
      <xdr:rowOff>140912</xdr:rowOff>
    </xdr:to>
    <xdr:cxnSp macro="">
      <xdr:nvCxnSpPr>
        <xdr:cNvPr id="241" name="直線コネクタ 240"/>
        <xdr:cNvCxnSpPr/>
      </xdr:nvCxnSpPr>
      <xdr:spPr>
        <a:xfrm>
          <a:off x="1130300" y="1658209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59570</xdr:rowOff>
    </xdr:from>
    <xdr:to>
      <xdr:col>24</xdr:col>
      <xdr:colOff>114300</xdr:colOff>
      <xdr:row>96</xdr:row>
      <xdr:rowOff>161170</xdr:rowOff>
    </xdr:to>
    <xdr:sp macro="" textlink="">
      <xdr:nvSpPr>
        <xdr:cNvPr id="251" name="楕円 250"/>
        <xdr:cNvSpPr/>
      </xdr:nvSpPr>
      <xdr:spPr>
        <a:xfrm>
          <a:off x="4584700" y="165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37997</xdr:rowOff>
    </xdr:from>
    <xdr:ext cx="534377" cy="259045"/>
    <xdr:sp macro="" textlink="">
      <xdr:nvSpPr>
        <xdr:cNvPr id="252" name="扶助費該当値テキスト"/>
        <xdr:cNvSpPr txBox="1"/>
      </xdr:nvSpPr>
      <xdr:spPr>
        <a:xfrm>
          <a:off x="4686300" y="164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62405</xdr:rowOff>
    </xdr:from>
    <xdr:to>
      <xdr:col>20</xdr:col>
      <xdr:colOff>38100</xdr:colOff>
      <xdr:row>96</xdr:row>
      <xdr:rowOff>164005</xdr:rowOff>
    </xdr:to>
    <xdr:sp macro="" textlink="">
      <xdr:nvSpPr>
        <xdr:cNvPr id="253" name="楕円 252"/>
        <xdr:cNvSpPr/>
      </xdr:nvSpPr>
      <xdr:spPr>
        <a:xfrm>
          <a:off x="3746500" y="165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155132</xdr:rowOff>
    </xdr:from>
    <xdr:ext cx="534377" cy="259045"/>
    <xdr:sp macro="" textlink="">
      <xdr:nvSpPr>
        <xdr:cNvPr id="254" name="テキスト ボックス 253"/>
        <xdr:cNvSpPr txBox="1"/>
      </xdr:nvSpPr>
      <xdr:spPr>
        <a:xfrm>
          <a:off x="3530111" y="166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166601</xdr:rowOff>
    </xdr:from>
    <xdr:to>
      <xdr:col>15</xdr:col>
      <xdr:colOff>101600</xdr:colOff>
      <xdr:row>96</xdr:row>
      <xdr:rowOff>96751</xdr:rowOff>
    </xdr:to>
    <xdr:sp macro="" textlink="">
      <xdr:nvSpPr>
        <xdr:cNvPr id="255" name="楕円 254"/>
        <xdr:cNvSpPr/>
      </xdr:nvSpPr>
      <xdr:spPr>
        <a:xfrm>
          <a:off x="2857500" y="16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87878</xdr:rowOff>
    </xdr:from>
    <xdr:ext cx="534377" cy="259045"/>
    <xdr:sp macro="" textlink="">
      <xdr:nvSpPr>
        <xdr:cNvPr id="256" name="テキスト ボックス 255"/>
        <xdr:cNvSpPr txBox="1"/>
      </xdr:nvSpPr>
      <xdr:spPr>
        <a:xfrm>
          <a:off x="2641111" y="165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90112</xdr:rowOff>
    </xdr:from>
    <xdr:to>
      <xdr:col>10</xdr:col>
      <xdr:colOff>165100</xdr:colOff>
      <xdr:row>97</xdr:row>
      <xdr:rowOff>20262</xdr:rowOff>
    </xdr:to>
    <xdr:sp macro="" textlink="">
      <xdr:nvSpPr>
        <xdr:cNvPr id="257" name="楕円 256"/>
        <xdr:cNvSpPr/>
      </xdr:nvSpPr>
      <xdr:spPr>
        <a:xfrm>
          <a:off x="1968500" y="165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11389</xdr:rowOff>
    </xdr:from>
    <xdr:ext cx="534377" cy="259045"/>
    <xdr:sp macro="" textlink="">
      <xdr:nvSpPr>
        <xdr:cNvPr id="258" name="テキスト ボックス 257"/>
        <xdr:cNvSpPr txBox="1"/>
      </xdr:nvSpPr>
      <xdr:spPr>
        <a:xfrm>
          <a:off x="1752111" y="166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72098</xdr:rowOff>
    </xdr:from>
    <xdr:to>
      <xdr:col>6</xdr:col>
      <xdr:colOff>38100</xdr:colOff>
      <xdr:row>97</xdr:row>
      <xdr:rowOff>2248</xdr:rowOff>
    </xdr:to>
    <xdr:sp macro="" textlink="">
      <xdr:nvSpPr>
        <xdr:cNvPr id="259" name="楕円 258"/>
        <xdr:cNvSpPr/>
      </xdr:nvSpPr>
      <xdr:spPr>
        <a:xfrm>
          <a:off x="1079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164825</xdr:rowOff>
    </xdr:from>
    <xdr:ext cx="534377" cy="259045"/>
    <xdr:sp macro="" textlink="">
      <xdr:nvSpPr>
        <xdr:cNvPr id="260" name="テキスト ボックス 259"/>
        <xdr:cNvSpPr txBox="1"/>
      </xdr:nvSpPr>
      <xdr:spPr>
        <a:xfrm>
          <a:off x="863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28724</xdr:rowOff>
    </xdr:from>
    <xdr:to>
      <xdr:col>55</xdr:col>
      <xdr:colOff>0</xdr:colOff>
      <xdr:row>37</xdr:row>
      <xdr:rowOff>42450</xdr:rowOff>
    </xdr:to>
    <xdr:cxnSp macro="">
      <xdr:nvCxnSpPr>
        <xdr:cNvPr id="293" name="直線コネクタ 292"/>
        <xdr:cNvCxnSpPr/>
      </xdr:nvCxnSpPr>
      <xdr:spPr>
        <a:xfrm>
          <a:off x="9639300" y="6372374"/>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28724</xdr:rowOff>
    </xdr:from>
    <xdr:to>
      <xdr:col>50</xdr:col>
      <xdr:colOff>114300</xdr:colOff>
      <xdr:row>37</xdr:row>
      <xdr:rowOff>57033</xdr:rowOff>
    </xdr:to>
    <xdr:cxnSp macro="">
      <xdr:nvCxnSpPr>
        <xdr:cNvPr id="296" name="直線コネクタ 295"/>
        <xdr:cNvCxnSpPr/>
      </xdr:nvCxnSpPr>
      <xdr:spPr>
        <a:xfrm flipV="1">
          <a:off x="8750300" y="6372374"/>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149225</xdr:rowOff>
    </xdr:from>
    <xdr:to>
      <xdr:col>45</xdr:col>
      <xdr:colOff>177800</xdr:colOff>
      <xdr:row>37</xdr:row>
      <xdr:rowOff>57033</xdr:rowOff>
    </xdr:to>
    <xdr:cxnSp macro="">
      <xdr:nvCxnSpPr>
        <xdr:cNvPr id="299" name="直線コネクタ 298"/>
        <xdr:cNvCxnSpPr/>
      </xdr:nvCxnSpPr>
      <xdr:spPr>
        <a:xfrm>
          <a:off x="7861300" y="6321425"/>
          <a:ext cx="889000" cy="7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149225</xdr:rowOff>
    </xdr:from>
    <xdr:to>
      <xdr:col>41</xdr:col>
      <xdr:colOff>50800</xdr:colOff>
      <xdr:row>37</xdr:row>
      <xdr:rowOff>110534</xdr:rowOff>
    </xdr:to>
    <xdr:cxnSp macro="">
      <xdr:nvCxnSpPr>
        <xdr:cNvPr id="302" name="直線コネクタ 301"/>
        <xdr:cNvCxnSpPr/>
      </xdr:nvCxnSpPr>
      <xdr:spPr>
        <a:xfrm flipV="1">
          <a:off x="6972300" y="6321425"/>
          <a:ext cx="889000" cy="1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163100</xdr:rowOff>
    </xdr:from>
    <xdr:to>
      <xdr:col>55</xdr:col>
      <xdr:colOff>50800</xdr:colOff>
      <xdr:row>37</xdr:row>
      <xdr:rowOff>93250</xdr:rowOff>
    </xdr:to>
    <xdr:sp macro="" textlink="">
      <xdr:nvSpPr>
        <xdr:cNvPr id="312" name="楕円 311"/>
        <xdr:cNvSpPr/>
      </xdr:nvSpPr>
      <xdr:spPr>
        <a:xfrm>
          <a:off x="10426700" y="63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141527</xdr:rowOff>
    </xdr:from>
    <xdr:ext cx="534377" cy="259045"/>
    <xdr:sp macro="" textlink="">
      <xdr:nvSpPr>
        <xdr:cNvPr id="313" name="補助費等該当値テキスト"/>
        <xdr:cNvSpPr txBox="1"/>
      </xdr:nvSpPr>
      <xdr:spPr>
        <a:xfrm>
          <a:off x="10528300" y="631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149374</xdr:rowOff>
    </xdr:from>
    <xdr:to>
      <xdr:col>50</xdr:col>
      <xdr:colOff>165100</xdr:colOff>
      <xdr:row>37</xdr:row>
      <xdr:rowOff>79524</xdr:rowOff>
    </xdr:to>
    <xdr:sp macro="" textlink="">
      <xdr:nvSpPr>
        <xdr:cNvPr id="314" name="楕円 313"/>
        <xdr:cNvSpPr/>
      </xdr:nvSpPr>
      <xdr:spPr>
        <a:xfrm>
          <a:off x="9588500" y="6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70651</xdr:rowOff>
    </xdr:from>
    <xdr:ext cx="534377" cy="259045"/>
    <xdr:sp macro="" textlink="">
      <xdr:nvSpPr>
        <xdr:cNvPr id="315" name="テキスト ボックス 314"/>
        <xdr:cNvSpPr txBox="1"/>
      </xdr:nvSpPr>
      <xdr:spPr>
        <a:xfrm>
          <a:off x="9372111" y="64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6233</xdr:rowOff>
    </xdr:from>
    <xdr:to>
      <xdr:col>46</xdr:col>
      <xdr:colOff>38100</xdr:colOff>
      <xdr:row>37</xdr:row>
      <xdr:rowOff>107833</xdr:rowOff>
    </xdr:to>
    <xdr:sp macro="" textlink="">
      <xdr:nvSpPr>
        <xdr:cNvPr id="316" name="楕円 315"/>
        <xdr:cNvSpPr/>
      </xdr:nvSpPr>
      <xdr:spPr>
        <a:xfrm>
          <a:off x="8699500" y="63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98960</xdr:rowOff>
    </xdr:from>
    <xdr:ext cx="534377" cy="259045"/>
    <xdr:sp macro="" textlink="">
      <xdr:nvSpPr>
        <xdr:cNvPr id="317" name="テキスト ボックス 316"/>
        <xdr:cNvSpPr txBox="1"/>
      </xdr:nvSpPr>
      <xdr:spPr>
        <a:xfrm>
          <a:off x="8483111" y="644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98425</xdr:rowOff>
    </xdr:from>
    <xdr:to>
      <xdr:col>41</xdr:col>
      <xdr:colOff>101600</xdr:colOff>
      <xdr:row>37</xdr:row>
      <xdr:rowOff>28575</xdr:rowOff>
    </xdr:to>
    <xdr:sp macro="" textlink="">
      <xdr:nvSpPr>
        <xdr:cNvPr id="318" name="楕円 317"/>
        <xdr:cNvSpPr/>
      </xdr:nvSpPr>
      <xdr:spPr>
        <a:xfrm>
          <a:off x="7810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45102</xdr:rowOff>
    </xdr:from>
    <xdr:ext cx="534377" cy="259045"/>
    <xdr:sp macro="" textlink="">
      <xdr:nvSpPr>
        <xdr:cNvPr id="319" name="テキスト ボックス 318"/>
        <xdr:cNvSpPr txBox="1"/>
      </xdr:nvSpPr>
      <xdr:spPr>
        <a:xfrm>
          <a:off x="7594111" y="604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59734</xdr:rowOff>
    </xdr:from>
    <xdr:to>
      <xdr:col>36</xdr:col>
      <xdr:colOff>165100</xdr:colOff>
      <xdr:row>37</xdr:row>
      <xdr:rowOff>161334</xdr:rowOff>
    </xdr:to>
    <xdr:sp macro="" textlink="">
      <xdr:nvSpPr>
        <xdr:cNvPr id="320" name="楕円 319"/>
        <xdr:cNvSpPr/>
      </xdr:nvSpPr>
      <xdr:spPr>
        <a:xfrm>
          <a:off x="6921500" y="64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152461</xdr:rowOff>
    </xdr:from>
    <xdr:ext cx="534377" cy="259045"/>
    <xdr:sp macro="" textlink="">
      <xdr:nvSpPr>
        <xdr:cNvPr id="321" name="テキスト ボックス 320"/>
        <xdr:cNvSpPr txBox="1"/>
      </xdr:nvSpPr>
      <xdr:spPr>
        <a:xfrm>
          <a:off x="6705111" y="64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114119</xdr:rowOff>
    </xdr:from>
    <xdr:to>
      <xdr:col>55</xdr:col>
      <xdr:colOff>0</xdr:colOff>
      <xdr:row>56</xdr:row>
      <xdr:rowOff>166620</xdr:rowOff>
    </xdr:to>
    <xdr:cxnSp macro="">
      <xdr:nvCxnSpPr>
        <xdr:cNvPr id="352" name="直線コネクタ 351"/>
        <xdr:cNvCxnSpPr/>
      </xdr:nvCxnSpPr>
      <xdr:spPr>
        <a:xfrm flipV="1">
          <a:off x="9639300" y="9715319"/>
          <a:ext cx="8382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105062</xdr:rowOff>
    </xdr:from>
    <xdr:to>
      <xdr:col>50</xdr:col>
      <xdr:colOff>114300</xdr:colOff>
      <xdr:row>56</xdr:row>
      <xdr:rowOff>166620</xdr:rowOff>
    </xdr:to>
    <xdr:cxnSp macro="">
      <xdr:nvCxnSpPr>
        <xdr:cNvPr id="355" name="直線コネクタ 354"/>
        <xdr:cNvCxnSpPr/>
      </xdr:nvCxnSpPr>
      <xdr:spPr>
        <a:xfrm>
          <a:off x="8750300" y="9706262"/>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68355</xdr:rowOff>
    </xdr:from>
    <xdr:to>
      <xdr:col>45</xdr:col>
      <xdr:colOff>177800</xdr:colOff>
      <xdr:row>56</xdr:row>
      <xdr:rowOff>105062</xdr:rowOff>
    </xdr:to>
    <xdr:cxnSp macro="">
      <xdr:nvCxnSpPr>
        <xdr:cNvPr id="358" name="直線コネクタ 357"/>
        <xdr:cNvCxnSpPr/>
      </xdr:nvCxnSpPr>
      <xdr:spPr>
        <a:xfrm>
          <a:off x="7861300" y="966955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68355</xdr:rowOff>
    </xdr:from>
    <xdr:to>
      <xdr:col>41</xdr:col>
      <xdr:colOff>50800</xdr:colOff>
      <xdr:row>56</xdr:row>
      <xdr:rowOff>163932</xdr:rowOff>
    </xdr:to>
    <xdr:cxnSp macro="">
      <xdr:nvCxnSpPr>
        <xdr:cNvPr id="361" name="直線コネクタ 360"/>
        <xdr:cNvCxnSpPr/>
      </xdr:nvCxnSpPr>
      <xdr:spPr>
        <a:xfrm flipV="1">
          <a:off x="6972300" y="9669555"/>
          <a:ext cx="889000" cy="9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63319</xdr:rowOff>
    </xdr:from>
    <xdr:to>
      <xdr:col>55</xdr:col>
      <xdr:colOff>50800</xdr:colOff>
      <xdr:row>56</xdr:row>
      <xdr:rowOff>164919</xdr:rowOff>
    </xdr:to>
    <xdr:sp macro="" textlink="">
      <xdr:nvSpPr>
        <xdr:cNvPr id="371" name="楕円 370"/>
        <xdr:cNvSpPr/>
      </xdr:nvSpPr>
      <xdr:spPr>
        <a:xfrm>
          <a:off x="104267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41746</xdr:rowOff>
    </xdr:from>
    <xdr:ext cx="534377" cy="259045"/>
    <xdr:sp macro="" textlink="">
      <xdr:nvSpPr>
        <xdr:cNvPr id="372" name="普通建設事業費該当値テキスト"/>
        <xdr:cNvSpPr txBox="1"/>
      </xdr:nvSpPr>
      <xdr:spPr>
        <a:xfrm>
          <a:off x="10528300" y="96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115820</xdr:rowOff>
    </xdr:from>
    <xdr:to>
      <xdr:col>50</xdr:col>
      <xdr:colOff>165100</xdr:colOff>
      <xdr:row>57</xdr:row>
      <xdr:rowOff>45970</xdr:rowOff>
    </xdr:to>
    <xdr:sp macro="" textlink="">
      <xdr:nvSpPr>
        <xdr:cNvPr id="373" name="楕円 372"/>
        <xdr:cNvSpPr/>
      </xdr:nvSpPr>
      <xdr:spPr>
        <a:xfrm>
          <a:off x="9588500" y="97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37097</xdr:rowOff>
    </xdr:from>
    <xdr:ext cx="534377" cy="259045"/>
    <xdr:sp macro="" textlink="">
      <xdr:nvSpPr>
        <xdr:cNvPr id="374" name="テキスト ボックス 373"/>
        <xdr:cNvSpPr txBox="1"/>
      </xdr:nvSpPr>
      <xdr:spPr>
        <a:xfrm>
          <a:off x="9372111" y="98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54262</xdr:rowOff>
    </xdr:from>
    <xdr:to>
      <xdr:col>46</xdr:col>
      <xdr:colOff>38100</xdr:colOff>
      <xdr:row>56</xdr:row>
      <xdr:rowOff>155862</xdr:rowOff>
    </xdr:to>
    <xdr:sp macro="" textlink="">
      <xdr:nvSpPr>
        <xdr:cNvPr id="375" name="楕円 374"/>
        <xdr:cNvSpPr/>
      </xdr:nvSpPr>
      <xdr:spPr>
        <a:xfrm>
          <a:off x="8699500" y="96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146989</xdr:rowOff>
    </xdr:from>
    <xdr:ext cx="534377" cy="259045"/>
    <xdr:sp macro="" textlink="">
      <xdr:nvSpPr>
        <xdr:cNvPr id="376" name="テキスト ボックス 375"/>
        <xdr:cNvSpPr txBox="1"/>
      </xdr:nvSpPr>
      <xdr:spPr>
        <a:xfrm>
          <a:off x="8483111" y="97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17555</xdr:rowOff>
    </xdr:from>
    <xdr:to>
      <xdr:col>41</xdr:col>
      <xdr:colOff>101600</xdr:colOff>
      <xdr:row>56</xdr:row>
      <xdr:rowOff>119155</xdr:rowOff>
    </xdr:to>
    <xdr:sp macro="" textlink="">
      <xdr:nvSpPr>
        <xdr:cNvPr id="377" name="楕円 376"/>
        <xdr:cNvSpPr/>
      </xdr:nvSpPr>
      <xdr:spPr>
        <a:xfrm>
          <a:off x="7810500" y="96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110282</xdr:rowOff>
    </xdr:from>
    <xdr:ext cx="534377" cy="259045"/>
    <xdr:sp macro="" textlink="">
      <xdr:nvSpPr>
        <xdr:cNvPr id="378" name="テキスト ボックス 377"/>
        <xdr:cNvSpPr txBox="1"/>
      </xdr:nvSpPr>
      <xdr:spPr>
        <a:xfrm>
          <a:off x="7594111" y="97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113132</xdr:rowOff>
    </xdr:from>
    <xdr:to>
      <xdr:col>36</xdr:col>
      <xdr:colOff>165100</xdr:colOff>
      <xdr:row>57</xdr:row>
      <xdr:rowOff>43282</xdr:rowOff>
    </xdr:to>
    <xdr:sp macro="" textlink="">
      <xdr:nvSpPr>
        <xdr:cNvPr id="379" name="楕円 378"/>
        <xdr:cNvSpPr/>
      </xdr:nvSpPr>
      <xdr:spPr>
        <a:xfrm>
          <a:off x="6921500" y="97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34409</xdr:rowOff>
    </xdr:from>
    <xdr:ext cx="534377" cy="259045"/>
    <xdr:sp macro="" textlink="">
      <xdr:nvSpPr>
        <xdr:cNvPr id="380" name="テキスト ボックス 379"/>
        <xdr:cNvSpPr txBox="1"/>
      </xdr:nvSpPr>
      <xdr:spPr>
        <a:xfrm>
          <a:off x="6705111" y="98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51003</xdr:rowOff>
    </xdr:from>
    <xdr:to>
      <xdr:col>55</xdr:col>
      <xdr:colOff>0</xdr:colOff>
      <xdr:row>78</xdr:row>
      <xdr:rowOff>134214</xdr:rowOff>
    </xdr:to>
    <xdr:cxnSp macro="">
      <xdr:nvCxnSpPr>
        <xdr:cNvPr id="409" name="直線コネクタ 408"/>
        <xdr:cNvCxnSpPr/>
      </xdr:nvCxnSpPr>
      <xdr:spPr>
        <a:xfrm flipV="1">
          <a:off x="9639300" y="13424103"/>
          <a:ext cx="8382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134214</xdr:rowOff>
    </xdr:from>
    <xdr:to>
      <xdr:col>50</xdr:col>
      <xdr:colOff>114300</xdr:colOff>
      <xdr:row>78</xdr:row>
      <xdr:rowOff>134938</xdr:rowOff>
    </xdr:to>
    <xdr:cxnSp macro="">
      <xdr:nvCxnSpPr>
        <xdr:cNvPr id="412" name="直線コネクタ 411"/>
        <xdr:cNvCxnSpPr/>
      </xdr:nvCxnSpPr>
      <xdr:spPr>
        <a:xfrm flipV="1">
          <a:off x="8750300" y="1350731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41453</xdr:rowOff>
    </xdr:from>
    <xdr:to>
      <xdr:col>45</xdr:col>
      <xdr:colOff>177800</xdr:colOff>
      <xdr:row>78</xdr:row>
      <xdr:rowOff>134938</xdr:rowOff>
    </xdr:to>
    <xdr:cxnSp macro="">
      <xdr:nvCxnSpPr>
        <xdr:cNvPr id="415" name="直線コネクタ 414"/>
        <xdr:cNvCxnSpPr/>
      </xdr:nvCxnSpPr>
      <xdr:spPr>
        <a:xfrm>
          <a:off x="7861300" y="13414553"/>
          <a:ext cx="889000" cy="9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41453</xdr:rowOff>
    </xdr:from>
    <xdr:to>
      <xdr:col>41</xdr:col>
      <xdr:colOff>50800</xdr:colOff>
      <xdr:row>78</xdr:row>
      <xdr:rowOff>41529</xdr:rowOff>
    </xdr:to>
    <xdr:cxnSp macro="">
      <xdr:nvCxnSpPr>
        <xdr:cNvPr id="418" name="直線コネクタ 417"/>
        <xdr:cNvCxnSpPr/>
      </xdr:nvCxnSpPr>
      <xdr:spPr>
        <a:xfrm flipV="1">
          <a:off x="6972300" y="1341455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203</xdr:rowOff>
    </xdr:from>
    <xdr:to>
      <xdr:col>55</xdr:col>
      <xdr:colOff>50800</xdr:colOff>
      <xdr:row>78</xdr:row>
      <xdr:rowOff>101803</xdr:rowOff>
    </xdr:to>
    <xdr:sp macro="" textlink="">
      <xdr:nvSpPr>
        <xdr:cNvPr id="428" name="楕円 427"/>
        <xdr:cNvSpPr/>
      </xdr:nvSpPr>
      <xdr:spPr>
        <a:xfrm>
          <a:off x="10426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150080</xdr:rowOff>
    </xdr:from>
    <xdr:ext cx="534377" cy="259045"/>
    <xdr:sp macro="" textlink="">
      <xdr:nvSpPr>
        <xdr:cNvPr id="429" name="普通建設事業費 （ うち新規整備　）該当値テキスト"/>
        <xdr:cNvSpPr txBox="1"/>
      </xdr:nvSpPr>
      <xdr:spPr>
        <a:xfrm>
          <a:off x="10528300"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83414</xdr:rowOff>
    </xdr:from>
    <xdr:to>
      <xdr:col>50</xdr:col>
      <xdr:colOff>165100</xdr:colOff>
      <xdr:row>79</xdr:row>
      <xdr:rowOff>13564</xdr:rowOff>
    </xdr:to>
    <xdr:sp macro="" textlink="">
      <xdr:nvSpPr>
        <xdr:cNvPr id="430" name="楕円 429"/>
        <xdr:cNvSpPr/>
      </xdr:nvSpPr>
      <xdr:spPr>
        <a:xfrm>
          <a:off x="9588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4691</xdr:rowOff>
    </xdr:from>
    <xdr:ext cx="469744" cy="259045"/>
    <xdr:sp macro="" textlink="">
      <xdr:nvSpPr>
        <xdr:cNvPr id="431" name="テキスト ボックス 430"/>
        <xdr:cNvSpPr txBox="1"/>
      </xdr:nvSpPr>
      <xdr:spPr>
        <a:xfrm>
          <a:off x="9404428"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84138</xdr:rowOff>
    </xdr:from>
    <xdr:to>
      <xdr:col>46</xdr:col>
      <xdr:colOff>38100</xdr:colOff>
      <xdr:row>79</xdr:row>
      <xdr:rowOff>14288</xdr:rowOff>
    </xdr:to>
    <xdr:sp macro="" textlink="">
      <xdr:nvSpPr>
        <xdr:cNvPr id="432" name="楕円 431"/>
        <xdr:cNvSpPr/>
      </xdr:nvSpPr>
      <xdr:spPr>
        <a:xfrm>
          <a:off x="8699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5415</xdr:rowOff>
    </xdr:from>
    <xdr:ext cx="469744" cy="259045"/>
    <xdr:sp macro="" textlink="">
      <xdr:nvSpPr>
        <xdr:cNvPr id="433" name="テキスト ボックス 432"/>
        <xdr:cNvSpPr txBox="1"/>
      </xdr:nvSpPr>
      <xdr:spPr>
        <a:xfrm>
          <a:off x="8515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162103</xdr:rowOff>
    </xdr:from>
    <xdr:to>
      <xdr:col>41</xdr:col>
      <xdr:colOff>101600</xdr:colOff>
      <xdr:row>78</xdr:row>
      <xdr:rowOff>92253</xdr:rowOff>
    </xdr:to>
    <xdr:sp macro="" textlink="">
      <xdr:nvSpPr>
        <xdr:cNvPr id="434" name="楕円 433"/>
        <xdr:cNvSpPr/>
      </xdr:nvSpPr>
      <xdr:spPr>
        <a:xfrm>
          <a:off x="7810500" y="133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83380</xdr:rowOff>
    </xdr:from>
    <xdr:ext cx="534377" cy="259045"/>
    <xdr:sp macro="" textlink="">
      <xdr:nvSpPr>
        <xdr:cNvPr id="435" name="テキスト ボックス 434"/>
        <xdr:cNvSpPr txBox="1"/>
      </xdr:nvSpPr>
      <xdr:spPr>
        <a:xfrm>
          <a:off x="7594111" y="134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162179</xdr:rowOff>
    </xdr:from>
    <xdr:to>
      <xdr:col>36</xdr:col>
      <xdr:colOff>165100</xdr:colOff>
      <xdr:row>78</xdr:row>
      <xdr:rowOff>92329</xdr:rowOff>
    </xdr:to>
    <xdr:sp macro="" textlink="">
      <xdr:nvSpPr>
        <xdr:cNvPr id="436" name="楕円 435"/>
        <xdr:cNvSpPr/>
      </xdr:nvSpPr>
      <xdr:spPr>
        <a:xfrm>
          <a:off x="69215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83456</xdr:rowOff>
    </xdr:from>
    <xdr:ext cx="534377" cy="259045"/>
    <xdr:sp macro="" textlink="">
      <xdr:nvSpPr>
        <xdr:cNvPr id="437" name="テキスト ボックス 436"/>
        <xdr:cNvSpPr txBox="1"/>
      </xdr:nvSpPr>
      <xdr:spPr>
        <a:xfrm>
          <a:off x="6705111" y="1345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154772</xdr:rowOff>
    </xdr:from>
    <xdr:to>
      <xdr:col>55</xdr:col>
      <xdr:colOff>0</xdr:colOff>
      <xdr:row>97</xdr:row>
      <xdr:rowOff>18836</xdr:rowOff>
    </xdr:to>
    <xdr:cxnSp macro="">
      <xdr:nvCxnSpPr>
        <xdr:cNvPr id="468" name="直線コネクタ 467"/>
        <xdr:cNvCxnSpPr/>
      </xdr:nvCxnSpPr>
      <xdr:spPr>
        <a:xfrm>
          <a:off x="9639300" y="16613972"/>
          <a:ext cx="8382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154772</xdr:rowOff>
    </xdr:from>
    <xdr:to>
      <xdr:col>50</xdr:col>
      <xdr:colOff>114300</xdr:colOff>
      <xdr:row>97</xdr:row>
      <xdr:rowOff>98780</xdr:rowOff>
    </xdr:to>
    <xdr:cxnSp macro="">
      <xdr:nvCxnSpPr>
        <xdr:cNvPr id="471" name="直線コネクタ 470"/>
        <xdr:cNvCxnSpPr/>
      </xdr:nvCxnSpPr>
      <xdr:spPr>
        <a:xfrm flipV="1">
          <a:off x="8750300" y="16613972"/>
          <a:ext cx="889000" cy="1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132874</xdr:rowOff>
    </xdr:from>
    <xdr:to>
      <xdr:col>45</xdr:col>
      <xdr:colOff>177800</xdr:colOff>
      <xdr:row>97</xdr:row>
      <xdr:rowOff>98780</xdr:rowOff>
    </xdr:to>
    <xdr:cxnSp macro="">
      <xdr:nvCxnSpPr>
        <xdr:cNvPr id="474" name="直線コネクタ 473"/>
        <xdr:cNvCxnSpPr/>
      </xdr:nvCxnSpPr>
      <xdr:spPr>
        <a:xfrm>
          <a:off x="7861300" y="16592074"/>
          <a:ext cx="889000" cy="13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132874</xdr:rowOff>
    </xdr:from>
    <xdr:to>
      <xdr:col>41</xdr:col>
      <xdr:colOff>50800</xdr:colOff>
      <xdr:row>97</xdr:row>
      <xdr:rowOff>120498</xdr:rowOff>
    </xdr:to>
    <xdr:cxnSp macro="">
      <xdr:nvCxnSpPr>
        <xdr:cNvPr id="477" name="直線コネクタ 476"/>
        <xdr:cNvCxnSpPr/>
      </xdr:nvCxnSpPr>
      <xdr:spPr>
        <a:xfrm flipV="1">
          <a:off x="6972300" y="16592074"/>
          <a:ext cx="889000" cy="1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139486</xdr:rowOff>
    </xdr:from>
    <xdr:to>
      <xdr:col>55</xdr:col>
      <xdr:colOff>50800</xdr:colOff>
      <xdr:row>97</xdr:row>
      <xdr:rowOff>69636</xdr:rowOff>
    </xdr:to>
    <xdr:sp macro="" textlink="">
      <xdr:nvSpPr>
        <xdr:cNvPr id="487" name="楕円 486"/>
        <xdr:cNvSpPr/>
      </xdr:nvSpPr>
      <xdr:spPr>
        <a:xfrm>
          <a:off x="104267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117913</xdr:rowOff>
    </xdr:from>
    <xdr:ext cx="534377" cy="259045"/>
    <xdr:sp macro="" textlink="">
      <xdr:nvSpPr>
        <xdr:cNvPr id="488" name="普通建設事業費 （ うち更新整備　）該当値テキスト"/>
        <xdr:cNvSpPr txBox="1"/>
      </xdr:nvSpPr>
      <xdr:spPr>
        <a:xfrm>
          <a:off x="10528300" y="165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103972</xdr:rowOff>
    </xdr:from>
    <xdr:to>
      <xdr:col>50</xdr:col>
      <xdr:colOff>165100</xdr:colOff>
      <xdr:row>97</xdr:row>
      <xdr:rowOff>34122</xdr:rowOff>
    </xdr:to>
    <xdr:sp macro="" textlink="">
      <xdr:nvSpPr>
        <xdr:cNvPr id="489" name="楕円 488"/>
        <xdr:cNvSpPr/>
      </xdr:nvSpPr>
      <xdr:spPr>
        <a:xfrm>
          <a:off x="9588500" y="165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25249</xdr:rowOff>
    </xdr:from>
    <xdr:ext cx="534377" cy="259045"/>
    <xdr:sp macro="" textlink="">
      <xdr:nvSpPr>
        <xdr:cNvPr id="490" name="テキスト ボックス 489"/>
        <xdr:cNvSpPr txBox="1"/>
      </xdr:nvSpPr>
      <xdr:spPr>
        <a:xfrm>
          <a:off x="9372111" y="166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47980</xdr:rowOff>
    </xdr:from>
    <xdr:to>
      <xdr:col>46</xdr:col>
      <xdr:colOff>38100</xdr:colOff>
      <xdr:row>97</xdr:row>
      <xdr:rowOff>149580</xdr:rowOff>
    </xdr:to>
    <xdr:sp macro="" textlink="">
      <xdr:nvSpPr>
        <xdr:cNvPr id="491" name="楕円 490"/>
        <xdr:cNvSpPr/>
      </xdr:nvSpPr>
      <xdr:spPr>
        <a:xfrm>
          <a:off x="8699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140707</xdr:rowOff>
    </xdr:from>
    <xdr:ext cx="534377" cy="259045"/>
    <xdr:sp macro="" textlink="">
      <xdr:nvSpPr>
        <xdr:cNvPr id="492" name="テキスト ボックス 491"/>
        <xdr:cNvSpPr txBox="1"/>
      </xdr:nvSpPr>
      <xdr:spPr>
        <a:xfrm>
          <a:off x="8483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82074</xdr:rowOff>
    </xdr:from>
    <xdr:to>
      <xdr:col>41</xdr:col>
      <xdr:colOff>101600</xdr:colOff>
      <xdr:row>97</xdr:row>
      <xdr:rowOff>12224</xdr:rowOff>
    </xdr:to>
    <xdr:sp macro="" textlink="">
      <xdr:nvSpPr>
        <xdr:cNvPr id="493" name="楕円 492"/>
        <xdr:cNvSpPr/>
      </xdr:nvSpPr>
      <xdr:spPr>
        <a:xfrm>
          <a:off x="7810500" y="165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28751</xdr:rowOff>
    </xdr:from>
    <xdr:ext cx="534377" cy="259045"/>
    <xdr:sp macro="" textlink="">
      <xdr:nvSpPr>
        <xdr:cNvPr id="494" name="テキスト ボックス 493"/>
        <xdr:cNvSpPr txBox="1"/>
      </xdr:nvSpPr>
      <xdr:spPr>
        <a:xfrm>
          <a:off x="7594111" y="163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69698</xdr:rowOff>
    </xdr:from>
    <xdr:to>
      <xdr:col>36</xdr:col>
      <xdr:colOff>165100</xdr:colOff>
      <xdr:row>97</xdr:row>
      <xdr:rowOff>171298</xdr:rowOff>
    </xdr:to>
    <xdr:sp macro="" textlink="">
      <xdr:nvSpPr>
        <xdr:cNvPr id="495" name="楕円 494"/>
        <xdr:cNvSpPr/>
      </xdr:nvSpPr>
      <xdr:spPr>
        <a:xfrm>
          <a:off x="6921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162425</xdr:rowOff>
    </xdr:from>
    <xdr:ext cx="534377" cy="259045"/>
    <xdr:sp macro="" textlink="">
      <xdr:nvSpPr>
        <xdr:cNvPr id="496" name="テキスト ボックス 495"/>
        <xdr:cNvSpPr txBox="1"/>
      </xdr:nvSpPr>
      <xdr:spPr>
        <a:xfrm>
          <a:off x="6705111"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90048</xdr:rowOff>
    </xdr:from>
    <xdr:to>
      <xdr:col>85</xdr:col>
      <xdr:colOff>127000</xdr:colOff>
      <xdr:row>38</xdr:row>
      <xdr:rowOff>139700</xdr:rowOff>
    </xdr:to>
    <xdr:cxnSp macro="">
      <xdr:nvCxnSpPr>
        <xdr:cNvPr id="523" name="直線コネクタ 522"/>
        <xdr:cNvCxnSpPr/>
      </xdr:nvCxnSpPr>
      <xdr:spPr>
        <a:xfrm flipV="1">
          <a:off x="15481300" y="6605148"/>
          <a:ext cx="8382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39248</xdr:rowOff>
    </xdr:from>
    <xdr:to>
      <xdr:col>85</xdr:col>
      <xdr:colOff>177800</xdr:colOff>
      <xdr:row>38</xdr:row>
      <xdr:rowOff>140848</xdr:rowOff>
    </xdr:to>
    <xdr:sp macro="" textlink="">
      <xdr:nvSpPr>
        <xdr:cNvPr id="542" name="楕円 541"/>
        <xdr:cNvSpPr/>
      </xdr:nvSpPr>
      <xdr:spPr>
        <a:xfrm>
          <a:off x="16268700" y="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469744" cy="259045"/>
    <xdr:sp macro="" textlink="">
      <xdr:nvSpPr>
        <xdr:cNvPr id="543" name="災害復旧事業費該当値テキスト"/>
        <xdr:cNvSpPr txBox="1"/>
      </xdr:nvSpPr>
      <xdr:spPr>
        <a:xfrm>
          <a:off x="16370300" y="647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155897</xdr:rowOff>
    </xdr:from>
    <xdr:to>
      <xdr:col>85</xdr:col>
      <xdr:colOff>127000</xdr:colOff>
      <xdr:row>76</xdr:row>
      <xdr:rowOff>158722</xdr:rowOff>
    </xdr:to>
    <xdr:cxnSp macro="">
      <xdr:nvCxnSpPr>
        <xdr:cNvPr id="631" name="直線コネクタ 630"/>
        <xdr:cNvCxnSpPr/>
      </xdr:nvCxnSpPr>
      <xdr:spPr>
        <a:xfrm>
          <a:off x="15481300" y="13186097"/>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155897</xdr:rowOff>
    </xdr:from>
    <xdr:to>
      <xdr:col>81</xdr:col>
      <xdr:colOff>50800</xdr:colOff>
      <xdr:row>77</xdr:row>
      <xdr:rowOff>4386</xdr:rowOff>
    </xdr:to>
    <xdr:cxnSp macro="">
      <xdr:nvCxnSpPr>
        <xdr:cNvPr id="634" name="直線コネクタ 633"/>
        <xdr:cNvCxnSpPr/>
      </xdr:nvCxnSpPr>
      <xdr:spPr>
        <a:xfrm flipV="1">
          <a:off x="14592300" y="13186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4386</xdr:rowOff>
    </xdr:from>
    <xdr:to>
      <xdr:col>76</xdr:col>
      <xdr:colOff>114300</xdr:colOff>
      <xdr:row>77</xdr:row>
      <xdr:rowOff>6443</xdr:rowOff>
    </xdr:to>
    <xdr:cxnSp macro="">
      <xdr:nvCxnSpPr>
        <xdr:cNvPr id="637" name="直線コネクタ 636"/>
        <xdr:cNvCxnSpPr/>
      </xdr:nvCxnSpPr>
      <xdr:spPr>
        <a:xfrm flipV="1">
          <a:off x="13703300" y="132060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171329</xdr:rowOff>
    </xdr:from>
    <xdr:to>
      <xdr:col>71</xdr:col>
      <xdr:colOff>177800</xdr:colOff>
      <xdr:row>77</xdr:row>
      <xdr:rowOff>6443</xdr:rowOff>
    </xdr:to>
    <xdr:cxnSp macro="">
      <xdr:nvCxnSpPr>
        <xdr:cNvPr id="640" name="直線コネクタ 639"/>
        <xdr:cNvCxnSpPr/>
      </xdr:nvCxnSpPr>
      <xdr:spPr>
        <a:xfrm>
          <a:off x="12814300" y="13201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107922</xdr:rowOff>
    </xdr:from>
    <xdr:to>
      <xdr:col>85</xdr:col>
      <xdr:colOff>177800</xdr:colOff>
      <xdr:row>77</xdr:row>
      <xdr:rowOff>38072</xdr:rowOff>
    </xdr:to>
    <xdr:sp macro="" textlink="">
      <xdr:nvSpPr>
        <xdr:cNvPr id="650" name="楕円 649"/>
        <xdr:cNvSpPr/>
      </xdr:nvSpPr>
      <xdr:spPr>
        <a:xfrm>
          <a:off x="16268700" y="13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86349</xdr:rowOff>
    </xdr:from>
    <xdr:ext cx="534377" cy="259045"/>
    <xdr:sp macro="" textlink="">
      <xdr:nvSpPr>
        <xdr:cNvPr id="651" name="公債費該当値テキスト"/>
        <xdr:cNvSpPr txBox="1"/>
      </xdr:nvSpPr>
      <xdr:spPr>
        <a:xfrm>
          <a:off x="16370300" y="131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105097</xdr:rowOff>
    </xdr:from>
    <xdr:to>
      <xdr:col>81</xdr:col>
      <xdr:colOff>101600</xdr:colOff>
      <xdr:row>77</xdr:row>
      <xdr:rowOff>35247</xdr:rowOff>
    </xdr:to>
    <xdr:sp macro="" textlink="">
      <xdr:nvSpPr>
        <xdr:cNvPr id="652" name="楕円 651"/>
        <xdr:cNvSpPr/>
      </xdr:nvSpPr>
      <xdr:spPr>
        <a:xfrm>
          <a:off x="15430500" y="131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26374</xdr:rowOff>
    </xdr:from>
    <xdr:ext cx="534377" cy="259045"/>
    <xdr:sp macro="" textlink="">
      <xdr:nvSpPr>
        <xdr:cNvPr id="653" name="テキスト ボックス 652"/>
        <xdr:cNvSpPr txBox="1"/>
      </xdr:nvSpPr>
      <xdr:spPr>
        <a:xfrm>
          <a:off x="15214111" y="132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125036</xdr:rowOff>
    </xdr:from>
    <xdr:to>
      <xdr:col>76</xdr:col>
      <xdr:colOff>165100</xdr:colOff>
      <xdr:row>77</xdr:row>
      <xdr:rowOff>55186</xdr:rowOff>
    </xdr:to>
    <xdr:sp macro="" textlink="">
      <xdr:nvSpPr>
        <xdr:cNvPr id="654" name="楕円 653"/>
        <xdr:cNvSpPr/>
      </xdr:nvSpPr>
      <xdr:spPr>
        <a:xfrm>
          <a:off x="14541500" y="13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46313</xdr:rowOff>
    </xdr:from>
    <xdr:ext cx="534377" cy="259045"/>
    <xdr:sp macro="" textlink="">
      <xdr:nvSpPr>
        <xdr:cNvPr id="655" name="テキスト ボックス 654"/>
        <xdr:cNvSpPr txBox="1"/>
      </xdr:nvSpPr>
      <xdr:spPr>
        <a:xfrm>
          <a:off x="14325111" y="132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127093</xdr:rowOff>
    </xdr:from>
    <xdr:to>
      <xdr:col>72</xdr:col>
      <xdr:colOff>38100</xdr:colOff>
      <xdr:row>77</xdr:row>
      <xdr:rowOff>57243</xdr:rowOff>
    </xdr:to>
    <xdr:sp macro="" textlink="">
      <xdr:nvSpPr>
        <xdr:cNvPr id="656" name="楕円 655"/>
        <xdr:cNvSpPr/>
      </xdr:nvSpPr>
      <xdr:spPr>
        <a:xfrm>
          <a:off x="136525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48370</xdr:rowOff>
    </xdr:from>
    <xdr:ext cx="534377" cy="259045"/>
    <xdr:sp macro="" textlink="">
      <xdr:nvSpPr>
        <xdr:cNvPr id="657" name="テキスト ボックス 656"/>
        <xdr:cNvSpPr txBox="1"/>
      </xdr:nvSpPr>
      <xdr:spPr>
        <a:xfrm>
          <a:off x="13436111" y="132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120529</xdr:rowOff>
    </xdr:from>
    <xdr:to>
      <xdr:col>67</xdr:col>
      <xdr:colOff>101600</xdr:colOff>
      <xdr:row>77</xdr:row>
      <xdr:rowOff>50679</xdr:rowOff>
    </xdr:to>
    <xdr:sp macro="" textlink="">
      <xdr:nvSpPr>
        <xdr:cNvPr id="658" name="楕円 657"/>
        <xdr:cNvSpPr/>
      </xdr:nvSpPr>
      <xdr:spPr>
        <a:xfrm>
          <a:off x="12763500" y="131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41806</xdr:rowOff>
    </xdr:from>
    <xdr:ext cx="534377" cy="259045"/>
    <xdr:sp macro="" textlink="">
      <xdr:nvSpPr>
        <xdr:cNvPr id="659" name="テキスト ボックス 658"/>
        <xdr:cNvSpPr txBox="1"/>
      </xdr:nvSpPr>
      <xdr:spPr>
        <a:xfrm>
          <a:off x="12547111" y="132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105784</xdr:rowOff>
    </xdr:from>
    <xdr:to>
      <xdr:col>85</xdr:col>
      <xdr:colOff>127000</xdr:colOff>
      <xdr:row>98</xdr:row>
      <xdr:rowOff>123963</xdr:rowOff>
    </xdr:to>
    <xdr:cxnSp macro="">
      <xdr:nvCxnSpPr>
        <xdr:cNvPr id="686" name="直線コネクタ 685"/>
        <xdr:cNvCxnSpPr/>
      </xdr:nvCxnSpPr>
      <xdr:spPr>
        <a:xfrm flipV="1">
          <a:off x="15481300" y="16907884"/>
          <a:ext cx="8382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123963</xdr:rowOff>
    </xdr:from>
    <xdr:to>
      <xdr:col>81</xdr:col>
      <xdr:colOff>50800</xdr:colOff>
      <xdr:row>98</xdr:row>
      <xdr:rowOff>135595</xdr:rowOff>
    </xdr:to>
    <xdr:cxnSp macro="">
      <xdr:nvCxnSpPr>
        <xdr:cNvPr id="689" name="直線コネクタ 688"/>
        <xdr:cNvCxnSpPr/>
      </xdr:nvCxnSpPr>
      <xdr:spPr>
        <a:xfrm flipV="1">
          <a:off x="14592300" y="16926063"/>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133803</xdr:rowOff>
    </xdr:from>
    <xdr:to>
      <xdr:col>76</xdr:col>
      <xdr:colOff>114300</xdr:colOff>
      <xdr:row>98</xdr:row>
      <xdr:rowOff>135595</xdr:rowOff>
    </xdr:to>
    <xdr:cxnSp macro="">
      <xdr:nvCxnSpPr>
        <xdr:cNvPr id="692" name="直線コネクタ 691"/>
        <xdr:cNvCxnSpPr/>
      </xdr:nvCxnSpPr>
      <xdr:spPr>
        <a:xfrm>
          <a:off x="13703300" y="1693590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127268</xdr:rowOff>
    </xdr:from>
    <xdr:to>
      <xdr:col>71</xdr:col>
      <xdr:colOff>177800</xdr:colOff>
      <xdr:row>98</xdr:row>
      <xdr:rowOff>133803</xdr:rowOff>
    </xdr:to>
    <xdr:cxnSp macro="">
      <xdr:nvCxnSpPr>
        <xdr:cNvPr id="695" name="直線コネクタ 694"/>
        <xdr:cNvCxnSpPr/>
      </xdr:nvCxnSpPr>
      <xdr:spPr>
        <a:xfrm>
          <a:off x="12814300" y="16929368"/>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54984</xdr:rowOff>
    </xdr:from>
    <xdr:to>
      <xdr:col>85</xdr:col>
      <xdr:colOff>177800</xdr:colOff>
      <xdr:row>98</xdr:row>
      <xdr:rowOff>156584</xdr:rowOff>
    </xdr:to>
    <xdr:sp macro="" textlink="">
      <xdr:nvSpPr>
        <xdr:cNvPr id="705" name="楕円 704"/>
        <xdr:cNvSpPr/>
      </xdr:nvSpPr>
      <xdr:spPr>
        <a:xfrm>
          <a:off x="16268700" y="1685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156553</xdr:rowOff>
    </xdr:from>
    <xdr:ext cx="469744" cy="259045"/>
    <xdr:sp macro="" textlink="">
      <xdr:nvSpPr>
        <xdr:cNvPr id="706" name="積立金該当値テキスト"/>
        <xdr:cNvSpPr txBox="1"/>
      </xdr:nvSpPr>
      <xdr:spPr>
        <a:xfrm>
          <a:off x="16370300" y="167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73163</xdr:rowOff>
    </xdr:from>
    <xdr:to>
      <xdr:col>81</xdr:col>
      <xdr:colOff>101600</xdr:colOff>
      <xdr:row>99</xdr:row>
      <xdr:rowOff>3313</xdr:rowOff>
    </xdr:to>
    <xdr:sp macro="" textlink="">
      <xdr:nvSpPr>
        <xdr:cNvPr id="707" name="楕円 706"/>
        <xdr:cNvSpPr/>
      </xdr:nvSpPr>
      <xdr:spPr>
        <a:xfrm>
          <a:off x="15430500" y="168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165890</xdr:rowOff>
    </xdr:from>
    <xdr:ext cx="469744" cy="259045"/>
    <xdr:sp macro="" textlink="">
      <xdr:nvSpPr>
        <xdr:cNvPr id="708" name="テキスト ボックス 707"/>
        <xdr:cNvSpPr txBox="1"/>
      </xdr:nvSpPr>
      <xdr:spPr>
        <a:xfrm>
          <a:off x="15246428" y="1696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84795</xdr:rowOff>
    </xdr:from>
    <xdr:to>
      <xdr:col>76</xdr:col>
      <xdr:colOff>165100</xdr:colOff>
      <xdr:row>99</xdr:row>
      <xdr:rowOff>14945</xdr:rowOff>
    </xdr:to>
    <xdr:sp macro="" textlink="">
      <xdr:nvSpPr>
        <xdr:cNvPr id="709" name="楕円 708"/>
        <xdr:cNvSpPr/>
      </xdr:nvSpPr>
      <xdr:spPr>
        <a:xfrm>
          <a:off x="14541500" y="1688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6072</xdr:rowOff>
    </xdr:from>
    <xdr:ext cx="378565" cy="259045"/>
    <xdr:sp macro="" textlink="">
      <xdr:nvSpPr>
        <xdr:cNvPr id="710" name="テキスト ボックス 709"/>
        <xdr:cNvSpPr txBox="1"/>
      </xdr:nvSpPr>
      <xdr:spPr>
        <a:xfrm>
          <a:off x="14403017" y="1697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83003</xdr:rowOff>
    </xdr:from>
    <xdr:to>
      <xdr:col>72</xdr:col>
      <xdr:colOff>38100</xdr:colOff>
      <xdr:row>99</xdr:row>
      <xdr:rowOff>13153</xdr:rowOff>
    </xdr:to>
    <xdr:sp macro="" textlink="">
      <xdr:nvSpPr>
        <xdr:cNvPr id="711" name="楕円 710"/>
        <xdr:cNvSpPr/>
      </xdr:nvSpPr>
      <xdr:spPr>
        <a:xfrm>
          <a:off x="13652500" y="168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4280</xdr:rowOff>
    </xdr:from>
    <xdr:ext cx="469744" cy="259045"/>
    <xdr:sp macro="" textlink="">
      <xdr:nvSpPr>
        <xdr:cNvPr id="712" name="テキスト ボックス 711"/>
        <xdr:cNvSpPr txBox="1"/>
      </xdr:nvSpPr>
      <xdr:spPr>
        <a:xfrm>
          <a:off x="13468428" y="169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76468</xdr:rowOff>
    </xdr:from>
    <xdr:to>
      <xdr:col>67</xdr:col>
      <xdr:colOff>101600</xdr:colOff>
      <xdr:row>99</xdr:row>
      <xdr:rowOff>6618</xdr:rowOff>
    </xdr:to>
    <xdr:sp macro="" textlink="">
      <xdr:nvSpPr>
        <xdr:cNvPr id="713" name="楕円 712"/>
        <xdr:cNvSpPr/>
      </xdr:nvSpPr>
      <xdr:spPr>
        <a:xfrm>
          <a:off x="12763500" y="16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169195</xdr:rowOff>
    </xdr:from>
    <xdr:ext cx="469744" cy="259045"/>
    <xdr:sp macro="" textlink="">
      <xdr:nvSpPr>
        <xdr:cNvPr id="714" name="テキスト ボックス 713"/>
        <xdr:cNvSpPr txBox="1"/>
      </xdr:nvSpPr>
      <xdr:spPr>
        <a:xfrm>
          <a:off x="12579428" y="16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46" name="直線コネクタ 745"/>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9" name="直線コネクタ 748"/>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32182</xdr:rowOff>
    </xdr:from>
    <xdr:to>
      <xdr:col>102</xdr:col>
      <xdr:colOff>114300</xdr:colOff>
      <xdr:row>39</xdr:row>
      <xdr:rowOff>44374</xdr:rowOff>
    </xdr:to>
    <xdr:cxnSp macro="">
      <xdr:nvCxnSpPr>
        <xdr:cNvPr id="752" name="直線コネクタ 751"/>
        <xdr:cNvCxnSpPr/>
      </xdr:nvCxnSpPr>
      <xdr:spPr>
        <a:xfrm>
          <a:off x="18656300" y="671873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6" name="楕円 765"/>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7" name="テキスト ボックス 766"/>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8" name="楕円 767"/>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9" name="テキスト ボックス 768"/>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152832</xdr:rowOff>
    </xdr:from>
    <xdr:to>
      <xdr:col>98</xdr:col>
      <xdr:colOff>38100</xdr:colOff>
      <xdr:row>39</xdr:row>
      <xdr:rowOff>82982</xdr:rowOff>
    </xdr:to>
    <xdr:sp macro="" textlink="">
      <xdr:nvSpPr>
        <xdr:cNvPr id="770" name="楕円 769"/>
        <xdr:cNvSpPr/>
      </xdr:nvSpPr>
      <xdr:spPr>
        <a:xfrm>
          <a:off x="18605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74109</xdr:rowOff>
    </xdr:from>
    <xdr:ext cx="378565" cy="259045"/>
    <xdr:sp macro="" textlink="">
      <xdr:nvSpPr>
        <xdr:cNvPr id="771" name="テキスト ボックス 770"/>
        <xdr:cNvSpPr txBox="1"/>
      </xdr:nvSpPr>
      <xdr:spPr>
        <a:xfrm>
          <a:off x="18467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31801</xdr:rowOff>
    </xdr:from>
    <xdr:to>
      <xdr:col>111</xdr:col>
      <xdr:colOff>177800</xdr:colOff>
      <xdr:row>59</xdr:row>
      <xdr:rowOff>44450</xdr:rowOff>
    </xdr:to>
    <xdr:cxnSp macro="">
      <xdr:nvCxnSpPr>
        <xdr:cNvPr id="803" name="直線コネクタ 802"/>
        <xdr:cNvCxnSpPr/>
      </xdr:nvCxnSpPr>
      <xdr:spPr>
        <a:xfrm>
          <a:off x="20434300" y="1014735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31801</xdr:rowOff>
    </xdr:from>
    <xdr:to>
      <xdr:col>107</xdr:col>
      <xdr:colOff>50800</xdr:colOff>
      <xdr:row>59</xdr:row>
      <xdr:rowOff>31953</xdr:rowOff>
    </xdr:to>
    <xdr:cxnSp macro="">
      <xdr:nvCxnSpPr>
        <xdr:cNvPr id="806" name="直線コネクタ 805"/>
        <xdr:cNvCxnSpPr/>
      </xdr:nvCxnSpPr>
      <xdr:spPr>
        <a:xfrm flipV="1">
          <a:off x="19545300" y="1014735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31953</xdr:rowOff>
    </xdr:from>
    <xdr:to>
      <xdr:col>102</xdr:col>
      <xdr:colOff>114300</xdr:colOff>
      <xdr:row>59</xdr:row>
      <xdr:rowOff>32182</xdr:rowOff>
    </xdr:to>
    <xdr:cxnSp macro="">
      <xdr:nvCxnSpPr>
        <xdr:cNvPr id="809" name="直線コネクタ 808"/>
        <xdr:cNvCxnSpPr/>
      </xdr:nvCxnSpPr>
      <xdr:spPr>
        <a:xfrm flipV="1">
          <a:off x="18656300" y="101475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152451</xdr:rowOff>
    </xdr:from>
    <xdr:to>
      <xdr:col>107</xdr:col>
      <xdr:colOff>101600</xdr:colOff>
      <xdr:row>59</xdr:row>
      <xdr:rowOff>82601</xdr:rowOff>
    </xdr:to>
    <xdr:sp macro="" textlink="">
      <xdr:nvSpPr>
        <xdr:cNvPr id="823" name="楕円 822"/>
        <xdr:cNvSpPr/>
      </xdr:nvSpPr>
      <xdr:spPr>
        <a:xfrm>
          <a:off x="20383500" y="1009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73728</xdr:rowOff>
    </xdr:from>
    <xdr:ext cx="378565" cy="259045"/>
    <xdr:sp macro="" textlink="">
      <xdr:nvSpPr>
        <xdr:cNvPr id="824" name="テキスト ボックス 823"/>
        <xdr:cNvSpPr txBox="1"/>
      </xdr:nvSpPr>
      <xdr:spPr>
        <a:xfrm>
          <a:off x="20245017" y="1018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152603</xdr:rowOff>
    </xdr:from>
    <xdr:to>
      <xdr:col>102</xdr:col>
      <xdr:colOff>165100</xdr:colOff>
      <xdr:row>59</xdr:row>
      <xdr:rowOff>82753</xdr:rowOff>
    </xdr:to>
    <xdr:sp macro="" textlink="">
      <xdr:nvSpPr>
        <xdr:cNvPr id="825" name="楕円 824"/>
        <xdr:cNvSpPr/>
      </xdr:nvSpPr>
      <xdr:spPr>
        <a:xfrm>
          <a:off x="19494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73880</xdr:rowOff>
    </xdr:from>
    <xdr:ext cx="378565" cy="259045"/>
    <xdr:sp macro="" textlink="">
      <xdr:nvSpPr>
        <xdr:cNvPr id="826" name="テキスト ボックス 825"/>
        <xdr:cNvSpPr txBox="1"/>
      </xdr:nvSpPr>
      <xdr:spPr>
        <a:xfrm>
          <a:off x="19356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152832</xdr:rowOff>
    </xdr:from>
    <xdr:to>
      <xdr:col>98</xdr:col>
      <xdr:colOff>38100</xdr:colOff>
      <xdr:row>59</xdr:row>
      <xdr:rowOff>82982</xdr:rowOff>
    </xdr:to>
    <xdr:sp macro="" textlink="">
      <xdr:nvSpPr>
        <xdr:cNvPr id="827" name="楕円 826"/>
        <xdr:cNvSpPr/>
      </xdr:nvSpPr>
      <xdr:spPr>
        <a:xfrm>
          <a:off x="18605500" y="100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74109</xdr:rowOff>
    </xdr:from>
    <xdr:ext cx="378565" cy="259045"/>
    <xdr:sp macro="" textlink="">
      <xdr:nvSpPr>
        <xdr:cNvPr id="828" name="テキスト ボックス 827"/>
        <xdr:cNvSpPr txBox="1"/>
      </xdr:nvSpPr>
      <xdr:spPr>
        <a:xfrm>
          <a:off x="18467017" y="1018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166503</xdr:rowOff>
    </xdr:from>
    <xdr:to>
      <xdr:col>116</xdr:col>
      <xdr:colOff>63500</xdr:colOff>
      <xdr:row>76</xdr:row>
      <xdr:rowOff>69272</xdr:rowOff>
    </xdr:to>
    <xdr:cxnSp macro="">
      <xdr:nvCxnSpPr>
        <xdr:cNvPr id="858" name="直線コネクタ 857"/>
        <xdr:cNvCxnSpPr/>
      </xdr:nvCxnSpPr>
      <xdr:spPr>
        <a:xfrm>
          <a:off x="21323300" y="13025253"/>
          <a:ext cx="8382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166503</xdr:rowOff>
    </xdr:from>
    <xdr:to>
      <xdr:col>111</xdr:col>
      <xdr:colOff>177800</xdr:colOff>
      <xdr:row>76</xdr:row>
      <xdr:rowOff>70320</xdr:rowOff>
    </xdr:to>
    <xdr:cxnSp macro="">
      <xdr:nvCxnSpPr>
        <xdr:cNvPr id="861" name="直線コネクタ 860"/>
        <xdr:cNvCxnSpPr/>
      </xdr:nvCxnSpPr>
      <xdr:spPr>
        <a:xfrm flipV="1">
          <a:off x="20434300" y="1302525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70320</xdr:rowOff>
    </xdr:from>
    <xdr:to>
      <xdr:col>107</xdr:col>
      <xdr:colOff>50800</xdr:colOff>
      <xdr:row>76</xdr:row>
      <xdr:rowOff>146138</xdr:rowOff>
    </xdr:to>
    <xdr:cxnSp macro="">
      <xdr:nvCxnSpPr>
        <xdr:cNvPr id="864" name="直線コネクタ 863"/>
        <xdr:cNvCxnSpPr/>
      </xdr:nvCxnSpPr>
      <xdr:spPr>
        <a:xfrm flipV="1">
          <a:off x="19545300" y="13100520"/>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146138</xdr:rowOff>
    </xdr:from>
    <xdr:to>
      <xdr:col>102</xdr:col>
      <xdr:colOff>114300</xdr:colOff>
      <xdr:row>77</xdr:row>
      <xdr:rowOff>23076</xdr:rowOff>
    </xdr:to>
    <xdr:cxnSp macro="">
      <xdr:nvCxnSpPr>
        <xdr:cNvPr id="867" name="直線コネクタ 866"/>
        <xdr:cNvCxnSpPr/>
      </xdr:nvCxnSpPr>
      <xdr:spPr>
        <a:xfrm flipV="1">
          <a:off x="18656300" y="13176338"/>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18472</xdr:rowOff>
    </xdr:from>
    <xdr:to>
      <xdr:col>116</xdr:col>
      <xdr:colOff>114300</xdr:colOff>
      <xdr:row>76</xdr:row>
      <xdr:rowOff>120072</xdr:rowOff>
    </xdr:to>
    <xdr:sp macro="" textlink="">
      <xdr:nvSpPr>
        <xdr:cNvPr id="877" name="楕円 876"/>
        <xdr:cNvSpPr/>
      </xdr:nvSpPr>
      <xdr:spPr>
        <a:xfrm>
          <a:off x="221107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168349</xdr:rowOff>
    </xdr:from>
    <xdr:ext cx="534377" cy="259045"/>
    <xdr:sp macro="" textlink="">
      <xdr:nvSpPr>
        <xdr:cNvPr id="878" name="繰出金該当値テキスト"/>
        <xdr:cNvSpPr txBox="1"/>
      </xdr:nvSpPr>
      <xdr:spPr>
        <a:xfrm>
          <a:off x="22212300" y="130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115703</xdr:rowOff>
    </xdr:from>
    <xdr:to>
      <xdr:col>112</xdr:col>
      <xdr:colOff>38100</xdr:colOff>
      <xdr:row>76</xdr:row>
      <xdr:rowOff>45853</xdr:rowOff>
    </xdr:to>
    <xdr:sp macro="" textlink="">
      <xdr:nvSpPr>
        <xdr:cNvPr id="879" name="楕円 878"/>
        <xdr:cNvSpPr/>
      </xdr:nvSpPr>
      <xdr:spPr>
        <a:xfrm>
          <a:off x="212725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62380</xdr:rowOff>
    </xdr:from>
    <xdr:ext cx="534377" cy="259045"/>
    <xdr:sp macro="" textlink="">
      <xdr:nvSpPr>
        <xdr:cNvPr id="880" name="テキスト ボックス 879"/>
        <xdr:cNvSpPr txBox="1"/>
      </xdr:nvSpPr>
      <xdr:spPr>
        <a:xfrm>
          <a:off x="21056111"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19520</xdr:rowOff>
    </xdr:from>
    <xdr:to>
      <xdr:col>107</xdr:col>
      <xdr:colOff>101600</xdr:colOff>
      <xdr:row>76</xdr:row>
      <xdr:rowOff>121120</xdr:rowOff>
    </xdr:to>
    <xdr:sp macro="" textlink="">
      <xdr:nvSpPr>
        <xdr:cNvPr id="881" name="楕円 880"/>
        <xdr:cNvSpPr/>
      </xdr:nvSpPr>
      <xdr:spPr>
        <a:xfrm>
          <a:off x="20383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112247</xdr:rowOff>
    </xdr:from>
    <xdr:ext cx="534377" cy="259045"/>
    <xdr:sp macro="" textlink="">
      <xdr:nvSpPr>
        <xdr:cNvPr id="882" name="テキスト ボックス 881"/>
        <xdr:cNvSpPr txBox="1"/>
      </xdr:nvSpPr>
      <xdr:spPr>
        <a:xfrm>
          <a:off x="20167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95338</xdr:rowOff>
    </xdr:from>
    <xdr:to>
      <xdr:col>102</xdr:col>
      <xdr:colOff>165100</xdr:colOff>
      <xdr:row>77</xdr:row>
      <xdr:rowOff>25488</xdr:rowOff>
    </xdr:to>
    <xdr:sp macro="" textlink="">
      <xdr:nvSpPr>
        <xdr:cNvPr id="883" name="楕円 882"/>
        <xdr:cNvSpPr/>
      </xdr:nvSpPr>
      <xdr:spPr>
        <a:xfrm>
          <a:off x="19494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16615</xdr:rowOff>
    </xdr:from>
    <xdr:ext cx="534377" cy="259045"/>
    <xdr:sp macro="" textlink="">
      <xdr:nvSpPr>
        <xdr:cNvPr id="884" name="テキスト ボックス 883"/>
        <xdr:cNvSpPr txBox="1"/>
      </xdr:nvSpPr>
      <xdr:spPr>
        <a:xfrm>
          <a:off x="19278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143726</xdr:rowOff>
    </xdr:from>
    <xdr:to>
      <xdr:col>98</xdr:col>
      <xdr:colOff>38100</xdr:colOff>
      <xdr:row>77</xdr:row>
      <xdr:rowOff>73876</xdr:rowOff>
    </xdr:to>
    <xdr:sp macro="" textlink="">
      <xdr:nvSpPr>
        <xdr:cNvPr id="885" name="楕円 884"/>
        <xdr:cNvSpPr/>
      </xdr:nvSpPr>
      <xdr:spPr>
        <a:xfrm>
          <a:off x="18605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65003</xdr:rowOff>
    </xdr:from>
    <xdr:ext cx="534377" cy="259045"/>
    <xdr:sp macro="" textlink="">
      <xdr:nvSpPr>
        <xdr:cNvPr id="886" name="テキスト ボックス 885"/>
        <xdr:cNvSpPr txBox="1"/>
      </xdr:nvSpPr>
      <xdr:spPr>
        <a:xfrm>
          <a:off x="18389111" y="132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歳出決算総額は、住民一人当たり３６６千円となっている。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主な構成項目である人件費、扶助費、補助費等は近年横ばいであるが、物件費については増加傾向にあることから、抑制に努める必要がある。</a:t>
          </a:r>
        </a:p>
        <a:p>
          <a:r>
            <a:rPr kumimoji="1" lang="ja-JP" altLang="en-US" sz="1300">
              <a:latin typeface="ＭＳ Ｐゴシック" panose="020B0600070205080204" pitchFamily="50" charset="-128"/>
              <a:ea typeface="ＭＳ Ｐゴシック" panose="020B0600070205080204" pitchFamily="50" charset="-128"/>
            </a:rPr>
            <a:t>当町の町民一人当たりの延床面積は５．４２㎡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人であり、岐阜県平均の５．４４㎡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人を若干下回るものの全国平均の３．４２㎡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人を大きく上回り、築３０年以上経過した施設は全体の７割を超えている現状から、今後も維持補修費や普通建設事業費のうち更新整備が増加することが考えられる。</a:t>
          </a:r>
        </a:p>
        <a:p>
          <a:r>
            <a:rPr kumimoji="1" lang="ja-JP" altLang="en-US" sz="1300">
              <a:latin typeface="ＭＳ Ｐゴシック" panose="020B0600070205080204" pitchFamily="50" charset="-128"/>
              <a:ea typeface="ＭＳ Ｐゴシック" panose="020B0600070205080204" pitchFamily="50" charset="-128"/>
            </a:rPr>
            <a:t>公共施設の維持管理には、地方債の発行が見込まれるため、平成２９年度に策定した養老町公共施設等総合管理計画に基づき、施設の統廃合などを検討していく必要がある。</a:t>
          </a:r>
        </a:p>
        <a:p>
          <a:r>
            <a:rPr kumimoji="1" lang="ja-JP" altLang="en-US" sz="1300">
              <a:latin typeface="ＭＳ Ｐゴシック" panose="020B0600070205080204" pitchFamily="50" charset="-128"/>
              <a:ea typeface="ＭＳ Ｐゴシック" panose="020B0600070205080204" pitchFamily="50" charset="-128"/>
            </a:rPr>
            <a:t>積立金について、平成２８年度以降、年々増加しているが、主にふるさと納税寄附金による基金積立が理由として考えられる。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29,121
28,537
72.29
11,013,040
10,667,902
324,582
6,678,120
10,544,070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109655</xdr:rowOff>
    </xdr:to>
    <xdr:cxnSp macro="">
      <xdr:nvCxnSpPr>
        <xdr:cNvPr id="63" name="直線コネクタ 62"/>
        <xdr:cNvCxnSpPr/>
      </xdr:nvCxnSpPr>
      <xdr:spPr>
        <a:xfrm flipV="1">
          <a:off x="3797300" y="625442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109655</xdr:rowOff>
    </xdr:from>
    <xdr:to>
      <xdr:col>19</xdr:col>
      <xdr:colOff>177800</xdr:colOff>
      <xdr:row>36</xdr:row>
      <xdr:rowOff>141333</xdr:rowOff>
    </xdr:to>
    <xdr:cxnSp macro="">
      <xdr:nvCxnSpPr>
        <xdr:cNvPr id="66" name="直線コネクタ 65"/>
        <xdr:cNvCxnSpPr/>
      </xdr:nvCxnSpPr>
      <xdr:spPr>
        <a:xfrm flipV="1">
          <a:off x="2908300" y="628185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117166</xdr:rowOff>
    </xdr:from>
    <xdr:to>
      <xdr:col>15</xdr:col>
      <xdr:colOff>50800</xdr:colOff>
      <xdr:row>36</xdr:row>
      <xdr:rowOff>141333</xdr:rowOff>
    </xdr:to>
    <xdr:cxnSp macro="">
      <xdr:nvCxnSpPr>
        <xdr:cNvPr id="69" name="直線コネクタ 68"/>
        <xdr:cNvCxnSpPr/>
      </xdr:nvCxnSpPr>
      <xdr:spPr>
        <a:xfrm>
          <a:off x="2019300" y="6289366"/>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117166</xdr:rowOff>
    </xdr:from>
    <xdr:to>
      <xdr:col>10</xdr:col>
      <xdr:colOff>114300</xdr:colOff>
      <xdr:row>36</xdr:row>
      <xdr:rowOff>150477</xdr:rowOff>
    </xdr:to>
    <xdr:cxnSp macro="">
      <xdr:nvCxnSpPr>
        <xdr:cNvPr id="72" name="直線コネクタ 71"/>
        <xdr:cNvCxnSpPr/>
      </xdr:nvCxnSpPr>
      <xdr:spPr>
        <a:xfrm flipV="1">
          <a:off x="1130300" y="6289366"/>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31423</xdr:rowOff>
    </xdr:from>
    <xdr:to>
      <xdr:col>24</xdr:col>
      <xdr:colOff>114300</xdr:colOff>
      <xdr:row>36</xdr:row>
      <xdr:rowOff>133023</xdr:rowOff>
    </xdr:to>
    <xdr:sp macro="" textlink="">
      <xdr:nvSpPr>
        <xdr:cNvPr id="82" name="楕円 81"/>
        <xdr:cNvSpPr/>
      </xdr:nvSpPr>
      <xdr:spPr>
        <a:xfrm>
          <a:off x="45847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9850</xdr:rowOff>
    </xdr:from>
    <xdr:ext cx="469744" cy="259045"/>
    <xdr:sp macro="" textlink="">
      <xdr:nvSpPr>
        <xdr:cNvPr id="83" name="議会費該当値テキスト"/>
        <xdr:cNvSpPr txBox="1"/>
      </xdr:nvSpPr>
      <xdr:spPr>
        <a:xfrm>
          <a:off x="4686300" y="61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58855</xdr:rowOff>
    </xdr:from>
    <xdr:to>
      <xdr:col>20</xdr:col>
      <xdr:colOff>38100</xdr:colOff>
      <xdr:row>36</xdr:row>
      <xdr:rowOff>160455</xdr:rowOff>
    </xdr:to>
    <xdr:sp macro="" textlink="">
      <xdr:nvSpPr>
        <xdr:cNvPr id="84" name="楕円 83"/>
        <xdr:cNvSpPr/>
      </xdr:nvSpPr>
      <xdr:spPr>
        <a:xfrm>
          <a:off x="3746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151582</xdr:rowOff>
    </xdr:from>
    <xdr:ext cx="469744" cy="259045"/>
    <xdr:sp macro="" textlink="">
      <xdr:nvSpPr>
        <xdr:cNvPr id="85" name="テキスト ボックス 84"/>
        <xdr:cNvSpPr txBox="1"/>
      </xdr:nvSpPr>
      <xdr:spPr>
        <a:xfrm>
          <a:off x="3562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90533</xdr:rowOff>
    </xdr:from>
    <xdr:to>
      <xdr:col>15</xdr:col>
      <xdr:colOff>101600</xdr:colOff>
      <xdr:row>37</xdr:row>
      <xdr:rowOff>20683</xdr:rowOff>
    </xdr:to>
    <xdr:sp macro="" textlink="">
      <xdr:nvSpPr>
        <xdr:cNvPr id="86" name="楕円 85"/>
        <xdr:cNvSpPr/>
      </xdr:nvSpPr>
      <xdr:spPr>
        <a:xfrm>
          <a:off x="28575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11810</xdr:rowOff>
    </xdr:from>
    <xdr:ext cx="469744" cy="259045"/>
    <xdr:sp macro="" textlink="">
      <xdr:nvSpPr>
        <xdr:cNvPr id="87" name="テキスト ボックス 86"/>
        <xdr:cNvSpPr txBox="1"/>
      </xdr:nvSpPr>
      <xdr:spPr>
        <a:xfrm>
          <a:off x="2673428"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66366</xdr:rowOff>
    </xdr:from>
    <xdr:to>
      <xdr:col>10</xdr:col>
      <xdr:colOff>165100</xdr:colOff>
      <xdr:row>36</xdr:row>
      <xdr:rowOff>167966</xdr:rowOff>
    </xdr:to>
    <xdr:sp macro="" textlink="">
      <xdr:nvSpPr>
        <xdr:cNvPr id="88" name="楕円 87"/>
        <xdr:cNvSpPr/>
      </xdr:nvSpPr>
      <xdr:spPr>
        <a:xfrm>
          <a:off x="1968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159093</xdr:rowOff>
    </xdr:from>
    <xdr:ext cx="469744" cy="259045"/>
    <xdr:sp macro="" textlink="">
      <xdr:nvSpPr>
        <xdr:cNvPr id="89" name="テキスト ボックス 88"/>
        <xdr:cNvSpPr txBox="1"/>
      </xdr:nvSpPr>
      <xdr:spPr>
        <a:xfrm>
          <a:off x="1784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99677</xdr:rowOff>
    </xdr:from>
    <xdr:to>
      <xdr:col>6</xdr:col>
      <xdr:colOff>38100</xdr:colOff>
      <xdr:row>37</xdr:row>
      <xdr:rowOff>29827</xdr:rowOff>
    </xdr:to>
    <xdr:sp macro="" textlink="">
      <xdr:nvSpPr>
        <xdr:cNvPr id="90" name="楕円 89"/>
        <xdr:cNvSpPr/>
      </xdr:nvSpPr>
      <xdr:spPr>
        <a:xfrm>
          <a:off x="1079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20954</xdr:rowOff>
    </xdr:from>
    <xdr:ext cx="469744" cy="259045"/>
    <xdr:sp macro="" textlink="">
      <xdr:nvSpPr>
        <xdr:cNvPr id="91" name="テキスト ボックス 90"/>
        <xdr:cNvSpPr txBox="1"/>
      </xdr:nvSpPr>
      <xdr:spPr>
        <a:xfrm>
          <a:off x="895428" y="636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83605</xdr:rowOff>
    </xdr:from>
    <xdr:to>
      <xdr:col>24</xdr:col>
      <xdr:colOff>63500</xdr:colOff>
      <xdr:row>58</xdr:row>
      <xdr:rowOff>116902</xdr:rowOff>
    </xdr:to>
    <xdr:cxnSp macro="">
      <xdr:nvCxnSpPr>
        <xdr:cNvPr id="122" name="直線コネクタ 121"/>
        <xdr:cNvCxnSpPr/>
      </xdr:nvCxnSpPr>
      <xdr:spPr>
        <a:xfrm flipV="1">
          <a:off x="3797300" y="10027705"/>
          <a:ext cx="838200" cy="3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116902</xdr:rowOff>
    </xdr:from>
    <xdr:to>
      <xdr:col>19</xdr:col>
      <xdr:colOff>177800</xdr:colOff>
      <xdr:row>58</xdr:row>
      <xdr:rowOff>129279</xdr:rowOff>
    </xdr:to>
    <xdr:cxnSp macro="">
      <xdr:nvCxnSpPr>
        <xdr:cNvPr id="125" name="直線コネクタ 124"/>
        <xdr:cNvCxnSpPr/>
      </xdr:nvCxnSpPr>
      <xdr:spPr>
        <a:xfrm flipV="1">
          <a:off x="2908300" y="10061002"/>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129279</xdr:rowOff>
    </xdr:from>
    <xdr:to>
      <xdr:col>15</xdr:col>
      <xdr:colOff>50800</xdr:colOff>
      <xdr:row>58</xdr:row>
      <xdr:rowOff>145066</xdr:rowOff>
    </xdr:to>
    <xdr:cxnSp macro="">
      <xdr:nvCxnSpPr>
        <xdr:cNvPr id="128" name="直線コネクタ 127"/>
        <xdr:cNvCxnSpPr/>
      </xdr:nvCxnSpPr>
      <xdr:spPr>
        <a:xfrm flipV="1">
          <a:off x="2019300" y="10073379"/>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143959</xdr:rowOff>
    </xdr:from>
    <xdr:to>
      <xdr:col>10</xdr:col>
      <xdr:colOff>114300</xdr:colOff>
      <xdr:row>58</xdr:row>
      <xdr:rowOff>145066</xdr:rowOff>
    </xdr:to>
    <xdr:cxnSp macro="">
      <xdr:nvCxnSpPr>
        <xdr:cNvPr id="131" name="直線コネクタ 130"/>
        <xdr:cNvCxnSpPr/>
      </xdr:nvCxnSpPr>
      <xdr:spPr>
        <a:xfrm>
          <a:off x="1130300" y="10088059"/>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32805</xdr:rowOff>
    </xdr:from>
    <xdr:to>
      <xdr:col>24</xdr:col>
      <xdr:colOff>114300</xdr:colOff>
      <xdr:row>58</xdr:row>
      <xdr:rowOff>134405</xdr:rowOff>
    </xdr:to>
    <xdr:sp macro="" textlink="">
      <xdr:nvSpPr>
        <xdr:cNvPr id="141" name="楕円 140"/>
        <xdr:cNvSpPr/>
      </xdr:nvSpPr>
      <xdr:spPr>
        <a:xfrm>
          <a:off x="4584700" y="99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66102</xdr:rowOff>
    </xdr:from>
    <xdr:to>
      <xdr:col>20</xdr:col>
      <xdr:colOff>38100</xdr:colOff>
      <xdr:row>58</xdr:row>
      <xdr:rowOff>167702</xdr:rowOff>
    </xdr:to>
    <xdr:sp macro="" textlink="">
      <xdr:nvSpPr>
        <xdr:cNvPr id="143" name="楕円 142"/>
        <xdr:cNvSpPr/>
      </xdr:nvSpPr>
      <xdr:spPr>
        <a:xfrm>
          <a:off x="3746500" y="100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158829</xdr:rowOff>
    </xdr:from>
    <xdr:ext cx="534377" cy="259045"/>
    <xdr:sp macro="" textlink="">
      <xdr:nvSpPr>
        <xdr:cNvPr id="144" name="テキスト ボックス 143"/>
        <xdr:cNvSpPr txBox="1"/>
      </xdr:nvSpPr>
      <xdr:spPr>
        <a:xfrm>
          <a:off x="3530111" y="101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78479</xdr:rowOff>
    </xdr:from>
    <xdr:to>
      <xdr:col>15</xdr:col>
      <xdr:colOff>101600</xdr:colOff>
      <xdr:row>59</xdr:row>
      <xdr:rowOff>8629</xdr:rowOff>
    </xdr:to>
    <xdr:sp macro="" textlink="">
      <xdr:nvSpPr>
        <xdr:cNvPr id="145" name="楕円 144"/>
        <xdr:cNvSpPr/>
      </xdr:nvSpPr>
      <xdr:spPr>
        <a:xfrm>
          <a:off x="2857500" y="100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171206</xdr:rowOff>
    </xdr:from>
    <xdr:ext cx="534377" cy="259045"/>
    <xdr:sp macro="" textlink="">
      <xdr:nvSpPr>
        <xdr:cNvPr id="146" name="テキスト ボックス 145"/>
        <xdr:cNvSpPr txBox="1"/>
      </xdr:nvSpPr>
      <xdr:spPr>
        <a:xfrm>
          <a:off x="2641111" y="101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94266</xdr:rowOff>
    </xdr:from>
    <xdr:to>
      <xdr:col>10</xdr:col>
      <xdr:colOff>165100</xdr:colOff>
      <xdr:row>59</xdr:row>
      <xdr:rowOff>24416</xdr:rowOff>
    </xdr:to>
    <xdr:sp macro="" textlink="">
      <xdr:nvSpPr>
        <xdr:cNvPr id="147" name="楕円 146"/>
        <xdr:cNvSpPr/>
      </xdr:nvSpPr>
      <xdr:spPr>
        <a:xfrm>
          <a:off x="1968500" y="100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15543</xdr:rowOff>
    </xdr:from>
    <xdr:ext cx="534377" cy="259045"/>
    <xdr:sp macro="" textlink="">
      <xdr:nvSpPr>
        <xdr:cNvPr id="148" name="テキスト ボックス 147"/>
        <xdr:cNvSpPr txBox="1"/>
      </xdr:nvSpPr>
      <xdr:spPr>
        <a:xfrm>
          <a:off x="1752111" y="101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93159</xdr:rowOff>
    </xdr:from>
    <xdr:to>
      <xdr:col>6</xdr:col>
      <xdr:colOff>38100</xdr:colOff>
      <xdr:row>59</xdr:row>
      <xdr:rowOff>23309</xdr:rowOff>
    </xdr:to>
    <xdr:sp macro="" textlink="">
      <xdr:nvSpPr>
        <xdr:cNvPr id="149" name="楕円 148"/>
        <xdr:cNvSpPr/>
      </xdr:nvSpPr>
      <xdr:spPr>
        <a:xfrm>
          <a:off x="1079500" y="100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14436</xdr:rowOff>
    </xdr:from>
    <xdr:ext cx="534377" cy="259045"/>
    <xdr:sp macro="" textlink="">
      <xdr:nvSpPr>
        <xdr:cNvPr id="150" name="テキスト ボックス 149"/>
        <xdr:cNvSpPr txBox="1"/>
      </xdr:nvSpPr>
      <xdr:spPr>
        <a:xfrm>
          <a:off x="863111" y="101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104851</xdr:rowOff>
    </xdr:from>
    <xdr:to>
      <xdr:col>24</xdr:col>
      <xdr:colOff>63500</xdr:colOff>
      <xdr:row>77</xdr:row>
      <xdr:rowOff>36410</xdr:rowOff>
    </xdr:to>
    <xdr:cxnSp macro="">
      <xdr:nvCxnSpPr>
        <xdr:cNvPr id="180" name="直線コネクタ 179"/>
        <xdr:cNvCxnSpPr/>
      </xdr:nvCxnSpPr>
      <xdr:spPr>
        <a:xfrm>
          <a:off x="3797300" y="13135051"/>
          <a:ext cx="838200"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104851</xdr:rowOff>
    </xdr:from>
    <xdr:to>
      <xdr:col>19</xdr:col>
      <xdr:colOff>177800</xdr:colOff>
      <xdr:row>76</xdr:row>
      <xdr:rowOff>136830</xdr:rowOff>
    </xdr:to>
    <xdr:cxnSp macro="">
      <xdr:nvCxnSpPr>
        <xdr:cNvPr id="183" name="直線コネクタ 182"/>
        <xdr:cNvCxnSpPr/>
      </xdr:nvCxnSpPr>
      <xdr:spPr>
        <a:xfrm flipV="1">
          <a:off x="2908300" y="13135051"/>
          <a:ext cx="889000" cy="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136830</xdr:rowOff>
    </xdr:from>
    <xdr:to>
      <xdr:col>15</xdr:col>
      <xdr:colOff>50800</xdr:colOff>
      <xdr:row>77</xdr:row>
      <xdr:rowOff>115888</xdr:rowOff>
    </xdr:to>
    <xdr:cxnSp macro="">
      <xdr:nvCxnSpPr>
        <xdr:cNvPr id="186" name="直線コネクタ 185"/>
        <xdr:cNvCxnSpPr/>
      </xdr:nvCxnSpPr>
      <xdr:spPr>
        <a:xfrm flipV="1">
          <a:off x="2019300" y="13167030"/>
          <a:ext cx="8890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115888</xdr:rowOff>
    </xdr:from>
    <xdr:to>
      <xdr:col>10</xdr:col>
      <xdr:colOff>114300</xdr:colOff>
      <xdr:row>77</xdr:row>
      <xdr:rowOff>164033</xdr:rowOff>
    </xdr:to>
    <xdr:cxnSp macro="">
      <xdr:nvCxnSpPr>
        <xdr:cNvPr id="189" name="直線コネクタ 188"/>
        <xdr:cNvCxnSpPr/>
      </xdr:nvCxnSpPr>
      <xdr:spPr>
        <a:xfrm flipV="1">
          <a:off x="1130300" y="13317538"/>
          <a:ext cx="889000" cy="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157060</xdr:rowOff>
    </xdr:from>
    <xdr:to>
      <xdr:col>24</xdr:col>
      <xdr:colOff>114300</xdr:colOff>
      <xdr:row>77</xdr:row>
      <xdr:rowOff>87210</xdr:rowOff>
    </xdr:to>
    <xdr:sp macro="" textlink="">
      <xdr:nvSpPr>
        <xdr:cNvPr id="199" name="楕円 198"/>
        <xdr:cNvSpPr/>
      </xdr:nvSpPr>
      <xdr:spPr>
        <a:xfrm>
          <a:off x="45847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135487</xdr:rowOff>
    </xdr:from>
    <xdr:ext cx="599010" cy="259045"/>
    <xdr:sp macro="" textlink="">
      <xdr:nvSpPr>
        <xdr:cNvPr id="200" name="民生費該当値テキスト"/>
        <xdr:cNvSpPr txBox="1"/>
      </xdr:nvSpPr>
      <xdr:spPr>
        <a:xfrm>
          <a:off x="4686300" y="1316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54051</xdr:rowOff>
    </xdr:from>
    <xdr:to>
      <xdr:col>20</xdr:col>
      <xdr:colOff>38100</xdr:colOff>
      <xdr:row>76</xdr:row>
      <xdr:rowOff>155651</xdr:rowOff>
    </xdr:to>
    <xdr:sp macro="" textlink="">
      <xdr:nvSpPr>
        <xdr:cNvPr id="201" name="楕円 200"/>
        <xdr:cNvSpPr/>
      </xdr:nvSpPr>
      <xdr:spPr>
        <a:xfrm>
          <a:off x="3746500" y="130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146778</xdr:rowOff>
    </xdr:from>
    <xdr:ext cx="599010" cy="259045"/>
    <xdr:sp macro="" textlink="">
      <xdr:nvSpPr>
        <xdr:cNvPr id="202" name="テキスト ボックス 201"/>
        <xdr:cNvSpPr txBox="1"/>
      </xdr:nvSpPr>
      <xdr:spPr>
        <a:xfrm>
          <a:off x="3497795" y="131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86030</xdr:rowOff>
    </xdr:from>
    <xdr:to>
      <xdr:col>15</xdr:col>
      <xdr:colOff>101600</xdr:colOff>
      <xdr:row>77</xdr:row>
      <xdr:rowOff>16180</xdr:rowOff>
    </xdr:to>
    <xdr:sp macro="" textlink="">
      <xdr:nvSpPr>
        <xdr:cNvPr id="203" name="楕円 202"/>
        <xdr:cNvSpPr/>
      </xdr:nvSpPr>
      <xdr:spPr>
        <a:xfrm>
          <a:off x="2857500" y="131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7307</xdr:rowOff>
    </xdr:from>
    <xdr:ext cx="599010" cy="259045"/>
    <xdr:sp macro="" textlink="">
      <xdr:nvSpPr>
        <xdr:cNvPr id="204" name="テキスト ボックス 203"/>
        <xdr:cNvSpPr txBox="1"/>
      </xdr:nvSpPr>
      <xdr:spPr>
        <a:xfrm>
          <a:off x="2608795" y="132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65088</xdr:rowOff>
    </xdr:from>
    <xdr:to>
      <xdr:col>10</xdr:col>
      <xdr:colOff>165100</xdr:colOff>
      <xdr:row>77</xdr:row>
      <xdr:rowOff>166688</xdr:rowOff>
    </xdr:to>
    <xdr:sp macro="" textlink="">
      <xdr:nvSpPr>
        <xdr:cNvPr id="205" name="楕円 204"/>
        <xdr:cNvSpPr/>
      </xdr:nvSpPr>
      <xdr:spPr>
        <a:xfrm>
          <a:off x="1968500" y="13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157815</xdr:rowOff>
    </xdr:from>
    <xdr:ext cx="599010" cy="259045"/>
    <xdr:sp macro="" textlink="">
      <xdr:nvSpPr>
        <xdr:cNvPr id="206" name="テキスト ボックス 205"/>
        <xdr:cNvSpPr txBox="1"/>
      </xdr:nvSpPr>
      <xdr:spPr>
        <a:xfrm>
          <a:off x="1719795" y="1335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113233</xdr:rowOff>
    </xdr:from>
    <xdr:to>
      <xdr:col>6</xdr:col>
      <xdr:colOff>38100</xdr:colOff>
      <xdr:row>78</xdr:row>
      <xdr:rowOff>43383</xdr:rowOff>
    </xdr:to>
    <xdr:sp macro="" textlink="">
      <xdr:nvSpPr>
        <xdr:cNvPr id="207" name="楕円 206"/>
        <xdr:cNvSpPr/>
      </xdr:nvSpPr>
      <xdr:spPr>
        <a:xfrm>
          <a:off x="1079500" y="133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34510</xdr:rowOff>
    </xdr:from>
    <xdr:ext cx="599010" cy="259045"/>
    <xdr:sp macro="" textlink="">
      <xdr:nvSpPr>
        <xdr:cNvPr id="208" name="テキスト ボックス 207"/>
        <xdr:cNvSpPr txBox="1"/>
      </xdr:nvSpPr>
      <xdr:spPr>
        <a:xfrm>
          <a:off x="830795" y="1340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148501</xdr:rowOff>
    </xdr:from>
    <xdr:to>
      <xdr:col>24</xdr:col>
      <xdr:colOff>63500</xdr:colOff>
      <xdr:row>96</xdr:row>
      <xdr:rowOff>45036</xdr:rowOff>
    </xdr:to>
    <xdr:cxnSp macro="">
      <xdr:nvCxnSpPr>
        <xdr:cNvPr id="236" name="直線コネクタ 235"/>
        <xdr:cNvCxnSpPr/>
      </xdr:nvCxnSpPr>
      <xdr:spPr>
        <a:xfrm flipV="1">
          <a:off x="3797300" y="16436251"/>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45036</xdr:rowOff>
    </xdr:from>
    <xdr:to>
      <xdr:col>19</xdr:col>
      <xdr:colOff>177800</xdr:colOff>
      <xdr:row>96</xdr:row>
      <xdr:rowOff>54477</xdr:rowOff>
    </xdr:to>
    <xdr:cxnSp macro="">
      <xdr:nvCxnSpPr>
        <xdr:cNvPr id="239" name="直線コネクタ 238"/>
        <xdr:cNvCxnSpPr/>
      </xdr:nvCxnSpPr>
      <xdr:spPr>
        <a:xfrm flipV="1">
          <a:off x="2908300" y="16504236"/>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39345</xdr:rowOff>
    </xdr:from>
    <xdr:to>
      <xdr:col>15</xdr:col>
      <xdr:colOff>50800</xdr:colOff>
      <xdr:row>96</xdr:row>
      <xdr:rowOff>54477</xdr:rowOff>
    </xdr:to>
    <xdr:cxnSp macro="">
      <xdr:nvCxnSpPr>
        <xdr:cNvPr id="242" name="直線コネクタ 241"/>
        <xdr:cNvCxnSpPr/>
      </xdr:nvCxnSpPr>
      <xdr:spPr>
        <a:xfrm>
          <a:off x="2019300" y="16498545"/>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39345</xdr:rowOff>
    </xdr:from>
    <xdr:to>
      <xdr:col>10</xdr:col>
      <xdr:colOff>114300</xdr:colOff>
      <xdr:row>96</xdr:row>
      <xdr:rowOff>49631</xdr:rowOff>
    </xdr:to>
    <xdr:cxnSp macro="">
      <xdr:nvCxnSpPr>
        <xdr:cNvPr id="245" name="直線コネクタ 244"/>
        <xdr:cNvCxnSpPr/>
      </xdr:nvCxnSpPr>
      <xdr:spPr>
        <a:xfrm flipV="1">
          <a:off x="1130300" y="16498545"/>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48399</xdr:rowOff>
    </xdr:from>
    <xdr:ext cx="534377" cy="259045"/>
    <xdr:sp macro="" textlink="">
      <xdr:nvSpPr>
        <xdr:cNvPr id="249" name="テキスト ボックス 248"/>
        <xdr:cNvSpPr txBox="1"/>
      </xdr:nvSpPr>
      <xdr:spPr>
        <a:xfrm>
          <a:off x="863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97701</xdr:rowOff>
    </xdr:from>
    <xdr:to>
      <xdr:col>24</xdr:col>
      <xdr:colOff>114300</xdr:colOff>
      <xdr:row>96</xdr:row>
      <xdr:rowOff>27851</xdr:rowOff>
    </xdr:to>
    <xdr:sp macro="" textlink="">
      <xdr:nvSpPr>
        <xdr:cNvPr id="255" name="楕円 254"/>
        <xdr:cNvSpPr/>
      </xdr:nvSpPr>
      <xdr:spPr>
        <a:xfrm>
          <a:off x="4584700" y="163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120578</xdr:rowOff>
    </xdr:from>
    <xdr:ext cx="534377" cy="259045"/>
    <xdr:sp macro="" textlink="">
      <xdr:nvSpPr>
        <xdr:cNvPr id="256" name="衛生費該当値テキスト"/>
        <xdr:cNvSpPr txBox="1"/>
      </xdr:nvSpPr>
      <xdr:spPr>
        <a:xfrm>
          <a:off x="4686300" y="16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165686</xdr:rowOff>
    </xdr:from>
    <xdr:to>
      <xdr:col>20</xdr:col>
      <xdr:colOff>38100</xdr:colOff>
      <xdr:row>96</xdr:row>
      <xdr:rowOff>95836</xdr:rowOff>
    </xdr:to>
    <xdr:sp macro="" textlink="">
      <xdr:nvSpPr>
        <xdr:cNvPr id="257" name="楕円 256"/>
        <xdr:cNvSpPr/>
      </xdr:nvSpPr>
      <xdr:spPr>
        <a:xfrm>
          <a:off x="3746500" y="164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112363</xdr:rowOff>
    </xdr:from>
    <xdr:ext cx="534377" cy="259045"/>
    <xdr:sp macro="" textlink="">
      <xdr:nvSpPr>
        <xdr:cNvPr id="258" name="テキスト ボックス 257"/>
        <xdr:cNvSpPr txBox="1"/>
      </xdr:nvSpPr>
      <xdr:spPr>
        <a:xfrm>
          <a:off x="3530111" y="162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3677</xdr:rowOff>
    </xdr:from>
    <xdr:to>
      <xdr:col>15</xdr:col>
      <xdr:colOff>101600</xdr:colOff>
      <xdr:row>96</xdr:row>
      <xdr:rowOff>105277</xdr:rowOff>
    </xdr:to>
    <xdr:sp macro="" textlink="">
      <xdr:nvSpPr>
        <xdr:cNvPr id="259" name="楕円 258"/>
        <xdr:cNvSpPr/>
      </xdr:nvSpPr>
      <xdr:spPr>
        <a:xfrm>
          <a:off x="2857500" y="164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121804</xdr:rowOff>
    </xdr:from>
    <xdr:ext cx="534377" cy="259045"/>
    <xdr:sp macro="" textlink="">
      <xdr:nvSpPr>
        <xdr:cNvPr id="260" name="テキスト ボックス 259"/>
        <xdr:cNvSpPr txBox="1"/>
      </xdr:nvSpPr>
      <xdr:spPr>
        <a:xfrm>
          <a:off x="2641111" y="162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159995</xdr:rowOff>
    </xdr:from>
    <xdr:to>
      <xdr:col>10</xdr:col>
      <xdr:colOff>165100</xdr:colOff>
      <xdr:row>96</xdr:row>
      <xdr:rowOff>90145</xdr:rowOff>
    </xdr:to>
    <xdr:sp macro="" textlink="">
      <xdr:nvSpPr>
        <xdr:cNvPr id="261" name="楕円 260"/>
        <xdr:cNvSpPr/>
      </xdr:nvSpPr>
      <xdr:spPr>
        <a:xfrm>
          <a:off x="1968500" y="164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106672</xdr:rowOff>
    </xdr:from>
    <xdr:ext cx="534377" cy="259045"/>
    <xdr:sp macro="" textlink="">
      <xdr:nvSpPr>
        <xdr:cNvPr id="262" name="テキスト ボックス 261"/>
        <xdr:cNvSpPr txBox="1"/>
      </xdr:nvSpPr>
      <xdr:spPr>
        <a:xfrm>
          <a:off x="1752111" y="1622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170281</xdr:rowOff>
    </xdr:from>
    <xdr:to>
      <xdr:col>6</xdr:col>
      <xdr:colOff>38100</xdr:colOff>
      <xdr:row>96</xdr:row>
      <xdr:rowOff>100431</xdr:rowOff>
    </xdr:to>
    <xdr:sp macro="" textlink="">
      <xdr:nvSpPr>
        <xdr:cNvPr id="263" name="楕円 262"/>
        <xdr:cNvSpPr/>
      </xdr:nvSpPr>
      <xdr:spPr>
        <a:xfrm>
          <a:off x="1079500" y="16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116958</xdr:rowOff>
    </xdr:from>
    <xdr:ext cx="534377" cy="259045"/>
    <xdr:sp macro="" textlink="">
      <xdr:nvSpPr>
        <xdr:cNvPr id="264" name="テキスト ボックス 263"/>
        <xdr:cNvSpPr txBox="1"/>
      </xdr:nvSpPr>
      <xdr:spPr>
        <a:xfrm>
          <a:off x="8631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43307</xdr:rowOff>
    </xdr:to>
    <xdr:cxnSp macro="">
      <xdr:nvCxnSpPr>
        <xdr:cNvPr id="293" name="直線コネクタ 292"/>
        <xdr:cNvCxnSpPr/>
      </xdr:nvCxnSpPr>
      <xdr:spPr>
        <a:xfrm flipV="1">
          <a:off x="9639300" y="672947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147320</xdr:rowOff>
    </xdr:from>
    <xdr:to>
      <xdr:col>50</xdr:col>
      <xdr:colOff>114300</xdr:colOff>
      <xdr:row>39</xdr:row>
      <xdr:rowOff>43307</xdr:rowOff>
    </xdr:to>
    <xdr:cxnSp macro="">
      <xdr:nvCxnSpPr>
        <xdr:cNvPr id="296" name="直線コネクタ 295"/>
        <xdr:cNvCxnSpPr/>
      </xdr:nvCxnSpPr>
      <xdr:spPr>
        <a:xfrm>
          <a:off x="8750300" y="6662420"/>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147320</xdr:rowOff>
    </xdr:from>
    <xdr:to>
      <xdr:col>45</xdr:col>
      <xdr:colOff>177800</xdr:colOff>
      <xdr:row>38</xdr:row>
      <xdr:rowOff>152273</xdr:rowOff>
    </xdr:to>
    <xdr:cxnSp macro="">
      <xdr:nvCxnSpPr>
        <xdr:cNvPr id="299" name="直線コネクタ 298"/>
        <xdr:cNvCxnSpPr/>
      </xdr:nvCxnSpPr>
      <xdr:spPr>
        <a:xfrm flipV="1">
          <a:off x="7861300" y="66624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152273</xdr:rowOff>
    </xdr:from>
    <xdr:to>
      <xdr:col>41</xdr:col>
      <xdr:colOff>50800</xdr:colOff>
      <xdr:row>38</xdr:row>
      <xdr:rowOff>153416</xdr:rowOff>
    </xdr:to>
    <xdr:cxnSp macro="">
      <xdr:nvCxnSpPr>
        <xdr:cNvPr id="302" name="直線コネクタ 301"/>
        <xdr:cNvCxnSpPr/>
      </xdr:nvCxnSpPr>
      <xdr:spPr>
        <a:xfrm flipV="1">
          <a:off x="6972300" y="66673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12" name="楕円 311"/>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13"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163957</xdr:rowOff>
    </xdr:from>
    <xdr:to>
      <xdr:col>50</xdr:col>
      <xdr:colOff>165100</xdr:colOff>
      <xdr:row>39</xdr:row>
      <xdr:rowOff>94107</xdr:rowOff>
    </xdr:to>
    <xdr:sp macro="" textlink="">
      <xdr:nvSpPr>
        <xdr:cNvPr id="314" name="楕円 313"/>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85234</xdr:rowOff>
    </xdr:from>
    <xdr:ext cx="249299" cy="259045"/>
    <xdr:sp macro="" textlink="">
      <xdr:nvSpPr>
        <xdr:cNvPr id="315" name="テキスト ボックス 314"/>
        <xdr:cNvSpPr txBox="1"/>
      </xdr:nvSpPr>
      <xdr:spPr>
        <a:xfrm>
          <a:off x="9514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96520</xdr:rowOff>
    </xdr:from>
    <xdr:to>
      <xdr:col>46</xdr:col>
      <xdr:colOff>38100</xdr:colOff>
      <xdr:row>39</xdr:row>
      <xdr:rowOff>26670</xdr:rowOff>
    </xdr:to>
    <xdr:sp macro="" textlink="">
      <xdr:nvSpPr>
        <xdr:cNvPr id="316" name="楕円 315"/>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17797</xdr:rowOff>
    </xdr:from>
    <xdr:ext cx="378565" cy="259045"/>
    <xdr:sp macro="" textlink="">
      <xdr:nvSpPr>
        <xdr:cNvPr id="317" name="テキスト ボックス 316"/>
        <xdr:cNvSpPr txBox="1"/>
      </xdr:nvSpPr>
      <xdr:spPr>
        <a:xfrm>
          <a:off x="8561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101473</xdr:rowOff>
    </xdr:from>
    <xdr:to>
      <xdr:col>41</xdr:col>
      <xdr:colOff>101600</xdr:colOff>
      <xdr:row>39</xdr:row>
      <xdr:rowOff>31623</xdr:rowOff>
    </xdr:to>
    <xdr:sp macro="" textlink="">
      <xdr:nvSpPr>
        <xdr:cNvPr id="318" name="楕円 317"/>
        <xdr:cNvSpPr/>
      </xdr:nvSpPr>
      <xdr:spPr>
        <a:xfrm>
          <a:off x="781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22750</xdr:rowOff>
    </xdr:from>
    <xdr:ext cx="378565" cy="259045"/>
    <xdr:sp macro="" textlink="">
      <xdr:nvSpPr>
        <xdr:cNvPr id="319" name="テキスト ボックス 318"/>
        <xdr:cNvSpPr txBox="1"/>
      </xdr:nvSpPr>
      <xdr:spPr>
        <a:xfrm>
          <a:off x="7672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20" name="楕円 319"/>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21" name="テキスト ボックス 320"/>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126174</xdr:rowOff>
    </xdr:from>
    <xdr:to>
      <xdr:col>55</xdr:col>
      <xdr:colOff>0</xdr:colOff>
      <xdr:row>57</xdr:row>
      <xdr:rowOff>154883</xdr:rowOff>
    </xdr:to>
    <xdr:cxnSp macro="">
      <xdr:nvCxnSpPr>
        <xdr:cNvPr id="350" name="直線コネクタ 349"/>
        <xdr:cNvCxnSpPr/>
      </xdr:nvCxnSpPr>
      <xdr:spPr>
        <a:xfrm>
          <a:off x="9639300" y="9898824"/>
          <a:ext cx="8382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9113</xdr:rowOff>
    </xdr:from>
    <xdr:to>
      <xdr:col>50</xdr:col>
      <xdr:colOff>114300</xdr:colOff>
      <xdr:row>57</xdr:row>
      <xdr:rowOff>126174</xdr:rowOff>
    </xdr:to>
    <xdr:cxnSp macro="">
      <xdr:nvCxnSpPr>
        <xdr:cNvPr id="353" name="直線コネクタ 352"/>
        <xdr:cNvCxnSpPr/>
      </xdr:nvCxnSpPr>
      <xdr:spPr>
        <a:xfrm>
          <a:off x="8750300" y="9781763"/>
          <a:ext cx="889000" cy="1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157302</xdr:rowOff>
    </xdr:from>
    <xdr:to>
      <xdr:col>45</xdr:col>
      <xdr:colOff>177800</xdr:colOff>
      <xdr:row>57</xdr:row>
      <xdr:rowOff>9113</xdr:rowOff>
    </xdr:to>
    <xdr:cxnSp macro="">
      <xdr:nvCxnSpPr>
        <xdr:cNvPr id="356" name="直線コネクタ 355"/>
        <xdr:cNvCxnSpPr/>
      </xdr:nvCxnSpPr>
      <xdr:spPr>
        <a:xfrm>
          <a:off x="7861300" y="9758502"/>
          <a:ext cx="8890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157302</xdr:rowOff>
    </xdr:from>
    <xdr:to>
      <xdr:col>41</xdr:col>
      <xdr:colOff>50800</xdr:colOff>
      <xdr:row>57</xdr:row>
      <xdr:rowOff>141853</xdr:rowOff>
    </xdr:to>
    <xdr:cxnSp macro="">
      <xdr:nvCxnSpPr>
        <xdr:cNvPr id="359" name="直線コネクタ 358"/>
        <xdr:cNvCxnSpPr/>
      </xdr:nvCxnSpPr>
      <xdr:spPr>
        <a:xfrm flipV="1">
          <a:off x="6972300" y="9758502"/>
          <a:ext cx="889000" cy="1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104083</xdr:rowOff>
    </xdr:from>
    <xdr:to>
      <xdr:col>55</xdr:col>
      <xdr:colOff>50800</xdr:colOff>
      <xdr:row>58</xdr:row>
      <xdr:rowOff>34233</xdr:rowOff>
    </xdr:to>
    <xdr:sp macro="" textlink="">
      <xdr:nvSpPr>
        <xdr:cNvPr id="369" name="楕円 368"/>
        <xdr:cNvSpPr/>
      </xdr:nvSpPr>
      <xdr:spPr>
        <a:xfrm>
          <a:off x="10426700" y="9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82510</xdr:rowOff>
    </xdr:from>
    <xdr:ext cx="534377" cy="259045"/>
    <xdr:sp macro="" textlink="">
      <xdr:nvSpPr>
        <xdr:cNvPr id="370" name="農林水産業費該当値テキスト"/>
        <xdr:cNvSpPr txBox="1"/>
      </xdr:nvSpPr>
      <xdr:spPr>
        <a:xfrm>
          <a:off x="10528300" y="9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75374</xdr:rowOff>
    </xdr:from>
    <xdr:to>
      <xdr:col>50</xdr:col>
      <xdr:colOff>165100</xdr:colOff>
      <xdr:row>58</xdr:row>
      <xdr:rowOff>5524</xdr:rowOff>
    </xdr:to>
    <xdr:sp macro="" textlink="">
      <xdr:nvSpPr>
        <xdr:cNvPr id="371" name="楕円 370"/>
        <xdr:cNvSpPr/>
      </xdr:nvSpPr>
      <xdr:spPr>
        <a:xfrm>
          <a:off x="9588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168101</xdr:rowOff>
    </xdr:from>
    <xdr:ext cx="534377" cy="259045"/>
    <xdr:sp macro="" textlink="">
      <xdr:nvSpPr>
        <xdr:cNvPr id="372" name="テキスト ボックス 371"/>
        <xdr:cNvSpPr txBox="1"/>
      </xdr:nvSpPr>
      <xdr:spPr>
        <a:xfrm>
          <a:off x="9372111" y="99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129763</xdr:rowOff>
    </xdr:from>
    <xdr:to>
      <xdr:col>46</xdr:col>
      <xdr:colOff>38100</xdr:colOff>
      <xdr:row>57</xdr:row>
      <xdr:rowOff>59913</xdr:rowOff>
    </xdr:to>
    <xdr:sp macro="" textlink="">
      <xdr:nvSpPr>
        <xdr:cNvPr id="373" name="楕円 372"/>
        <xdr:cNvSpPr/>
      </xdr:nvSpPr>
      <xdr:spPr>
        <a:xfrm>
          <a:off x="8699500" y="97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76440</xdr:rowOff>
    </xdr:from>
    <xdr:ext cx="534377" cy="259045"/>
    <xdr:sp macro="" textlink="">
      <xdr:nvSpPr>
        <xdr:cNvPr id="374" name="テキスト ボックス 373"/>
        <xdr:cNvSpPr txBox="1"/>
      </xdr:nvSpPr>
      <xdr:spPr>
        <a:xfrm>
          <a:off x="8483111" y="950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106502</xdr:rowOff>
    </xdr:from>
    <xdr:to>
      <xdr:col>41</xdr:col>
      <xdr:colOff>101600</xdr:colOff>
      <xdr:row>57</xdr:row>
      <xdr:rowOff>36652</xdr:rowOff>
    </xdr:to>
    <xdr:sp macro="" textlink="">
      <xdr:nvSpPr>
        <xdr:cNvPr id="375" name="楕円 374"/>
        <xdr:cNvSpPr/>
      </xdr:nvSpPr>
      <xdr:spPr>
        <a:xfrm>
          <a:off x="7810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53179</xdr:rowOff>
    </xdr:from>
    <xdr:ext cx="534377" cy="259045"/>
    <xdr:sp macro="" textlink="">
      <xdr:nvSpPr>
        <xdr:cNvPr id="376" name="テキスト ボックス 375"/>
        <xdr:cNvSpPr txBox="1"/>
      </xdr:nvSpPr>
      <xdr:spPr>
        <a:xfrm>
          <a:off x="7594111" y="94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91053</xdr:rowOff>
    </xdr:from>
    <xdr:to>
      <xdr:col>36</xdr:col>
      <xdr:colOff>165100</xdr:colOff>
      <xdr:row>58</xdr:row>
      <xdr:rowOff>21203</xdr:rowOff>
    </xdr:to>
    <xdr:sp macro="" textlink="">
      <xdr:nvSpPr>
        <xdr:cNvPr id="377" name="楕円 376"/>
        <xdr:cNvSpPr/>
      </xdr:nvSpPr>
      <xdr:spPr>
        <a:xfrm>
          <a:off x="6921500" y="98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37730</xdr:rowOff>
    </xdr:from>
    <xdr:ext cx="534377" cy="259045"/>
    <xdr:sp macro="" textlink="">
      <xdr:nvSpPr>
        <xdr:cNvPr id="378" name="テキスト ボックス 377"/>
        <xdr:cNvSpPr txBox="1"/>
      </xdr:nvSpPr>
      <xdr:spPr>
        <a:xfrm>
          <a:off x="6705111" y="96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52527</xdr:rowOff>
    </xdr:from>
    <xdr:to>
      <xdr:col>55</xdr:col>
      <xdr:colOff>0</xdr:colOff>
      <xdr:row>78</xdr:row>
      <xdr:rowOff>68224</xdr:rowOff>
    </xdr:to>
    <xdr:cxnSp macro="">
      <xdr:nvCxnSpPr>
        <xdr:cNvPr id="407" name="直線コネクタ 406"/>
        <xdr:cNvCxnSpPr/>
      </xdr:nvCxnSpPr>
      <xdr:spPr>
        <a:xfrm>
          <a:off x="9639300" y="13425627"/>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52527</xdr:rowOff>
    </xdr:from>
    <xdr:to>
      <xdr:col>50</xdr:col>
      <xdr:colOff>114300</xdr:colOff>
      <xdr:row>78</xdr:row>
      <xdr:rowOff>58471</xdr:rowOff>
    </xdr:to>
    <xdr:cxnSp macro="">
      <xdr:nvCxnSpPr>
        <xdr:cNvPr id="410" name="直線コネクタ 409"/>
        <xdr:cNvCxnSpPr/>
      </xdr:nvCxnSpPr>
      <xdr:spPr>
        <a:xfrm flipV="1">
          <a:off x="8750300" y="134256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150788</xdr:rowOff>
    </xdr:from>
    <xdr:to>
      <xdr:col>45</xdr:col>
      <xdr:colOff>177800</xdr:colOff>
      <xdr:row>78</xdr:row>
      <xdr:rowOff>58471</xdr:rowOff>
    </xdr:to>
    <xdr:cxnSp macro="">
      <xdr:nvCxnSpPr>
        <xdr:cNvPr id="413" name="直線コネクタ 412"/>
        <xdr:cNvCxnSpPr/>
      </xdr:nvCxnSpPr>
      <xdr:spPr>
        <a:xfrm>
          <a:off x="7861300" y="13352438"/>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150788</xdr:rowOff>
    </xdr:from>
    <xdr:to>
      <xdr:col>41</xdr:col>
      <xdr:colOff>50800</xdr:colOff>
      <xdr:row>78</xdr:row>
      <xdr:rowOff>104420</xdr:rowOff>
    </xdr:to>
    <xdr:cxnSp macro="">
      <xdr:nvCxnSpPr>
        <xdr:cNvPr id="416" name="直線コネクタ 415"/>
        <xdr:cNvCxnSpPr/>
      </xdr:nvCxnSpPr>
      <xdr:spPr>
        <a:xfrm flipV="1">
          <a:off x="6972300" y="13352438"/>
          <a:ext cx="8890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17424</xdr:rowOff>
    </xdr:from>
    <xdr:to>
      <xdr:col>55</xdr:col>
      <xdr:colOff>50800</xdr:colOff>
      <xdr:row>78</xdr:row>
      <xdr:rowOff>119024</xdr:rowOff>
    </xdr:to>
    <xdr:sp macro="" textlink="">
      <xdr:nvSpPr>
        <xdr:cNvPr id="426" name="楕円 425"/>
        <xdr:cNvSpPr/>
      </xdr:nvSpPr>
      <xdr:spPr>
        <a:xfrm>
          <a:off x="104267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103801</xdr:rowOff>
    </xdr:from>
    <xdr:ext cx="469744" cy="259045"/>
    <xdr:sp macro="" textlink="">
      <xdr:nvSpPr>
        <xdr:cNvPr id="427" name="商工費該当値テキスト"/>
        <xdr:cNvSpPr txBox="1"/>
      </xdr:nvSpPr>
      <xdr:spPr>
        <a:xfrm>
          <a:off x="10528300" y="133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1727</xdr:rowOff>
    </xdr:from>
    <xdr:to>
      <xdr:col>50</xdr:col>
      <xdr:colOff>165100</xdr:colOff>
      <xdr:row>78</xdr:row>
      <xdr:rowOff>103327</xdr:rowOff>
    </xdr:to>
    <xdr:sp macro="" textlink="">
      <xdr:nvSpPr>
        <xdr:cNvPr id="428" name="楕円 427"/>
        <xdr:cNvSpPr/>
      </xdr:nvSpPr>
      <xdr:spPr>
        <a:xfrm>
          <a:off x="9588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94454</xdr:rowOff>
    </xdr:from>
    <xdr:ext cx="469744" cy="259045"/>
    <xdr:sp macro="" textlink="">
      <xdr:nvSpPr>
        <xdr:cNvPr id="429" name="テキスト ボックス 428"/>
        <xdr:cNvSpPr txBox="1"/>
      </xdr:nvSpPr>
      <xdr:spPr>
        <a:xfrm>
          <a:off x="9404428"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7671</xdr:rowOff>
    </xdr:from>
    <xdr:to>
      <xdr:col>46</xdr:col>
      <xdr:colOff>38100</xdr:colOff>
      <xdr:row>78</xdr:row>
      <xdr:rowOff>109271</xdr:rowOff>
    </xdr:to>
    <xdr:sp macro="" textlink="">
      <xdr:nvSpPr>
        <xdr:cNvPr id="430" name="楕円 429"/>
        <xdr:cNvSpPr/>
      </xdr:nvSpPr>
      <xdr:spPr>
        <a:xfrm>
          <a:off x="8699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100398</xdr:rowOff>
    </xdr:from>
    <xdr:ext cx="469744" cy="259045"/>
    <xdr:sp macro="" textlink="">
      <xdr:nvSpPr>
        <xdr:cNvPr id="431" name="テキスト ボックス 430"/>
        <xdr:cNvSpPr txBox="1"/>
      </xdr:nvSpPr>
      <xdr:spPr>
        <a:xfrm>
          <a:off x="8515428" y="134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99988</xdr:rowOff>
    </xdr:from>
    <xdr:to>
      <xdr:col>41</xdr:col>
      <xdr:colOff>101600</xdr:colOff>
      <xdr:row>78</xdr:row>
      <xdr:rowOff>30138</xdr:rowOff>
    </xdr:to>
    <xdr:sp macro="" textlink="">
      <xdr:nvSpPr>
        <xdr:cNvPr id="432" name="楕円 431"/>
        <xdr:cNvSpPr/>
      </xdr:nvSpPr>
      <xdr:spPr>
        <a:xfrm>
          <a:off x="7810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21265</xdr:rowOff>
    </xdr:from>
    <xdr:ext cx="469744" cy="259045"/>
    <xdr:sp macro="" textlink="">
      <xdr:nvSpPr>
        <xdr:cNvPr id="433" name="テキスト ボックス 432"/>
        <xdr:cNvSpPr txBox="1"/>
      </xdr:nvSpPr>
      <xdr:spPr>
        <a:xfrm>
          <a:off x="7626428" y="13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53620</xdr:rowOff>
    </xdr:from>
    <xdr:to>
      <xdr:col>36</xdr:col>
      <xdr:colOff>165100</xdr:colOff>
      <xdr:row>78</xdr:row>
      <xdr:rowOff>155220</xdr:rowOff>
    </xdr:to>
    <xdr:sp macro="" textlink="">
      <xdr:nvSpPr>
        <xdr:cNvPr id="434" name="楕円 433"/>
        <xdr:cNvSpPr/>
      </xdr:nvSpPr>
      <xdr:spPr>
        <a:xfrm>
          <a:off x="6921500" y="13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146347</xdr:rowOff>
    </xdr:from>
    <xdr:ext cx="469744" cy="259045"/>
    <xdr:sp macro="" textlink="">
      <xdr:nvSpPr>
        <xdr:cNvPr id="435" name="テキスト ボックス 434"/>
        <xdr:cNvSpPr txBox="1"/>
      </xdr:nvSpPr>
      <xdr:spPr>
        <a:xfrm>
          <a:off x="6737428" y="135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4387</xdr:rowOff>
    </xdr:from>
    <xdr:to>
      <xdr:col>55</xdr:col>
      <xdr:colOff>0</xdr:colOff>
      <xdr:row>98</xdr:row>
      <xdr:rowOff>6865</xdr:rowOff>
    </xdr:to>
    <xdr:cxnSp macro="">
      <xdr:nvCxnSpPr>
        <xdr:cNvPr id="465" name="直線コネクタ 464"/>
        <xdr:cNvCxnSpPr/>
      </xdr:nvCxnSpPr>
      <xdr:spPr>
        <a:xfrm flipV="1">
          <a:off x="9639300" y="16806487"/>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5798</xdr:rowOff>
    </xdr:from>
    <xdr:to>
      <xdr:col>50</xdr:col>
      <xdr:colOff>114300</xdr:colOff>
      <xdr:row>98</xdr:row>
      <xdr:rowOff>6865</xdr:rowOff>
    </xdr:to>
    <xdr:cxnSp macro="">
      <xdr:nvCxnSpPr>
        <xdr:cNvPr id="468" name="直線コネクタ 467"/>
        <xdr:cNvCxnSpPr/>
      </xdr:nvCxnSpPr>
      <xdr:spPr>
        <a:xfrm>
          <a:off x="8750300" y="1680789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101448</xdr:rowOff>
    </xdr:from>
    <xdr:to>
      <xdr:col>45</xdr:col>
      <xdr:colOff>177800</xdr:colOff>
      <xdr:row>98</xdr:row>
      <xdr:rowOff>5798</xdr:rowOff>
    </xdr:to>
    <xdr:cxnSp macro="">
      <xdr:nvCxnSpPr>
        <xdr:cNvPr id="471" name="直線コネクタ 470"/>
        <xdr:cNvCxnSpPr/>
      </xdr:nvCxnSpPr>
      <xdr:spPr>
        <a:xfrm>
          <a:off x="7861300" y="16732098"/>
          <a:ext cx="889000" cy="7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101448</xdr:rowOff>
    </xdr:from>
    <xdr:to>
      <xdr:col>41</xdr:col>
      <xdr:colOff>50800</xdr:colOff>
      <xdr:row>98</xdr:row>
      <xdr:rowOff>74034</xdr:rowOff>
    </xdr:to>
    <xdr:cxnSp macro="">
      <xdr:nvCxnSpPr>
        <xdr:cNvPr id="474" name="直線コネクタ 473"/>
        <xdr:cNvCxnSpPr/>
      </xdr:nvCxnSpPr>
      <xdr:spPr>
        <a:xfrm flipV="1">
          <a:off x="6972300" y="16732098"/>
          <a:ext cx="889000" cy="1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6" name="テキスト ボックス 475"/>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8" name="テキスト ボックス 477"/>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84" name="楕円 483"/>
        <xdr:cNvSpPr/>
      </xdr:nvSpPr>
      <xdr:spPr>
        <a:xfrm>
          <a:off x="104267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103464</xdr:rowOff>
    </xdr:from>
    <xdr:ext cx="534377" cy="259045"/>
    <xdr:sp macro="" textlink="">
      <xdr:nvSpPr>
        <xdr:cNvPr id="485" name="土木費該当値テキスト"/>
        <xdr:cNvSpPr txBox="1"/>
      </xdr:nvSpPr>
      <xdr:spPr>
        <a:xfrm>
          <a:off x="10528300" y="167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127515</xdr:rowOff>
    </xdr:from>
    <xdr:to>
      <xdr:col>50</xdr:col>
      <xdr:colOff>165100</xdr:colOff>
      <xdr:row>98</xdr:row>
      <xdr:rowOff>57665</xdr:rowOff>
    </xdr:to>
    <xdr:sp macro="" textlink="">
      <xdr:nvSpPr>
        <xdr:cNvPr id="486" name="楕円 485"/>
        <xdr:cNvSpPr/>
      </xdr:nvSpPr>
      <xdr:spPr>
        <a:xfrm>
          <a:off x="9588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48792</xdr:rowOff>
    </xdr:from>
    <xdr:ext cx="534377" cy="259045"/>
    <xdr:sp macro="" textlink="">
      <xdr:nvSpPr>
        <xdr:cNvPr id="487" name="テキスト ボックス 486"/>
        <xdr:cNvSpPr txBox="1"/>
      </xdr:nvSpPr>
      <xdr:spPr>
        <a:xfrm>
          <a:off x="9372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126448</xdr:rowOff>
    </xdr:from>
    <xdr:to>
      <xdr:col>46</xdr:col>
      <xdr:colOff>38100</xdr:colOff>
      <xdr:row>98</xdr:row>
      <xdr:rowOff>56598</xdr:rowOff>
    </xdr:to>
    <xdr:sp macro="" textlink="">
      <xdr:nvSpPr>
        <xdr:cNvPr id="488" name="楕円 487"/>
        <xdr:cNvSpPr/>
      </xdr:nvSpPr>
      <xdr:spPr>
        <a:xfrm>
          <a:off x="8699500" y="167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47725</xdr:rowOff>
    </xdr:from>
    <xdr:ext cx="534377" cy="259045"/>
    <xdr:sp macro="" textlink="">
      <xdr:nvSpPr>
        <xdr:cNvPr id="489" name="テキスト ボックス 488"/>
        <xdr:cNvSpPr txBox="1"/>
      </xdr:nvSpPr>
      <xdr:spPr>
        <a:xfrm>
          <a:off x="8483111" y="168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50648</xdr:rowOff>
    </xdr:from>
    <xdr:to>
      <xdr:col>41</xdr:col>
      <xdr:colOff>101600</xdr:colOff>
      <xdr:row>97</xdr:row>
      <xdr:rowOff>152248</xdr:rowOff>
    </xdr:to>
    <xdr:sp macro="" textlink="">
      <xdr:nvSpPr>
        <xdr:cNvPr id="490" name="楕円 489"/>
        <xdr:cNvSpPr/>
      </xdr:nvSpPr>
      <xdr:spPr>
        <a:xfrm>
          <a:off x="7810500" y="166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143375</xdr:rowOff>
    </xdr:from>
    <xdr:ext cx="534377" cy="259045"/>
    <xdr:sp macro="" textlink="">
      <xdr:nvSpPr>
        <xdr:cNvPr id="491" name="テキスト ボックス 490"/>
        <xdr:cNvSpPr txBox="1"/>
      </xdr:nvSpPr>
      <xdr:spPr>
        <a:xfrm>
          <a:off x="7594111" y="16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23234</xdr:rowOff>
    </xdr:from>
    <xdr:to>
      <xdr:col>36</xdr:col>
      <xdr:colOff>165100</xdr:colOff>
      <xdr:row>98</xdr:row>
      <xdr:rowOff>124834</xdr:rowOff>
    </xdr:to>
    <xdr:sp macro="" textlink="">
      <xdr:nvSpPr>
        <xdr:cNvPr id="492" name="楕円 491"/>
        <xdr:cNvSpPr/>
      </xdr:nvSpPr>
      <xdr:spPr>
        <a:xfrm>
          <a:off x="6921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115961</xdr:rowOff>
    </xdr:from>
    <xdr:ext cx="534377" cy="259045"/>
    <xdr:sp macro="" textlink="">
      <xdr:nvSpPr>
        <xdr:cNvPr id="493" name="テキスト ボックス 492"/>
        <xdr:cNvSpPr txBox="1"/>
      </xdr:nvSpPr>
      <xdr:spPr>
        <a:xfrm>
          <a:off x="6705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74516</xdr:rowOff>
    </xdr:from>
    <xdr:to>
      <xdr:col>85</xdr:col>
      <xdr:colOff>127000</xdr:colOff>
      <xdr:row>37</xdr:row>
      <xdr:rowOff>119942</xdr:rowOff>
    </xdr:to>
    <xdr:cxnSp macro="">
      <xdr:nvCxnSpPr>
        <xdr:cNvPr id="525" name="直線コネクタ 524"/>
        <xdr:cNvCxnSpPr/>
      </xdr:nvCxnSpPr>
      <xdr:spPr>
        <a:xfrm flipV="1">
          <a:off x="15481300" y="6418166"/>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6" name="消防費平均値テキスト"/>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107566</xdr:rowOff>
    </xdr:from>
    <xdr:to>
      <xdr:col>81</xdr:col>
      <xdr:colOff>50800</xdr:colOff>
      <xdr:row>37</xdr:row>
      <xdr:rowOff>119942</xdr:rowOff>
    </xdr:to>
    <xdr:cxnSp macro="">
      <xdr:nvCxnSpPr>
        <xdr:cNvPr id="528" name="直線コネクタ 527"/>
        <xdr:cNvCxnSpPr/>
      </xdr:nvCxnSpPr>
      <xdr:spPr>
        <a:xfrm>
          <a:off x="14592300" y="6451216"/>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76051</xdr:rowOff>
    </xdr:from>
    <xdr:to>
      <xdr:col>76</xdr:col>
      <xdr:colOff>114300</xdr:colOff>
      <xdr:row>37</xdr:row>
      <xdr:rowOff>107566</xdr:rowOff>
    </xdr:to>
    <xdr:cxnSp macro="">
      <xdr:nvCxnSpPr>
        <xdr:cNvPr id="531" name="直線コネクタ 530"/>
        <xdr:cNvCxnSpPr/>
      </xdr:nvCxnSpPr>
      <xdr:spPr>
        <a:xfrm>
          <a:off x="13703300" y="6248251"/>
          <a:ext cx="889000" cy="2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76051</xdr:rowOff>
    </xdr:from>
    <xdr:to>
      <xdr:col>71</xdr:col>
      <xdr:colOff>177800</xdr:colOff>
      <xdr:row>36</xdr:row>
      <xdr:rowOff>93523</xdr:rowOff>
    </xdr:to>
    <xdr:cxnSp macro="">
      <xdr:nvCxnSpPr>
        <xdr:cNvPr id="534" name="直線コネクタ 533"/>
        <xdr:cNvCxnSpPr/>
      </xdr:nvCxnSpPr>
      <xdr:spPr>
        <a:xfrm flipV="1">
          <a:off x="12814300" y="6248251"/>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23716</xdr:rowOff>
    </xdr:from>
    <xdr:to>
      <xdr:col>85</xdr:col>
      <xdr:colOff>177800</xdr:colOff>
      <xdr:row>37</xdr:row>
      <xdr:rowOff>125316</xdr:rowOff>
    </xdr:to>
    <xdr:sp macro="" textlink="">
      <xdr:nvSpPr>
        <xdr:cNvPr id="544" name="楕円 543"/>
        <xdr:cNvSpPr/>
      </xdr:nvSpPr>
      <xdr:spPr>
        <a:xfrm>
          <a:off x="16268700" y="63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46593</xdr:rowOff>
    </xdr:from>
    <xdr:ext cx="534377" cy="259045"/>
    <xdr:sp macro="" textlink="">
      <xdr:nvSpPr>
        <xdr:cNvPr id="545" name="消防費該当値テキスト"/>
        <xdr:cNvSpPr txBox="1"/>
      </xdr:nvSpPr>
      <xdr:spPr>
        <a:xfrm>
          <a:off x="16370300" y="62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69142</xdr:rowOff>
    </xdr:from>
    <xdr:to>
      <xdr:col>81</xdr:col>
      <xdr:colOff>101600</xdr:colOff>
      <xdr:row>37</xdr:row>
      <xdr:rowOff>170742</xdr:rowOff>
    </xdr:to>
    <xdr:sp macro="" textlink="">
      <xdr:nvSpPr>
        <xdr:cNvPr id="546" name="楕円 545"/>
        <xdr:cNvSpPr/>
      </xdr:nvSpPr>
      <xdr:spPr>
        <a:xfrm>
          <a:off x="15430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15819</xdr:rowOff>
    </xdr:from>
    <xdr:ext cx="534377" cy="259045"/>
    <xdr:sp macro="" textlink="">
      <xdr:nvSpPr>
        <xdr:cNvPr id="547" name="テキスト ボックス 546"/>
        <xdr:cNvSpPr txBox="1"/>
      </xdr:nvSpPr>
      <xdr:spPr>
        <a:xfrm>
          <a:off x="15214111" y="618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56766</xdr:rowOff>
    </xdr:from>
    <xdr:to>
      <xdr:col>76</xdr:col>
      <xdr:colOff>165100</xdr:colOff>
      <xdr:row>37</xdr:row>
      <xdr:rowOff>158366</xdr:rowOff>
    </xdr:to>
    <xdr:sp macro="" textlink="">
      <xdr:nvSpPr>
        <xdr:cNvPr id="548" name="楕円 547"/>
        <xdr:cNvSpPr/>
      </xdr:nvSpPr>
      <xdr:spPr>
        <a:xfrm>
          <a:off x="14541500" y="64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3443</xdr:rowOff>
    </xdr:from>
    <xdr:ext cx="534377" cy="259045"/>
    <xdr:sp macro="" textlink="">
      <xdr:nvSpPr>
        <xdr:cNvPr id="549" name="テキスト ボックス 548"/>
        <xdr:cNvSpPr txBox="1"/>
      </xdr:nvSpPr>
      <xdr:spPr>
        <a:xfrm>
          <a:off x="14325111" y="617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25251</xdr:rowOff>
    </xdr:from>
    <xdr:to>
      <xdr:col>72</xdr:col>
      <xdr:colOff>38100</xdr:colOff>
      <xdr:row>36</xdr:row>
      <xdr:rowOff>126851</xdr:rowOff>
    </xdr:to>
    <xdr:sp macro="" textlink="">
      <xdr:nvSpPr>
        <xdr:cNvPr id="550" name="楕円 549"/>
        <xdr:cNvSpPr/>
      </xdr:nvSpPr>
      <xdr:spPr>
        <a:xfrm>
          <a:off x="13652500" y="61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143378</xdr:rowOff>
    </xdr:from>
    <xdr:ext cx="534377" cy="259045"/>
    <xdr:sp macro="" textlink="">
      <xdr:nvSpPr>
        <xdr:cNvPr id="551" name="テキスト ボックス 550"/>
        <xdr:cNvSpPr txBox="1"/>
      </xdr:nvSpPr>
      <xdr:spPr>
        <a:xfrm>
          <a:off x="13436111" y="59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42723</xdr:rowOff>
    </xdr:from>
    <xdr:to>
      <xdr:col>67</xdr:col>
      <xdr:colOff>101600</xdr:colOff>
      <xdr:row>36</xdr:row>
      <xdr:rowOff>144323</xdr:rowOff>
    </xdr:to>
    <xdr:sp macro="" textlink="">
      <xdr:nvSpPr>
        <xdr:cNvPr id="552" name="楕円 551"/>
        <xdr:cNvSpPr/>
      </xdr:nvSpPr>
      <xdr:spPr>
        <a:xfrm>
          <a:off x="127635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160850</xdr:rowOff>
    </xdr:from>
    <xdr:ext cx="534377" cy="259045"/>
    <xdr:sp macro="" textlink="">
      <xdr:nvSpPr>
        <xdr:cNvPr id="553" name="テキスト ボックス 552"/>
        <xdr:cNvSpPr txBox="1"/>
      </xdr:nvSpPr>
      <xdr:spPr>
        <a:xfrm>
          <a:off x="12547111" y="599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149072</xdr:rowOff>
    </xdr:from>
    <xdr:to>
      <xdr:col>85</xdr:col>
      <xdr:colOff>127000</xdr:colOff>
      <xdr:row>57</xdr:row>
      <xdr:rowOff>7586</xdr:rowOff>
    </xdr:to>
    <xdr:cxnSp macro="">
      <xdr:nvCxnSpPr>
        <xdr:cNvPr id="585" name="直線コネクタ 584"/>
        <xdr:cNvCxnSpPr/>
      </xdr:nvCxnSpPr>
      <xdr:spPr>
        <a:xfrm flipV="1">
          <a:off x="15481300" y="9750272"/>
          <a:ext cx="8382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7586</xdr:rowOff>
    </xdr:from>
    <xdr:to>
      <xdr:col>81</xdr:col>
      <xdr:colOff>50800</xdr:colOff>
      <xdr:row>57</xdr:row>
      <xdr:rowOff>72312</xdr:rowOff>
    </xdr:to>
    <xdr:cxnSp macro="">
      <xdr:nvCxnSpPr>
        <xdr:cNvPr id="588" name="直線コネクタ 587"/>
        <xdr:cNvCxnSpPr/>
      </xdr:nvCxnSpPr>
      <xdr:spPr>
        <a:xfrm flipV="1">
          <a:off x="14592300" y="9780236"/>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152354</xdr:rowOff>
    </xdr:from>
    <xdr:to>
      <xdr:col>76</xdr:col>
      <xdr:colOff>114300</xdr:colOff>
      <xdr:row>57</xdr:row>
      <xdr:rowOff>72312</xdr:rowOff>
    </xdr:to>
    <xdr:cxnSp macro="">
      <xdr:nvCxnSpPr>
        <xdr:cNvPr id="591" name="直線コネクタ 590"/>
        <xdr:cNvCxnSpPr/>
      </xdr:nvCxnSpPr>
      <xdr:spPr>
        <a:xfrm>
          <a:off x="13703300" y="9753554"/>
          <a:ext cx="8890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152354</xdr:rowOff>
    </xdr:from>
    <xdr:to>
      <xdr:col>71</xdr:col>
      <xdr:colOff>177800</xdr:colOff>
      <xdr:row>57</xdr:row>
      <xdr:rowOff>15684</xdr:rowOff>
    </xdr:to>
    <xdr:cxnSp macro="">
      <xdr:nvCxnSpPr>
        <xdr:cNvPr id="594" name="直線コネクタ 593"/>
        <xdr:cNvCxnSpPr/>
      </xdr:nvCxnSpPr>
      <xdr:spPr>
        <a:xfrm flipV="1">
          <a:off x="12814300" y="9753554"/>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98272</xdr:rowOff>
    </xdr:from>
    <xdr:to>
      <xdr:col>85</xdr:col>
      <xdr:colOff>177800</xdr:colOff>
      <xdr:row>57</xdr:row>
      <xdr:rowOff>28422</xdr:rowOff>
    </xdr:to>
    <xdr:sp macro="" textlink="">
      <xdr:nvSpPr>
        <xdr:cNvPr id="604" name="楕円 603"/>
        <xdr:cNvSpPr/>
      </xdr:nvSpPr>
      <xdr:spPr>
        <a:xfrm>
          <a:off x="162687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76699</xdr:rowOff>
    </xdr:from>
    <xdr:ext cx="534377" cy="259045"/>
    <xdr:sp macro="" textlink="">
      <xdr:nvSpPr>
        <xdr:cNvPr id="605" name="教育費該当値テキスト"/>
        <xdr:cNvSpPr txBox="1"/>
      </xdr:nvSpPr>
      <xdr:spPr>
        <a:xfrm>
          <a:off x="16370300" y="96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128236</xdr:rowOff>
    </xdr:from>
    <xdr:to>
      <xdr:col>81</xdr:col>
      <xdr:colOff>101600</xdr:colOff>
      <xdr:row>57</xdr:row>
      <xdr:rowOff>58386</xdr:rowOff>
    </xdr:to>
    <xdr:sp macro="" textlink="">
      <xdr:nvSpPr>
        <xdr:cNvPr id="606" name="楕円 605"/>
        <xdr:cNvSpPr/>
      </xdr:nvSpPr>
      <xdr:spPr>
        <a:xfrm>
          <a:off x="15430500" y="9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49513</xdr:rowOff>
    </xdr:from>
    <xdr:ext cx="534377" cy="259045"/>
    <xdr:sp macro="" textlink="">
      <xdr:nvSpPr>
        <xdr:cNvPr id="607" name="テキスト ボックス 606"/>
        <xdr:cNvSpPr txBox="1"/>
      </xdr:nvSpPr>
      <xdr:spPr>
        <a:xfrm>
          <a:off x="15214111" y="98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21512</xdr:rowOff>
    </xdr:from>
    <xdr:to>
      <xdr:col>76</xdr:col>
      <xdr:colOff>165100</xdr:colOff>
      <xdr:row>57</xdr:row>
      <xdr:rowOff>123112</xdr:rowOff>
    </xdr:to>
    <xdr:sp macro="" textlink="">
      <xdr:nvSpPr>
        <xdr:cNvPr id="608" name="楕円 607"/>
        <xdr:cNvSpPr/>
      </xdr:nvSpPr>
      <xdr:spPr>
        <a:xfrm>
          <a:off x="14541500" y="9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114239</xdr:rowOff>
    </xdr:from>
    <xdr:ext cx="534377" cy="259045"/>
    <xdr:sp macro="" textlink="">
      <xdr:nvSpPr>
        <xdr:cNvPr id="609" name="テキスト ボックス 608"/>
        <xdr:cNvSpPr txBox="1"/>
      </xdr:nvSpPr>
      <xdr:spPr>
        <a:xfrm>
          <a:off x="14325111" y="98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101554</xdr:rowOff>
    </xdr:from>
    <xdr:to>
      <xdr:col>72</xdr:col>
      <xdr:colOff>38100</xdr:colOff>
      <xdr:row>57</xdr:row>
      <xdr:rowOff>31704</xdr:rowOff>
    </xdr:to>
    <xdr:sp macro="" textlink="">
      <xdr:nvSpPr>
        <xdr:cNvPr id="610" name="楕円 609"/>
        <xdr:cNvSpPr/>
      </xdr:nvSpPr>
      <xdr:spPr>
        <a:xfrm>
          <a:off x="13652500" y="9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22831</xdr:rowOff>
    </xdr:from>
    <xdr:ext cx="534377" cy="259045"/>
    <xdr:sp macro="" textlink="">
      <xdr:nvSpPr>
        <xdr:cNvPr id="611" name="テキスト ボックス 610"/>
        <xdr:cNvSpPr txBox="1"/>
      </xdr:nvSpPr>
      <xdr:spPr>
        <a:xfrm>
          <a:off x="13436111" y="97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136334</xdr:rowOff>
    </xdr:from>
    <xdr:to>
      <xdr:col>67</xdr:col>
      <xdr:colOff>101600</xdr:colOff>
      <xdr:row>57</xdr:row>
      <xdr:rowOff>66484</xdr:rowOff>
    </xdr:to>
    <xdr:sp macro="" textlink="">
      <xdr:nvSpPr>
        <xdr:cNvPr id="612" name="楕円 611"/>
        <xdr:cNvSpPr/>
      </xdr:nvSpPr>
      <xdr:spPr>
        <a:xfrm>
          <a:off x="12763500" y="97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57611</xdr:rowOff>
    </xdr:from>
    <xdr:ext cx="534377" cy="259045"/>
    <xdr:sp macro="" textlink="">
      <xdr:nvSpPr>
        <xdr:cNvPr id="613" name="テキスト ボックス 612"/>
        <xdr:cNvSpPr txBox="1"/>
      </xdr:nvSpPr>
      <xdr:spPr>
        <a:xfrm>
          <a:off x="12547111" y="9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90049</xdr:rowOff>
    </xdr:from>
    <xdr:to>
      <xdr:col>85</xdr:col>
      <xdr:colOff>127000</xdr:colOff>
      <xdr:row>78</xdr:row>
      <xdr:rowOff>139700</xdr:rowOff>
    </xdr:to>
    <xdr:cxnSp macro="">
      <xdr:nvCxnSpPr>
        <xdr:cNvPr id="640" name="直線コネクタ 639"/>
        <xdr:cNvCxnSpPr/>
      </xdr:nvCxnSpPr>
      <xdr:spPr>
        <a:xfrm flipV="1">
          <a:off x="15481300" y="13463149"/>
          <a:ext cx="838200" cy="4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39249</xdr:rowOff>
    </xdr:from>
    <xdr:to>
      <xdr:col>85</xdr:col>
      <xdr:colOff>177800</xdr:colOff>
      <xdr:row>78</xdr:row>
      <xdr:rowOff>140849</xdr:rowOff>
    </xdr:to>
    <xdr:sp macro="" textlink="">
      <xdr:nvSpPr>
        <xdr:cNvPr id="659" name="楕円 658"/>
        <xdr:cNvSpPr/>
      </xdr:nvSpPr>
      <xdr:spPr>
        <a:xfrm>
          <a:off x="162687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132342</xdr:rowOff>
    </xdr:from>
    <xdr:ext cx="469744" cy="259045"/>
    <xdr:sp macro="" textlink="">
      <xdr:nvSpPr>
        <xdr:cNvPr id="660" name="災害復旧費該当値テキスト"/>
        <xdr:cNvSpPr txBox="1"/>
      </xdr:nvSpPr>
      <xdr:spPr>
        <a:xfrm>
          <a:off x="16370300" y="1333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155897</xdr:rowOff>
    </xdr:from>
    <xdr:to>
      <xdr:col>85</xdr:col>
      <xdr:colOff>127000</xdr:colOff>
      <xdr:row>96</xdr:row>
      <xdr:rowOff>158722</xdr:rowOff>
    </xdr:to>
    <xdr:cxnSp macro="">
      <xdr:nvCxnSpPr>
        <xdr:cNvPr id="699" name="直線コネクタ 698"/>
        <xdr:cNvCxnSpPr/>
      </xdr:nvCxnSpPr>
      <xdr:spPr>
        <a:xfrm>
          <a:off x="15481300" y="16615097"/>
          <a:ext cx="8382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155897</xdr:rowOff>
    </xdr:from>
    <xdr:to>
      <xdr:col>81</xdr:col>
      <xdr:colOff>50800</xdr:colOff>
      <xdr:row>97</xdr:row>
      <xdr:rowOff>4386</xdr:rowOff>
    </xdr:to>
    <xdr:cxnSp macro="">
      <xdr:nvCxnSpPr>
        <xdr:cNvPr id="702" name="直線コネクタ 701"/>
        <xdr:cNvCxnSpPr/>
      </xdr:nvCxnSpPr>
      <xdr:spPr>
        <a:xfrm flipV="1">
          <a:off x="14592300" y="16615097"/>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4386</xdr:rowOff>
    </xdr:from>
    <xdr:to>
      <xdr:col>76</xdr:col>
      <xdr:colOff>114300</xdr:colOff>
      <xdr:row>97</xdr:row>
      <xdr:rowOff>6443</xdr:rowOff>
    </xdr:to>
    <xdr:cxnSp macro="">
      <xdr:nvCxnSpPr>
        <xdr:cNvPr id="705" name="直線コネクタ 704"/>
        <xdr:cNvCxnSpPr/>
      </xdr:nvCxnSpPr>
      <xdr:spPr>
        <a:xfrm flipV="1">
          <a:off x="13703300" y="166350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171329</xdr:rowOff>
    </xdr:from>
    <xdr:to>
      <xdr:col>71</xdr:col>
      <xdr:colOff>177800</xdr:colOff>
      <xdr:row>97</xdr:row>
      <xdr:rowOff>6443</xdr:rowOff>
    </xdr:to>
    <xdr:cxnSp macro="">
      <xdr:nvCxnSpPr>
        <xdr:cNvPr id="708" name="直線コネクタ 707"/>
        <xdr:cNvCxnSpPr/>
      </xdr:nvCxnSpPr>
      <xdr:spPr>
        <a:xfrm>
          <a:off x="12814300" y="16630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107922</xdr:rowOff>
    </xdr:from>
    <xdr:to>
      <xdr:col>85</xdr:col>
      <xdr:colOff>177800</xdr:colOff>
      <xdr:row>97</xdr:row>
      <xdr:rowOff>38072</xdr:rowOff>
    </xdr:to>
    <xdr:sp macro="" textlink="">
      <xdr:nvSpPr>
        <xdr:cNvPr id="718" name="楕円 717"/>
        <xdr:cNvSpPr/>
      </xdr:nvSpPr>
      <xdr:spPr>
        <a:xfrm>
          <a:off x="16268700" y="165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86349</xdr:rowOff>
    </xdr:from>
    <xdr:ext cx="534377" cy="259045"/>
    <xdr:sp macro="" textlink="">
      <xdr:nvSpPr>
        <xdr:cNvPr id="719" name="公債費該当値テキスト"/>
        <xdr:cNvSpPr txBox="1"/>
      </xdr:nvSpPr>
      <xdr:spPr>
        <a:xfrm>
          <a:off x="16370300" y="1654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105097</xdr:rowOff>
    </xdr:from>
    <xdr:to>
      <xdr:col>81</xdr:col>
      <xdr:colOff>101600</xdr:colOff>
      <xdr:row>97</xdr:row>
      <xdr:rowOff>35247</xdr:rowOff>
    </xdr:to>
    <xdr:sp macro="" textlink="">
      <xdr:nvSpPr>
        <xdr:cNvPr id="720" name="楕円 719"/>
        <xdr:cNvSpPr/>
      </xdr:nvSpPr>
      <xdr:spPr>
        <a:xfrm>
          <a:off x="15430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26374</xdr:rowOff>
    </xdr:from>
    <xdr:ext cx="534377" cy="259045"/>
    <xdr:sp macro="" textlink="">
      <xdr:nvSpPr>
        <xdr:cNvPr id="721" name="テキスト ボックス 720"/>
        <xdr:cNvSpPr txBox="1"/>
      </xdr:nvSpPr>
      <xdr:spPr>
        <a:xfrm>
          <a:off x="15214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125036</xdr:rowOff>
    </xdr:from>
    <xdr:to>
      <xdr:col>76</xdr:col>
      <xdr:colOff>165100</xdr:colOff>
      <xdr:row>97</xdr:row>
      <xdr:rowOff>55186</xdr:rowOff>
    </xdr:to>
    <xdr:sp macro="" textlink="">
      <xdr:nvSpPr>
        <xdr:cNvPr id="722" name="楕円 721"/>
        <xdr:cNvSpPr/>
      </xdr:nvSpPr>
      <xdr:spPr>
        <a:xfrm>
          <a:off x="14541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46313</xdr:rowOff>
    </xdr:from>
    <xdr:ext cx="534377" cy="259045"/>
    <xdr:sp macro="" textlink="">
      <xdr:nvSpPr>
        <xdr:cNvPr id="723" name="テキスト ボックス 722"/>
        <xdr:cNvSpPr txBox="1"/>
      </xdr:nvSpPr>
      <xdr:spPr>
        <a:xfrm>
          <a:off x="14325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127093</xdr:rowOff>
    </xdr:from>
    <xdr:to>
      <xdr:col>72</xdr:col>
      <xdr:colOff>38100</xdr:colOff>
      <xdr:row>97</xdr:row>
      <xdr:rowOff>57243</xdr:rowOff>
    </xdr:to>
    <xdr:sp macro="" textlink="">
      <xdr:nvSpPr>
        <xdr:cNvPr id="724" name="楕円 723"/>
        <xdr:cNvSpPr/>
      </xdr:nvSpPr>
      <xdr:spPr>
        <a:xfrm>
          <a:off x="13652500" y="16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48370</xdr:rowOff>
    </xdr:from>
    <xdr:ext cx="534377" cy="259045"/>
    <xdr:sp macro="" textlink="">
      <xdr:nvSpPr>
        <xdr:cNvPr id="725" name="テキスト ボックス 724"/>
        <xdr:cNvSpPr txBox="1"/>
      </xdr:nvSpPr>
      <xdr:spPr>
        <a:xfrm>
          <a:off x="13436111" y="166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120529</xdr:rowOff>
    </xdr:from>
    <xdr:to>
      <xdr:col>67</xdr:col>
      <xdr:colOff>101600</xdr:colOff>
      <xdr:row>97</xdr:row>
      <xdr:rowOff>50679</xdr:rowOff>
    </xdr:to>
    <xdr:sp macro="" textlink="">
      <xdr:nvSpPr>
        <xdr:cNvPr id="726" name="楕円 725"/>
        <xdr:cNvSpPr/>
      </xdr:nvSpPr>
      <xdr:spPr>
        <a:xfrm>
          <a:off x="12763500" y="165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41806</xdr:rowOff>
    </xdr:from>
    <xdr:ext cx="534377" cy="259045"/>
    <xdr:sp macro="" textlink="">
      <xdr:nvSpPr>
        <xdr:cNvPr id="727" name="テキスト ボックス 726"/>
        <xdr:cNvSpPr txBox="1"/>
      </xdr:nvSpPr>
      <xdr:spPr>
        <a:xfrm>
          <a:off x="12547111" y="166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総務費、衛生費、教育費は増加傾向にあり、特に総務費の上昇率が高くなっている。総務費増加の要因は、ふるさと納税寄附金の増加に伴う経費の増加が考えられる。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類似団体・全国平均・県平均を上回っているのは、一部事務組合で実施するごみ処理及びし尿処理施設が構成市町数が少ないため、負担が大きいためと考えられる。消防費と教育費については、大規模な施設整備事業を実施したため、増加した。</a:t>
          </a:r>
        </a:p>
        <a:p>
          <a:r>
            <a:rPr kumimoji="1" lang="ja-JP" altLang="en-US" sz="1300">
              <a:latin typeface="ＭＳ Ｐゴシック" panose="020B0600070205080204" pitchFamily="50" charset="-128"/>
              <a:ea typeface="ＭＳ Ｐゴシック" panose="020B0600070205080204" pitchFamily="50" charset="-128"/>
            </a:rPr>
            <a:t>消防費が依然として類似団体内平均値と県平均値よりも高いのは、単独消防であることが考えられる。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財政調整基金残高の比率について、平成３０年度は財政調整基金を取り崩さなかったが、積立金も利子分のみであったため、前年度から横ばいとなった。</a:t>
          </a:r>
        </a:p>
        <a:p>
          <a:r>
            <a:rPr kumimoji="1" lang="ja-JP" altLang="en-US" sz="1200">
              <a:latin typeface="ＭＳ ゴシック" pitchFamily="49" charset="-128"/>
              <a:ea typeface="ＭＳ ゴシック" pitchFamily="49" charset="-128"/>
            </a:rPr>
            <a:t>実質単年度収支については、単年度収支が赤字化したことにより、財政調整基金の取崩しを行わなかったものの、引き続きマイナスとなっている。</a:t>
          </a:r>
        </a:p>
        <a:p>
          <a:r>
            <a:rPr kumimoji="1" lang="ja-JP" altLang="en-US" sz="1200">
              <a:latin typeface="ＭＳ ゴシック" pitchFamily="49" charset="-128"/>
              <a:ea typeface="ＭＳ ゴシック" pitchFamily="49" charset="-128"/>
            </a:rPr>
            <a:t>財政調整基金は将来への備えにとどまらず、将来負担比率の低下に繋がることから、僅かでも積立を実施しつつ、可能な限り取り崩しを抑制していく。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連結実質赤字比率は近年算出されておらず、平成３０年度においても引き続き全ての会計において黒字が続いている状態である。</a:t>
          </a:r>
        </a:p>
        <a:p>
          <a:r>
            <a:rPr kumimoji="1" lang="ja-JP" altLang="en-US" sz="1600">
              <a:latin typeface="ＭＳ ゴシック" pitchFamily="49" charset="-128"/>
              <a:ea typeface="ＭＳ ゴシック" pitchFamily="49" charset="-128"/>
            </a:rPr>
            <a:t>平成２７年度に危機的状況であった国民健康保険特別会計も平成２８年からの保険税の見直しにより、財政的に持ち直したと考えられる。</a:t>
          </a:r>
        </a:p>
        <a:p>
          <a:r>
            <a:rPr kumimoji="1" lang="ja-JP" altLang="en-US" sz="1600">
              <a:latin typeface="ＭＳ ゴシック" pitchFamily="49" charset="-128"/>
              <a:ea typeface="ＭＳ ゴシック" pitchFamily="49" charset="-128"/>
            </a:rPr>
            <a:t>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3411_&#39178;&#3276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76.5</v>
          </cell>
          <cell r="CF51">
            <v>82.3</v>
          </cell>
          <cell r="CN51">
            <v>90.9</v>
          </cell>
          <cell r="CV51">
            <v>88.1</v>
          </cell>
        </row>
        <row r="53">
          <cell r="BX53">
            <v>58</v>
          </cell>
          <cell r="CF53">
            <v>55.2</v>
          </cell>
          <cell r="CN53">
            <v>55.2</v>
          </cell>
          <cell r="CV53">
            <v>55.8</v>
          </cell>
        </row>
        <row r="55">
          <cell r="AN55" t="str">
            <v>類似団体内平均値</v>
          </cell>
          <cell r="BX55">
            <v>20.2</v>
          </cell>
          <cell r="CF55">
            <v>15.5</v>
          </cell>
          <cell r="CN55">
            <v>14</v>
          </cell>
          <cell r="CV55">
            <v>11.4</v>
          </cell>
        </row>
        <row r="57">
          <cell r="BX57">
            <v>54.5</v>
          </cell>
          <cell r="CF57">
            <v>57.7</v>
          </cell>
          <cell r="CN57">
            <v>57.8</v>
          </cell>
          <cell r="CV57">
            <v>59.2</v>
          </cell>
        </row>
        <row r="72">
          <cell r="BP72" t="str">
            <v>H26</v>
          </cell>
          <cell r="BX72" t="str">
            <v>H27</v>
          </cell>
          <cell r="CF72" t="str">
            <v>H28</v>
          </cell>
          <cell r="CN72" t="str">
            <v>H29</v>
          </cell>
          <cell r="CV72" t="str">
            <v>H30</v>
          </cell>
        </row>
        <row r="73">
          <cell r="AN73" t="str">
            <v>当該団体値</v>
          </cell>
          <cell r="BP73">
            <v>76.3</v>
          </cell>
          <cell r="BX73">
            <v>76.5</v>
          </cell>
          <cell r="CF73">
            <v>82.3</v>
          </cell>
          <cell r="CN73">
            <v>90.9</v>
          </cell>
          <cell r="CV73">
            <v>88.1</v>
          </cell>
        </row>
        <row r="75">
          <cell r="BP75">
            <v>8.3000000000000007</v>
          </cell>
          <cell r="BX75">
            <v>8.1999999999999993</v>
          </cell>
          <cell r="CF75">
            <v>7.9</v>
          </cell>
          <cell r="CN75">
            <v>7.7</v>
          </cell>
          <cell r="CV75">
            <v>7.5</v>
          </cell>
        </row>
        <row r="77">
          <cell r="AN77" t="str">
            <v>類似団体内平均値</v>
          </cell>
          <cell r="BP77">
            <v>20.3</v>
          </cell>
          <cell r="BX77">
            <v>20.2</v>
          </cell>
          <cell r="CF77">
            <v>15.5</v>
          </cell>
          <cell r="CN77">
            <v>14</v>
          </cell>
          <cell r="CV77">
            <v>11.4</v>
          </cell>
        </row>
        <row r="79">
          <cell r="BP79">
            <v>7.7</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11013040</v>
      </c>
      <c r="BO4" s="392"/>
      <c r="BP4" s="392"/>
      <c r="BQ4" s="392"/>
      <c r="BR4" s="392"/>
      <c r="BS4" s="392"/>
      <c r="BT4" s="392"/>
      <c r="BU4" s="393"/>
      <c r="BV4" s="391">
        <v>10940901</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4.9000000000000004</v>
      </c>
      <c r="CU4" s="398"/>
      <c r="CV4" s="398"/>
      <c r="CW4" s="398"/>
      <c r="CX4" s="398"/>
      <c r="CY4" s="398"/>
      <c r="CZ4" s="398"/>
      <c r="DA4" s="399"/>
      <c r="DB4" s="397">
        <v>5.0999999999999996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10667902</v>
      </c>
      <c r="BO5" s="429"/>
      <c r="BP5" s="429"/>
      <c r="BQ5" s="429"/>
      <c r="BR5" s="429"/>
      <c r="BS5" s="429"/>
      <c r="BT5" s="429"/>
      <c r="BU5" s="430"/>
      <c r="BV5" s="428">
        <v>10588584</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89.1</v>
      </c>
      <c r="CU5" s="426"/>
      <c r="CV5" s="426"/>
      <c r="CW5" s="426"/>
      <c r="CX5" s="426"/>
      <c r="CY5" s="426"/>
      <c r="CZ5" s="426"/>
      <c r="DA5" s="427"/>
      <c r="DB5" s="425">
        <v>88.7</v>
      </c>
      <c r="DC5" s="426"/>
      <c r="DD5" s="426"/>
      <c r="DE5" s="426"/>
      <c r="DF5" s="426"/>
      <c r="DG5" s="426"/>
      <c r="DH5" s="426"/>
      <c r="DI5" s="427"/>
      <c r="DJ5" s="185"/>
      <c r="DK5" s="185"/>
      <c r="DL5" s="185"/>
      <c r="DM5" s="185"/>
      <c r="DN5" s="185"/>
      <c r="DO5" s="185"/>
    </row>
    <row r="6" spans="1:119" ht="18.75" customHeight="1" x14ac:dyDescent="0.15">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92</v>
      </c>
      <c r="AV6" s="461"/>
      <c r="AW6" s="461"/>
      <c r="AX6" s="461"/>
      <c r="AY6" s="462" t="s">
        <v>100</v>
      </c>
      <c r="AZ6" s="463"/>
      <c r="BA6" s="463"/>
      <c r="BB6" s="463"/>
      <c r="BC6" s="463"/>
      <c r="BD6" s="463"/>
      <c r="BE6" s="463"/>
      <c r="BF6" s="463"/>
      <c r="BG6" s="463"/>
      <c r="BH6" s="463"/>
      <c r="BI6" s="463"/>
      <c r="BJ6" s="463"/>
      <c r="BK6" s="463"/>
      <c r="BL6" s="463"/>
      <c r="BM6" s="464"/>
      <c r="BN6" s="428">
        <v>345138</v>
      </c>
      <c r="BO6" s="429"/>
      <c r="BP6" s="429"/>
      <c r="BQ6" s="429"/>
      <c r="BR6" s="429"/>
      <c r="BS6" s="429"/>
      <c r="BT6" s="429"/>
      <c r="BU6" s="430"/>
      <c r="BV6" s="428">
        <v>352317</v>
      </c>
      <c r="BW6" s="429"/>
      <c r="BX6" s="429"/>
      <c r="BY6" s="429"/>
      <c r="BZ6" s="429"/>
      <c r="CA6" s="429"/>
      <c r="CB6" s="429"/>
      <c r="CC6" s="430"/>
      <c r="CD6" s="431" t="s">
        <v>101</v>
      </c>
      <c r="CE6" s="432"/>
      <c r="CF6" s="432"/>
      <c r="CG6" s="432"/>
      <c r="CH6" s="432"/>
      <c r="CI6" s="432"/>
      <c r="CJ6" s="432"/>
      <c r="CK6" s="432"/>
      <c r="CL6" s="432"/>
      <c r="CM6" s="432"/>
      <c r="CN6" s="432"/>
      <c r="CO6" s="432"/>
      <c r="CP6" s="432"/>
      <c r="CQ6" s="432"/>
      <c r="CR6" s="432"/>
      <c r="CS6" s="433"/>
      <c r="CT6" s="465">
        <v>95.6</v>
      </c>
      <c r="CU6" s="466"/>
      <c r="CV6" s="466"/>
      <c r="CW6" s="466"/>
      <c r="CX6" s="466"/>
      <c r="CY6" s="466"/>
      <c r="CZ6" s="466"/>
      <c r="DA6" s="467"/>
      <c r="DB6" s="465">
        <v>95.1</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102</v>
      </c>
      <c r="AN7" s="458"/>
      <c r="AO7" s="458"/>
      <c r="AP7" s="458"/>
      <c r="AQ7" s="458"/>
      <c r="AR7" s="458"/>
      <c r="AS7" s="458"/>
      <c r="AT7" s="459"/>
      <c r="AU7" s="460" t="s">
        <v>103</v>
      </c>
      <c r="AV7" s="461"/>
      <c r="AW7" s="461"/>
      <c r="AX7" s="461"/>
      <c r="AY7" s="462" t="s">
        <v>104</v>
      </c>
      <c r="AZ7" s="463"/>
      <c r="BA7" s="463"/>
      <c r="BB7" s="463"/>
      <c r="BC7" s="463"/>
      <c r="BD7" s="463"/>
      <c r="BE7" s="463"/>
      <c r="BF7" s="463"/>
      <c r="BG7" s="463"/>
      <c r="BH7" s="463"/>
      <c r="BI7" s="463"/>
      <c r="BJ7" s="463"/>
      <c r="BK7" s="463"/>
      <c r="BL7" s="463"/>
      <c r="BM7" s="464"/>
      <c r="BN7" s="428">
        <v>20556</v>
      </c>
      <c r="BO7" s="429"/>
      <c r="BP7" s="429"/>
      <c r="BQ7" s="429"/>
      <c r="BR7" s="429"/>
      <c r="BS7" s="429"/>
      <c r="BT7" s="429"/>
      <c r="BU7" s="430"/>
      <c r="BV7" s="428">
        <v>12728</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6678120</v>
      </c>
      <c r="CU7" s="429"/>
      <c r="CV7" s="429"/>
      <c r="CW7" s="429"/>
      <c r="CX7" s="429"/>
      <c r="CY7" s="429"/>
      <c r="CZ7" s="429"/>
      <c r="DA7" s="430"/>
      <c r="DB7" s="428">
        <v>6663236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107</v>
      </c>
      <c r="AV8" s="461"/>
      <c r="AW8" s="461"/>
      <c r="AX8" s="461"/>
      <c r="AY8" s="462" t="s">
        <v>108</v>
      </c>
      <c r="AZ8" s="463"/>
      <c r="BA8" s="463"/>
      <c r="BB8" s="463"/>
      <c r="BC8" s="463"/>
      <c r="BD8" s="463"/>
      <c r="BE8" s="463"/>
      <c r="BF8" s="463"/>
      <c r="BG8" s="463"/>
      <c r="BH8" s="463"/>
      <c r="BI8" s="463"/>
      <c r="BJ8" s="463"/>
      <c r="BK8" s="463"/>
      <c r="BL8" s="463"/>
      <c r="BM8" s="464"/>
      <c r="BN8" s="428">
        <v>324582</v>
      </c>
      <c r="BO8" s="429"/>
      <c r="BP8" s="429"/>
      <c r="BQ8" s="429"/>
      <c r="BR8" s="429"/>
      <c r="BS8" s="429"/>
      <c r="BT8" s="429"/>
      <c r="BU8" s="430"/>
      <c r="BV8" s="428">
        <v>339589</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0.63</v>
      </c>
      <c r="CU8" s="469"/>
      <c r="CV8" s="469"/>
      <c r="CW8" s="469"/>
      <c r="CX8" s="469"/>
      <c r="CY8" s="469"/>
      <c r="CZ8" s="469"/>
      <c r="DA8" s="470"/>
      <c r="DB8" s="468">
        <v>0.63</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29029</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-15007</v>
      </c>
      <c r="BO9" s="429"/>
      <c r="BP9" s="429"/>
      <c r="BQ9" s="429"/>
      <c r="BR9" s="429"/>
      <c r="BS9" s="429"/>
      <c r="BT9" s="429"/>
      <c r="BU9" s="430"/>
      <c r="BV9" s="428">
        <v>65014</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10.4</v>
      </c>
      <c r="CU9" s="426"/>
      <c r="CV9" s="426"/>
      <c r="CW9" s="426"/>
      <c r="CX9" s="426"/>
      <c r="CY9" s="426"/>
      <c r="CZ9" s="426"/>
      <c r="DA9" s="427"/>
      <c r="DB9" s="425">
        <v>10.4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31332</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65</v>
      </c>
      <c r="BO10" s="429"/>
      <c r="BP10" s="429"/>
      <c r="BQ10" s="429"/>
      <c r="BR10" s="429"/>
      <c r="BS10" s="429"/>
      <c r="BT10" s="429"/>
      <c r="BU10" s="430"/>
      <c r="BV10" s="428">
        <v>118</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92</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29121</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92</v>
      </c>
      <c r="AV12" s="461"/>
      <c r="AW12" s="461"/>
      <c r="AX12" s="461"/>
      <c r="AY12" s="462" t="s">
        <v>133</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240000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135</v>
      </c>
      <c r="N13" s="517"/>
      <c r="O13" s="517"/>
      <c r="P13" s="517"/>
      <c r="Q13" s="518"/>
      <c r="R13" s="509">
        <v>28537</v>
      </c>
      <c r="S13" s="510"/>
      <c r="T13" s="510"/>
      <c r="U13" s="510"/>
      <c r="V13" s="511"/>
      <c r="W13" s="444" t="s">
        <v>136</v>
      </c>
      <c r="X13" s="445"/>
      <c r="Y13" s="445"/>
      <c r="Z13" s="445"/>
      <c r="AA13" s="445"/>
      <c r="AB13" s="435"/>
      <c r="AC13" s="479">
        <v>499</v>
      </c>
      <c r="AD13" s="480"/>
      <c r="AE13" s="480"/>
      <c r="AF13" s="480"/>
      <c r="AG13" s="519"/>
      <c r="AH13" s="479">
        <v>549</v>
      </c>
      <c r="AI13" s="480"/>
      <c r="AJ13" s="480"/>
      <c r="AK13" s="480"/>
      <c r="AL13" s="481"/>
      <c r="AM13" s="457" t="s">
        <v>137</v>
      </c>
      <c r="AN13" s="458"/>
      <c r="AO13" s="458"/>
      <c r="AP13" s="458"/>
      <c r="AQ13" s="458"/>
      <c r="AR13" s="458"/>
      <c r="AS13" s="458"/>
      <c r="AT13" s="459"/>
      <c r="AU13" s="460" t="s">
        <v>138</v>
      </c>
      <c r="AV13" s="461"/>
      <c r="AW13" s="461"/>
      <c r="AX13" s="461"/>
      <c r="AY13" s="462" t="s">
        <v>139</v>
      </c>
      <c r="AZ13" s="463"/>
      <c r="BA13" s="463"/>
      <c r="BB13" s="463"/>
      <c r="BC13" s="463"/>
      <c r="BD13" s="463"/>
      <c r="BE13" s="463"/>
      <c r="BF13" s="463"/>
      <c r="BG13" s="463"/>
      <c r="BH13" s="463"/>
      <c r="BI13" s="463"/>
      <c r="BJ13" s="463"/>
      <c r="BK13" s="463"/>
      <c r="BL13" s="463"/>
      <c r="BM13" s="464"/>
      <c r="BN13" s="428">
        <v>-14942</v>
      </c>
      <c r="BO13" s="429"/>
      <c r="BP13" s="429"/>
      <c r="BQ13" s="429"/>
      <c r="BR13" s="429"/>
      <c r="BS13" s="429"/>
      <c r="BT13" s="429"/>
      <c r="BU13" s="430"/>
      <c r="BV13" s="428">
        <v>-174868</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7.5</v>
      </c>
      <c r="CU13" s="426"/>
      <c r="CV13" s="426"/>
      <c r="CW13" s="426"/>
      <c r="CX13" s="426"/>
      <c r="CY13" s="426"/>
      <c r="CZ13" s="426"/>
      <c r="DA13" s="427"/>
      <c r="DB13" s="425">
        <v>7.7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29508</v>
      </c>
      <c r="S14" s="510"/>
      <c r="T14" s="510"/>
      <c r="U14" s="510"/>
      <c r="V14" s="511"/>
      <c r="W14" s="418"/>
      <c r="X14" s="419"/>
      <c r="Y14" s="419"/>
      <c r="Z14" s="419"/>
      <c r="AA14" s="419"/>
      <c r="AB14" s="408"/>
      <c r="AC14" s="512">
        <v>3.5</v>
      </c>
      <c r="AD14" s="513"/>
      <c r="AE14" s="513"/>
      <c r="AF14" s="513"/>
      <c r="AG14" s="514"/>
      <c r="AH14" s="512">
        <v>3.6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v>88.1</v>
      </c>
      <c r="CU14" s="524"/>
      <c r="CV14" s="524"/>
      <c r="CW14" s="524"/>
      <c r="CX14" s="524"/>
      <c r="CY14" s="524"/>
      <c r="CZ14" s="524"/>
      <c r="DA14" s="525"/>
      <c r="DB14" s="523">
        <v>90.9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135</v>
      </c>
      <c r="N15" s="517"/>
      <c r="O15" s="517"/>
      <c r="P15" s="517"/>
      <c r="Q15" s="518"/>
      <c r="R15" s="509">
        <v>28961</v>
      </c>
      <c r="S15" s="510"/>
      <c r="T15" s="510"/>
      <c r="U15" s="510"/>
      <c r="V15" s="511"/>
      <c r="W15" s="444" t="s">
        <v>143</v>
      </c>
      <c r="X15" s="445"/>
      <c r="Y15" s="445"/>
      <c r="Z15" s="445"/>
      <c r="AA15" s="445"/>
      <c r="AB15" s="435"/>
      <c r="AC15" s="479">
        <v>5549</v>
      </c>
      <c r="AD15" s="480"/>
      <c r="AE15" s="480"/>
      <c r="AF15" s="480"/>
      <c r="AG15" s="519"/>
      <c r="AH15" s="479">
        <v>5951</v>
      </c>
      <c r="AI15" s="480"/>
      <c r="AJ15" s="480"/>
      <c r="AK15" s="480"/>
      <c r="AL15" s="481"/>
      <c r="AM15" s="457"/>
      <c r="AN15" s="458"/>
      <c r="AO15" s="458"/>
      <c r="AP15" s="458"/>
      <c r="AQ15" s="458"/>
      <c r="AR15" s="458"/>
      <c r="AS15" s="458"/>
      <c r="AT15" s="459"/>
      <c r="AU15" s="460"/>
      <c r="AV15" s="461"/>
      <c r="AW15" s="461"/>
      <c r="AX15" s="461"/>
      <c r="AY15" s="388" t="s">
        <v>144</v>
      </c>
      <c r="AZ15" s="389"/>
      <c r="BA15" s="389"/>
      <c r="BB15" s="389"/>
      <c r="BC15" s="389"/>
      <c r="BD15" s="389"/>
      <c r="BE15" s="389"/>
      <c r="BF15" s="389"/>
      <c r="BG15" s="389"/>
      <c r="BH15" s="389"/>
      <c r="BI15" s="389"/>
      <c r="BJ15" s="389"/>
      <c r="BK15" s="389"/>
      <c r="BL15" s="389"/>
      <c r="BM15" s="390"/>
      <c r="BN15" s="391">
        <v>3347120</v>
      </c>
      <c r="BO15" s="392"/>
      <c r="BP15" s="392"/>
      <c r="BQ15" s="392"/>
      <c r="BR15" s="392"/>
      <c r="BS15" s="392"/>
      <c r="BT15" s="392"/>
      <c r="BU15" s="393"/>
      <c r="BV15" s="391">
        <v>3345551</v>
      </c>
      <c r="BW15" s="392"/>
      <c r="BX15" s="392"/>
      <c r="BY15" s="392"/>
      <c r="BZ15" s="392"/>
      <c r="CA15" s="392"/>
      <c r="CB15" s="392"/>
      <c r="CC15" s="393"/>
      <c r="CD15" s="526" t="s">
        <v>145</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146</v>
      </c>
      <c r="M16" s="537"/>
      <c r="N16" s="537"/>
      <c r="O16" s="537"/>
      <c r="P16" s="537"/>
      <c r="Q16" s="538"/>
      <c r="R16" s="529" t="s">
        <v>147</v>
      </c>
      <c r="S16" s="530"/>
      <c r="T16" s="530"/>
      <c r="U16" s="530"/>
      <c r="V16" s="531"/>
      <c r="W16" s="418"/>
      <c r="X16" s="419"/>
      <c r="Y16" s="419"/>
      <c r="Z16" s="419"/>
      <c r="AA16" s="419"/>
      <c r="AB16" s="408"/>
      <c r="AC16" s="512">
        <v>38.5</v>
      </c>
      <c r="AD16" s="513"/>
      <c r="AE16" s="513"/>
      <c r="AF16" s="513"/>
      <c r="AG16" s="514"/>
      <c r="AH16" s="512">
        <v>39.200000000000003</v>
      </c>
      <c r="AI16" s="513"/>
      <c r="AJ16" s="513"/>
      <c r="AK16" s="513"/>
      <c r="AL16" s="515"/>
      <c r="AM16" s="457"/>
      <c r="AN16" s="458"/>
      <c r="AO16" s="458"/>
      <c r="AP16" s="458"/>
      <c r="AQ16" s="458"/>
      <c r="AR16" s="458"/>
      <c r="AS16" s="458"/>
      <c r="AT16" s="459"/>
      <c r="AU16" s="460"/>
      <c r="AV16" s="461"/>
      <c r="AW16" s="461"/>
      <c r="AX16" s="461"/>
      <c r="AY16" s="462" t="s">
        <v>148</v>
      </c>
      <c r="AZ16" s="463"/>
      <c r="BA16" s="463"/>
      <c r="BB16" s="463"/>
      <c r="BC16" s="463"/>
      <c r="BD16" s="463"/>
      <c r="BE16" s="463"/>
      <c r="BF16" s="463"/>
      <c r="BG16" s="463"/>
      <c r="BH16" s="463"/>
      <c r="BI16" s="463"/>
      <c r="BJ16" s="463"/>
      <c r="BK16" s="463"/>
      <c r="BL16" s="463"/>
      <c r="BM16" s="464"/>
      <c r="BN16" s="428">
        <v>5328557</v>
      </c>
      <c r="BO16" s="429"/>
      <c r="BP16" s="429"/>
      <c r="BQ16" s="429"/>
      <c r="BR16" s="429"/>
      <c r="BS16" s="429"/>
      <c r="BT16" s="429"/>
      <c r="BU16" s="430"/>
      <c r="BV16" s="428">
        <v>5323847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149</v>
      </c>
      <c r="N17" s="533"/>
      <c r="O17" s="533"/>
      <c r="P17" s="533"/>
      <c r="Q17" s="534"/>
      <c r="R17" s="529" t="s">
        <v>150</v>
      </c>
      <c r="S17" s="530"/>
      <c r="T17" s="530"/>
      <c r="U17" s="530"/>
      <c r="V17" s="531"/>
      <c r="W17" s="444" t="s">
        <v>151</v>
      </c>
      <c r="X17" s="445"/>
      <c r="Y17" s="445"/>
      <c r="Z17" s="445"/>
      <c r="AA17" s="445"/>
      <c r="AB17" s="435"/>
      <c r="AC17" s="479">
        <v>8377</v>
      </c>
      <c r="AD17" s="480"/>
      <c r="AE17" s="480"/>
      <c r="AF17" s="480"/>
      <c r="AG17" s="519"/>
      <c r="AH17" s="479">
        <v>8689</v>
      </c>
      <c r="AI17" s="480"/>
      <c r="AJ17" s="480"/>
      <c r="AK17" s="480"/>
      <c r="AL17" s="481"/>
      <c r="AM17" s="457"/>
      <c r="AN17" s="458"/>
      <c r="AO17" s="458"/>
      <c r="AP17" s="458"/>
      <c r="AQ17" s="458"/>
      <c r="AR17" s="458"/>
      <c r="AS17" s="458"/>
      <c r="AT17" s="459"/>
      <c r="AU17" s="460"/>
      <c r="AV17" s="461"/>
      <c r="AW17" s="461"/>
      <c r="AX17" s="461"/>
      <c r="AY17" s="462" t="s">
        <v>152</v>
      </c>
      <c r="AZ17" s="463"/>
      <c r="BA17" s="463"/>
      <c r="BB17" s="463"/>
      <c r="BC17" s="463"/>
      <c r="BD17" s="463"/>
      <c r="BE17" s="463"/>
      <c r="BF17" s="463"/>
      <c r="BG17" s="463"/>
      <c r="BH17" s="463"/>
      <c r="BI17" s="463"/>
      <c r="BJ17" s="463"/>
      <c r="BK17" s="463"/>
      <c r="BL17" s="463"/>
      <c r="BM17" s="464"/>
      <c r="BN17" s="428">
        <v>4233121</v>
      </c>
      <c r="BO17" s="429"/>
      <c r="BP17" s="429"/>
      <c r="BQ17" s="429"/>
      <c r="BR17" s="429"/>
      <c r="BS17" s="429"/>
      <c r="BT17" s="429"/>
      <c r="BU17" s="430"/>
      <c r="BV17" s="428">
        <v>4233362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153</v>
      </c>
      <c r="C18" s="471"/>
      <c r="D18" s="471"/>
      <c r="E18" s="540"/>
      <c r="F18" s="540"/>
      <c r="G18" s="540"/>
      <c r="H18" s="540"/>
      <c r="I18" s="540"/>
      <c r="J18" s="540"/>
      <c r="K18" s="540"/>
      <c r="L18" s="541">
        <v>72.290000000000006</v>
      </c>
      <c r="M18" s="541"/>
      <c r="N18" s="541"/>
      <c r="O18" s="541"/>
      <c r="P18" s="541"/>
      <c r="Q18" s="541"/>
      <c r="R18" s="542"/>
      <c r="S18" s="542"/>
      <c r="T18" s="542"/>
      <c r="U18" s="542"/>
      <c r="V18" s="543"/>
      <c r="W18" s="446"/>
      <c r="X18" s="447"/>
      <c r="Y18" s="447"/>
      <c r="Z18" s="447"/>
      <c r="AA18" s="447"/>
      <c r="AB18" s="438"/>
      <c r="AC18" s="544">
        <v>58.1</v>
      </c>
      <c r="AD18" s="545"/>
      <c r="AE18" s="545"/>
      <c r="AF18" s="545"/>
      <c r="AG18" s="546"/>
      <c r="AH18" s="544">
        <v>57.2</v>
      </c>
      <c r="AI18" s="545"/>
      <c r="AJ18" s="545"/>
      <c r="AK18" s="545"/>
      <c r="AL18" s="547"/>
      <c r="AM18" s="457"/>
      <c r="AN18" s="458"/>
      <c r="AO18" s="458"/>
      <c r="AP18" s="458"/>
      <c r="AQ18" s="458"/>
      <c r="AR18" s="458"/>
      <c r="AS18" s="458"/>
      <c r="AT18" s="459"/>
      <c r="AU18" s="460"/>
      <c r="AV18" s="461"/>
      <c r="AW18" s="461"/>
      <c r="AX18" s="461"/>
      <c r="AY18" s="462" t="s">
        <v>154</v>
      </c>
      <c r="AZ18" s="463"/>
      <c r="BA18" s="463"/>
      <c r="BB18" s="463"/>
      <c r="BC18" s="463"/>
      <c r="BD18" s="463"/>
      <c r="BE18" s="463"/>
      <c r="BF18" s="463"/>
      <c r="BG18" s="463"/>
      <c r="BH18" s="463"/>
      <c r="BI18" s="463"/>
      <c r="BJ18" s="463"/>
      <c r="BK18" s="463"/>
      <c r="BL18" s="463"/>
      <c r="BM18" s="464"/>
      <c r="BN18" s="428">
        <v>6030389</v>
      </c>
      <c r="BO18" s="429"/>
      <c r="BP18" s="429"/>
      <c r="BQ18" s="429"/>
      <c r="BR18" s="429"/>
      <c r="BS18" s="429"/>
      <c r="BT18" s="429"/>
      <c r="BU18" s="430"/>
      <c r="BV18" s="428">
        <v>5987486</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155</v>
      </c>
      <c r="C19" s="471"/>
      <c r="D19" s="471"/>
      <c r="E19" s="540"/>
      <c r="F19" s="540"/>
      <c r="G19" s="540"/>
      <c r="H19" s="540"/>
      <c r="I19" s="540"/>
      <c r="J19" s="540"/>
      <c r="K19" s="540"/>
      <c r="L19" s="548">
        <v>402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156</v>
      </c>
      <c r="AZ19" s="463"/>
      <c r="BA19" s="463"/>
      <c r="BB19" s="463"/>
      <c r="BC19" s="463"/>
      <c r="BD19" s="463"/>
      <c r="BE19" s="463"/>
      <c r="BF19" s="463"/>
      <c r="BG19" s="463"/>
      <c r="BH19" s="463"/>
      <c r="BI19" s="463"/>
      <c r="BJ19" s="463"/>
      <c r="BK19" s="463"/>
      <c r="BL19" s="463"/>
      <c r="BM19" s="464"/>
      <c r="BN19" s="428">
        <v>7505739</v>
      </c>
      <c r="BO19" s="429"/>
      <c r="BP19" s="429"/>
      <c r="BQ19" s="429"/>
      <c r="BR19" s="429"/>
      <c r="BS19" s="429"/>
      <c r="BT19" s="429"/>
      <c r="BU19" s="430"/>
      <c r="BV19" s="428">
        <v>7576811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157</v>
      </c>
      <c r="C20" s="471"/>
      <c r="D20" s="471"/>
      <c r="E20" s="540"/>
      <c r="F20" s="540"/>
      <c r="G20" s="540"/>
      <c r="H20" s="540"/>
      <c r="I20" s="540"/>
      <c r="J20" s="540"/>
      <c r="K20" s="540"/>
      <c r="L20" s="548">
        <v>9378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158</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159</v>
      </c>
      <c r="C22" s="563"/>
      <c r="D22" s="564"/>
      <c r="E22" s="440" t="s">
        <v>1</v>
      </c>
      <c r="F22" s="445"/>
      <c r="G22" s="445"/>
      <c r="H22" s="445"/>
      <c r="I22" s="445"/>
      <c r="J22" s="445"/>
      <c r="K22" s="435"/>
      <c r="L22" s="440" t="s">
        <v>160</v>
      </c>
      <c r="M22" s="445"/>
      <c r="N22" s="445"/>
      <c r="O22" s="445"/>
      <c r="P22" s="435"/>
      <c r="Q22" s="571" t="s">
        <v>161</v>
      </c>
      <c r="R22" s="572"/>
      <c r="S22" s="572"/>
      <c r="T22" s="572"/>
      <c r="U22" s="572"/>
      <c r="V22" s="573"/>
      <c r="W22" s="577" t="s">
        <v>162</v>
      </c>
      <c r="X22" s="563"/>
      <c r="Y22" s="564"/>
      <c r="Z22" s="440" t="s">
        <v>1</v>
      </c>
      <c r="AA22" s="445"/>
      <c r="AB22" s="445"/>
      <c r="AC22" s="445"/>
      <c r="AD22" s="445"/>
      <c r="AE22" s="445"/>
      <c r="AF22" s="445"/>
      <c r="AG22" s="435"/>
      <c r="AH22" s="590" t="s">
        <v>163</v>
      </c>
      <c r="AI22" s="445"/>
      <c r="AJ22" s="445"/>
      <c r="AK22" s="445"/>
      <c r="AL22" s="435"/>
      <c r="AM22" s="590" t="s">
        <v>164</v>
      </c>
      <c r="AN22" s="591"/>
      <c r="AO22" s="591"/>
      <c r="AP22" s="591"/>
      <c r="AQ22" s="591"/>
      <c r="AR22" s="592"/>
      <c r="AS22" s="571" t="s">
        <v>161</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165</v>
      </c>
      <c r="AZ23" s="389"/>
      <c r="BA23" s="389"/>
      <c r="BB23" s="389"/>
      <c r="BC23" s="389"/>
      <c r="BD23" s="389"/>
      <c r="BE23" s="389"/>
      <c r="BF23" s="389"/>
      <c r="BG23" s="389"/>
      <c r="BH23" s="389"/>
      <c r="BI23" s="389"/>
      <c r="BJ23" s="389"/>
      <c r="BK23" s="389"/>
      <c r="BL23" s="389"/>
      <c r="BM23" s="390"/>
      <c r="BN23" s="428">
        <v>10544070</v>
      </c>
      <c r="BO23" s="429"/>
      <c r="BP23" s="429"/>
      <c r="BQ23" s="429"/>
      <c r="BR23" s="429"/>
      <c r="BS23" s="429"/>
      <c r="BT23" s="429"/>
      <c r="BU23" s="430"/>
      <c r="BV23" s="428">
        <v>10110247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166</v>
      </c>
      <c r="F24" s="458"/>
      <c r="G24" s="458"/>
      <c r="H24" s="458"/>
      <c r="I24" s="458"/>
      <c r="J24" s="458"/>
      <c r="K24" s="459"/>
      <c r="L24" s="479">
        <v>1</v>
      </c>
      <c r="M24" s="480"/>
      <c r="N24" s="480"/>
      <c r="O24" s="480"/>
      <c r="P24" s="519"/>
      <c r="Q24" s="479">
        <v>7440</v>
      </c>
      <c r="R24" s="480"/>
      <c r="S24" s="480"/>
      <c r="T24" s="480"/>
      <c r="U24" s="480"/>
      <c r="V24" s="519"/>
      <c r="W24" s="578"/>
      <c r="X24" s="566"/>
      <c r="Y24" s="567"/>
      <c r="Z24" s="478" t="s">
        <v>167</v>
      </c>
      <c r="AA24" s="458"/>
      <c r="AB24" s="458"/>
      <c r="AC24" s="458"/>
      <c r="AD24" s="458"/>
      <c r="AE24" s="458"/>
      <c r="AF24" s="458"/>
      <c r="AG24" s="459"/>
      <c r="AH24" s="479">
        <v>246</v>
      </c>
      <c r="AI24" s="480"/>
      <c r="AJ24" s="480"/>
      <c r="AK24" s="480"/>
      <c r="AL24" s="519"/>
      <c r="AM24" s="479">
        <v>677238</v>
      </c>
      <c r="AN24" s="480"/>
      <c r="AO24" s="480"/>
      <c r="AP24" s="480"/>
      <c r="AQ24" s="480"/>
      <c r="AR24" s="519"/>
      <c r="AS24" s="479">
        <v>2753</v>
      </c>
      <c r="AT24" s="480"/>
      <c r="AU24" s="480"/>
      <c r="AV24" s="480"/>
      <c r="AW24" s="480"/>
      <c r="AX24" s="481"/>
      <c r="AY24" s="598" t="s">
        <v>168</v>
      </c>
      <c r="AZ24" s="599"/>
      <c r="BA24" s="599"/>
      <c r="BB24" s="599"/>
      <c r="BC24" s="599"/>
      <c r="BD24" s="599"/>
      <c r="BE24" s="599"/>
      <c r="BF24" s="599"/>
      <c r="BG24" s="599"/>
      <c r="BH24" s="599"/>
      <c r="BI24" s="599"/>
      <c r="BJ24" s="599"/>
      <c r="BK24" s="599"/>
      <c r="BL24" s="599"/>
      <c r="BM24" s="600"/>
      <c r="BN24" s="428">
        <v>8607326</v>
      </c>
      <c r="BO24" s="429"/>
      <c r="BP24" s="429"/>
      <c r="BQ24" s="429"/>
      <c r="BR24" s="429"/>
      <c r="BS24" s="429"/>
      <c r="BT24" s="429"/>
      <c r="BU24" s="430"/>
      <c r="BV24" s="428">
        <v>8617068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169</v>
      </c>
      <c r="F25" s="458"/>
      <c r="G25" s="458"/>
      <c r="H25" s="458"/>
      <c r="I25" s="458"/>
      <c r="J25" s="458"/>
      <c r="K25" s="459"/>
      <c r="L25" s="479">
        <v>1</v>
      </c>
      <c r="M25" s="480"/>
      <c r="N25" s="480"/>
      <c r="O25" s="480"/>
      <c r="P25" s="519"/>
      <c r="Q25" s="479">
        <v>6370</v>
      </c>
      <c r="R25" s="480"/>
      <c r="S25" s="480"/>
      <c r="T25" s="480"/>
      <c r="U25" s="480"/>
      <c r="V25" s="519"/>
      <c r="W25" s="578"/>
      <c r="X25" s="566"/>
      <c r="Y25" s="567"/>
      <c r="Z25" s="478" t="s">
        <v>170</v>
      </c>
      <c r="AA25" s="458"/>
      <c r="AB25" s="458"/>
      <c r="AC25" s="458"/>
      <c r="AD25" s="458"/>
      <c r="AE25" s="458"/>
      <c r="AF25" s="458"/>
      <c r="AG25" s="459"/>
      <c r="AH25" s="479">
        <v>62</v>
      </c>
      <c r="AI25" s="480"/>
      <c r="AJ25" s="480"/>
      <c r="AK25" s="480"/>
      <c r="AL25" s="519"/>
      <c r="AM25" s="479">
        <v>171926</v>
      </c>
      <c r="AN25" s="480"/>
      <c r="AO25" s="480"/>
      <c r="AP25" s="480"/>
      <c r="AQ25" s="480"/>
      <c r="AR25" s="519"/>
      <c r="AS25" s="479">
        <v>2773</v>
      </c>
      <c r="AT25" s="480"/>
      <c r="AU25" s="480"/>
      <c r="AV25" s="480"/>
      <c r="AW25" s="480"/>
      <c r="AX25" s="481"/>
      <c r="AY25" s="388" t="s">
        <v>171</v>
      </c>
      <c r="AZ25" s="389"/>
      <c r="BA25" s="389"/>
      <c r="BB25" s="389"/>
      <c r="BC25" s="389"/>
      <c r="BD25" s="389"/>
      <c r="BE25" s="389"/>
      <c r="BF25" s="389"/>
      <c r="BG25" s="389"/>
      <c r="BH25" s="389"/>
      <c r="BI25" s="389"/>
      <c r="BJ25" s="389"/>
      <c r="BK25" s="389"/>
      <c r="BL25" s="389"/>
      <c r="BM25" s="390"/>
      <c r="BN25" s="391">
        <v>503813</v>
      </c>
      <c r="BO25" s="392"/>
      <c r="BP25" s="392"/>
      <c r="BQ25" s="392"/>
      <c r="BR25" s="392"/>
      <c r="BS25" s="392"/>
      <c r="BT25" s="392"/>
      <c r="BU25" s="393"/>
      <c r="BV25" s="391">
        <v>40187</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172</v>
      </c>
      <c r="F26" s="458"/>
      <c r="G26" s="458"/>
      <c r="H26" s="458"/>
      <c r="I26" s="458"/>
      <c r="J26" s="458"/>
      <c r="K26" s="459"/>
      <c r="L26" s="479">
        <v>1</v>
      </c>
      <c r="M26" s="480"/>
      <c r="N26" s="480"/>
      <c r="O26" s="480"/>
      <c r="P26" s="519"/>
      <c r="Q26" s="479">
        <v>5400</v>
      </c>
      <c r="R26" s="480"/>
      <c r="S26" s="480"/>
      <c r="T26" s="480"/>
      <c r="U26" s="480"/>
      <c r="V26" s="519"/>
      <c r="W26" s="578"/>
      <c r="X26" s="566"/>
      <c r="Y26" s="567"/>
      <c r="Z26" s="478" t="s">
        <v>173</v>
      </c>
      <c r="AA26" s="588"/>
      <c r="AB26" s="588"/>
      <c r="AC26" s="588"/>
      <c r="AD26" s="588"/>
      <c r="AE26" s="588"/>
      <c r="AF26" s="588"/>
      <c r="AG26" s="589"/>
      <c r="AH26" s="479">
        <v>1</v>
      </c>
      <c r="AI26" s="480"/>
      <c r="AJ26" s="480"/>
      <c r="AK26" s="480"/>
      <c r="AL26" s="519"/>
      <c r="AM26" s="479" t="s">
        <v>174</v>
      </c>
      <c r="AN26" s="480"/>
      <c r="AO26" s="480"/>
      <c r="AP26" s="480"/>
      <c r="AQ26" s="480"/>
      <c r="AR26" s="519"/>
      <c r="AS26" s="479" t="s">
        <v>174</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3220</v>
      </c>
      <c r="R27" s="480"/>
      <c r="S27" s="480"/>
      <c r="T27" s="480"/>
      <c r="U27" s="480"/>
      <c r="V27" s="519"/>
      <c r="W27" s="578"/>
      <c r="X27" s="566"/>
      <c r="Y27" s="567"/>
      <c r="Z27" s="478" t="s">
        <v>177</v>
      </c>
      <c r="AA27" s="458"/>
      <c r="AB27" s="458"/>
      <c r="AC27" s="458"/>
      <c r="AD27" s="458"/>
      <c r="AE27" s="458"/>
      <c r="AF27" s="458"/>
      <c r="AG27" s="459"/>
      <c r="AH27" s="479" t="s">
        <v>127</v>
      </c>
      <c r="AI27" s="480"/>
      <c r="AJ27" s="480"/>
      <c r="AK27" s="480"/>
      <c r="AL27" s="519"/>
      <c r="AM27" s="479" t="s">
        <v>178</v>
      </c>
      <c r="AN27" s="480"/>
      <c r="AO27" s="480"/>
      <c r="AP27" s="480"/>
      <c r="AQ27" s="480"/>
      <c r="AR27" s="519"/>
      <c r="AS27" s="479" t="s">
        <v>178</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546865</v>
      </c>
      <c r="BO27" s="602"/>
      <c r="BP27" s="602"/>
      <c r="BQ27" s="602"/>
      <c r="BR27" s="602"/>
      <c r="BS27" s="602"/>
      <c r="BT27" s="602"/>
      <c r="BU27" s="603"/>
      <c r="BV27" s="601">
        <v>546863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2850</v>
      </c>
      <c r="R28" s="480"/>
      <c r="S28" s="480"/>
      <c r="T28" s="480"/>
      <c r="U28" s="480"/>
      <c r="V28" s="519"/>
      <c r="W28" s="578"/>
      <c r="X28" s="566"/>
      <c r="Y28" s="567"/>
      <c r="Z28" s="478" t="s">
        <v>181</v>
      </c>
      <c r="AA28" s="458"/>
      <c r="AB28" s="458"/>
      <c r="AC28" s="458"/>
      <c r="AD28" s="458"/>
      <c r="AE28" s="458"/>
      <c r="AF28" s="458"/>
      <c r="AG28" s="459"/>
      <c r="AH28" s="479" t="s">
        <v>127</v>
      </c>
      <c r="AI28" s="480"/>
      <c r="AJ28" s="480"/>
      <c r="AK28" s="480"/>
      <c r="AL28" s="519"/>
      <c r="AM28" s="479" t="s">
        <v>182</v>
      </c>
      <c r="AN28" s="480"/>
      <c r="AO28" s="480"/>
      <c r="AP28" s="480"/>
      <c r="AQ28" s="480"/>
      <c r="AR28" s="519"/>
      <c r="AS28" s="479" t="s">
        <v>178</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961593</v>
      </c>
      <c r="BO28" s="392"/>
      <c r="BP28" s="392"/>
      <c r="BQ28" s="392"/>
      <c r="BR28" s="392"/>
      <c r="BS28" s="392"/>
      <c r="BT28" s="392"/>
      <c r="BU28" s="393"/>
      <c r="BV28" s="391">
        <v>961528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11</v>
      </c>
      <c r="M29" s="480"/>
      <c r="N29" s="480"/>
      <c r="O29" s="480"/>
      <c r="P29" s="519"/>
      <c r="Q29" s="479">
        <v>2650</v>
      </c>
      <c r="R29" s="480"/>
      <c r="S29" s="480"/>
      <c r="T29" s="480"/>
      <c r="U29" s="480"/>
      <c r="V29" s="519"/>
      <c r="W29" s="579"/>
      <c r="X29" s="580"/>
      <c r="Y29" s="581"/>
      <c r="Z29" s="478" t="s">
        <v>185</v>
      </c>
      <c r="AA29" s="458"/>
      <c r="AB29" s="458"/>
      <c r="AC29" s="458"/>
      <c r="AD29" s="458"/>
      <c r="AE29" s="458"/>
      <c r="AF29" s="458"/>
      <c r="AG29" s="459"/>
      <c r="AH29" s="479">
        <v>246</v>
      </c>
      <c r="AI29" s="480"/>
      <c r="AJ29" s="480"/>
      <c r="AK29" s="480"/>
      <c r="AL29" s="519"/>
      <c r="AM29" s="479">
        <v>677238</v>
      </c>
      <c r="AN29" s="480"/>
      <c r="AO29" s="480"/>
      <c r="AP29" s="480"/>
      <c r="AQ29" s="480"/>
      <c r="AR29" s="519"/>
      <c r="AS29" s="479">
        <v>2753</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59005</v>
      </c>
      <c r="BO29" s="429"/>
      <c r="BP29" s="429"/>
      <c r="BQ29" s="429"/>
      <c r="BR29" s="429"/>
      <c r="BS29" s="429"/>
      <c r="BT29" s="429"/>
      <c r="BU29" s="430"/>
      <c r="BV29" s="428">
        <v>58999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96.2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643905</v>
      </c>
      <c r="BO30" s="602"/>
      <c r="BP30" s="602"/>
      <c r="BQ30" s="602"/>
      <c r="BR30" s="602"/>
      <c r="BS30" s="602"/>
      <c r="BT30" s="602"/>
      <c r="BU30" s="603"/>
      <c r="BV30" s="601">
        <v>570117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195</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上水道事業会計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南濃衛生施設利用事務組合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養老町スポーツ連盟</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食肉事業センター特別会計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西南濃粗大廃棄物処理組合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養老町土地開発公社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介護サービス事業特別会計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IF('各会計、関係団体の財政状況及び健全化判断比率'!B35="","",'各会計、関係団体の財政状況及び健全化判断比率'!B35)</f>
        <v>公共下水道事業特別会計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岐阜県後期高齢者医療広域連合（一般会計分）</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11</v>
      </c>
      <c r="BF37" s="614"/>
      <c r="BG37" s="615" t="str">
        <f>IF('各会計、関係団体の財政状況及び健全化判断比率'!B36="","",'各会計、関係団体の財政状況及び健全化判断比率'!B36)</f>
        <v>農業集落排水事業特別会計</v>
      </c>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岐阜県後期高齢者医療広域連合（特別会計分）</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岐阜県市町村会館組合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岐阜県市町村職員退職手当組合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西南濃老人福祉施設事務組合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6slFeVUEaTfANr3lyoR1NMlLJYJKsnlSVzBk5E2ZU1zfnOYRqV+E1GPxgkL8BO+fyR4YbXlPidWmtU7sRC7iw==" saltValue="nk+rtC6O6jfFf0/60vs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7" t="s">
        <v>556</v>
      </c>
      <c r="D34" s="1207"/>
      <c r="E34" s="1208"/>
      <c r="F34" s="32">
        <v>8.5</v>
      </c>
      <c r="G34" s="33">
        <v>6.73</v>
      </c>
      <c r="H34" s="33">
        <v>6.63</v>
      </c>
      <c r="I34" s="33">
        <v>7.32</v>
      </c>
      <c r="J34" s="34">
        <v>7.93</v>
      </c>
      <c r="K34" s="22"/>
      <c r="L34" s="22"/>
      <c r="M34" s="22"/>
      <c r="N34" s="22"/>
      <c r="O34" s="22"/>
      <c r="P34" s="22"/>
    </row>
    <row r="35" spans="1:16" ht="39" customHeight="1" x14ac:dyDescent="0.15">
      <c r="A35" s="22"/>
      <c r="B35" s="35"/>
      <c r="C35" s="1201" t="s">
        <v>557</v>
      </c>
      <c r="D35" s="1202"/>
      <c r="E35" s="1203"/>
      <c r="F35" s="36">
        <v>2.85</v>
      </c>
      <c r="G35" s="37">
        <v>0</v>
      </c>
      <c r="H35" s="37">
        <v>5.6</v>
      </c>
      <c r="I35" s="37">
        <v>7.66</v>
      </c>
      <c r="J35" s="38">
        <v>7.54</v>
      </c>
      <c r="K35" s="22"/>
      <c r="L35" s="22"/>
      <c r="M35" s="22"/>
      <c r="N35" s="22"/>
      <c r="O35" s="22"/>
      <c r="P35" s="22"/>
    </row>
    <row r="36" spans="1:16" ht="39" customHeight="1" x14ac:dyDescent="0.15">
      <c r="A36" s="22"/>
      <c r="B36" s="35"/>
      <c r="C36" s="1201" t="s">
        <v>558</v>
      </c>
      <c r="D36" s="1202"/>
      <c r="E36" s="1203"/>
      <c r="F36" s="36">
        <v>5.05</v>
      </c>
      <c r="G36" s="37">
        <v>4.54</v>
      </c>
      <c r="H36" s="37">
        <v>3.32</v>
      </c>
      <c r="I36" s="37">
        <v>4.28</v>
      </c>
      <c r="J36" s="38">
        <v>3.94</v>
      </c>
      <c r="K36" s="22"/>
      <c r="L36" s="22"/>
      <c r="M36" s="22"/>
      <c r="N36" s="22"/>
      <c r="O36" s="22"/>
      <c r="P36" s="22"/>
    </row>
    <row r="37" spans="1:16" ht="39" customHeight="1" x14ac:dyDescent="0.15">
      <c r="A37" s="22"/>
      <c r="B37" s="35"/>
      <c r="C37" s="1201" t="s">
        <v>559</v>
      </c>
      <c r="D37" s="1202"/>
      <c r="E37" s="1203"/>
      <c r="F37" s="36">
        <v>2.06</v>
      </c>
      <c r="G37" s="37">
        <v>2.0299999999999998</v>
      </c>
      <c r="H37" s="37">
        <v>0.54</v>
      </c>
      <c r="I37" s="37">
        <v>3.14</v>
      </c>
      <c r="J37" s="38">
        <v>3.05</v>
      </c>
      <c r="K37" s="22"/>
      <c r="L37" s="22"/>
      <c r="M37" s="22"/>
      <c r="N37" s="22"/>
      <c r="O37" s="22"/>
      <c r="P37" s="22"/>
    </row>
    <row r="38" spans="1:16" ht="39" customHeight="1" x14ac:dyDescent="0.15">
      <c r="A38" s="22"/>
      <c r="B38" s="35"/>
      <c r="C38" s="1201" t="s">
        <v>560</v>
      </c>
      <c r="D38" s="1202"/>
      <c r="E38" s="1203"/>
      <c r="F38" s="36">
        <v>0.73</v>
      </c>
      <c r="G38" s="37">
        <v>0.7</v>
      </c>
      <c r="H38" s="37">
        <v>0.77</v>
      </c>
      <c r="I38" s="37">
        <v>0.8</v>
      </c>
      <c r="J38" s="38">
        <v>0.91</v>
      </c>
      <c r="K38" s="22"/>
      <c r="L38" s="22"/>
      <c r="M38" s="22"/>
      <c r="N38" s="22"/>
      <c r="O38" s="22"/>
      <c r="P38" s="22"/>
    </row>
    <row r="39" spans="1:16" ht="39" customHeight="1" x14ac:dyDescent="0.15">
      <c r="A39" s="22"/>
      <c r="B39" s="35"/>
      <c r="C39" s="1201" t="s">
        <v>561</v>
      </c>
      <c r="D39" s="1202"/>
      <c r="E39" s="1203"/>
      <c r="F39" s="36">
        <v>0.18</v>
      </c>
      <c r="G39" s="37">
        <v>0.15</v>
      </c>
      <c r="H39" s="37">
        <v>0.17</v>
      </c>
      <c r="I39" s="37">
        <v>0.25</v>
      </c>
      <c r="J39" s="38">
        <v>0.37</v>
      </c>
      <c r="K39" s="22"/>
      <c r="L39" s="22"/>
      <c r="M39" s="22"/>
      <c r="N39" s="22"/>
      <c r="O39" s="22"/>
      <c r="P39" s="22"/>
    </row>
    <row r="40" spans="1:16" ht="39" customHeight="1" x14ac:dyDescent="0.15">
      <c r="A40" s="22"/>
      <c r="B40" s="35"/>
      <c r="C40" s="1201" t="s">
        <v>562</v>
      </c>
      <c r="D40" s="1202"/>
      <c r="E40" s="1203"/>
      <c r="F40" s="36">
        <v>1.51</v>
      </c>
      <c r="G40" s="37">
        <v>0.12</v>
      </c>
      <c r="H40" s="37">
        <v>0.16</v>
      </c>
      <c r="I40" s="37">
        <v>0.15</v>
      </c>
      <c r="J40" s="38">
        <v>0.17</v>
      </c>
      <c r="K40" s="22"/>
      <c r="L40" s="22"/>
      <c r="M40" s="22"/>
      <c r="N40" s="22"/>
      <c r="O40" s="22"/>
      <c r="P40" s="22"/>
    </row>
    <row r="41" spans="1:16" ht="39" customHeight="1" x14ac:dyDescent="0.15">
      <c r="A41" s="22"/>
      <c r="B41" s="35"/>
      <c r="C41" s="1201" t="s">
        <v>563</v>
      </c>
      <c r="D41" s="1202"/>
      <c r="E41" s="1203"/>
      <c r="F41" s="36">
        <v>0.11</v>
      </c>
      <c r="G41" s="37">
        <v>0.01</v>
      </c>
      <c r="H41" s="37">
        <v>0.03</v>
      </c>
      <c r="I41" s="37">
        <v>0.04</v>
      </c>
      <c r="J41" s="38">
        <v>0.02</v>
      </c>
      <c r="K41" s="22"/>
      <c r="L41" s="22"/>
      <c r="M41" s="22"/>
      <c r="N41" s="22"/>
      <c r="O41" s="22"/>
      <c r="P41" s="22"/>
    </row>
    <row r="42" spans="1:16" ht="39" customHeight="1" x14ac:dyDescent="0.15">
      <c r="A42" s="22"/>
      <c r="B42" s="39"/>
      <c r="C42" s="1201" t="s">
        <v>564</v>
      </c>
      <c r="D42" s="1202"/>
      <c r="E42" s="1203"/>
      <c r="F42" s="36" t="s">
        <v>504</v>
      </c>
      <c r="G42" s="37" t="s">
        <v>504</v>
      </c>
      <c r="H42" s="37" t="s">
        <v>504</v>
      </c>
      <c r="I42" s="37" t="s">
        <v>504</v>
      </c>
      <c r="J42" s="38" t="s">
        <v>504</v>
      </c>
      <c r="K42" s="22"/>
      <c r="L42" s="22"/>
      <c r="M42" s="22"/>
      <c r="N42" s="22"/>
      <c r="O42" s="22"/>
      <c r="P42" s="22"/>
    </row>
    <row r="43" spans="1:16" ht="39" customHeight="1" thickBot="1" x14ac:dyDescent="0.2">
      <c r="A43" s="22"/>
      <c r="B43" s="40"/>
      <c r="C43" s="1204" t="s">
        <v>565</v>
      </c>
      <c r="D43" s="1205"/>
      <c r="E43" s="1206"/>
      <c r="F43" s="41">
        <v>1.81</v>
      </c>
      <c r="G43" s="42">
        <v>0.17</v>
      </c>
      <c r="H43" s="42">
        <v>0.09</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XOXJyUF/E0mwQ1UrvXkrF05n0kMYHVYZLIet2G9v1+uh/LJ+/RvxbTK/1n35oZccT8oyk8Y/nXJ+soaXxs1vw==" saltValue="Z5+TkUfSN+V86ZADoGF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09" t="s">
        <v>10</v>
      </c>
      <c r="C45" s="1210"/>
      <c r="D45" s="58"/>
      <c r="E45" s="1215" t="s">
        <v>11</v>
      </c>
      <c r="F45" s="1215"/>
      <c r="G45" s="1215"/>
      <c r="H45" s="1215"/>
      <c r="I45" s="1215"/>
      <c r="J45" s="1216"/>
      <c r="K45" s="59">
        <v>835</v>
      </c>
      <c r="L45" s="60">
        <v>814</v>
      </c>
      <c r="M45" s="60">
        <v>805</v>
      </c>
      <c r="N45" s="60">
        <v>826</v>
      </c>
      <c r="O45" s="61">
        <v>811</v>
      </c>
      <c r="P45" s="48"/>
      <c r="Q45" s="48"/>
      <c r="R45" s="48"/>
      <c r="S45" s="48"/>
      <c r="T45" s="48"/>
      <c r="U45" s="48"/>
    </row>
    <row r="46" spans="1:21" ht="30.75" customHeight="1" x14ac:dyDescent="0.15">
      <c r="A46" s="48"/>
      <c r="B46" s="1211"/>
      <c r="C46" s="1212"/>
      <c r="D46" s="62"/>
      <c r="E46" s="1217" t="s">
        <v>12</v>
      </c>
      <c r="F46" s="1217"/>
      <c r="G46" s="1217"/>
      <c r="H46" s="1217"/>
      <c r="I46" s="1217"/>
      <c r="J46" s="1218"/>
      <c r="K46" s="63" t="s">
        <v>504</v>
      </c>
      <c r="L46" s="64" t="s">
        <v>504</v>
      </c>
      <c r="M46" s="64" t="s">
        <v>504</v>
      </c>
      <c r="N46" s="64" t="s">
        <v>504</v>
      </c>
      <c r="O46" s="65" t="s">
        <v>504</v>
      </c>
      <c r="P46" s="48"/>
      <c r="Q46" s="48"/>
      <c r="R46" s="48"/>
      <c r="S46" s="48"/>
      <c r="T46" s="48"/>
      <c r="U46" s="48"/>
    </row>
    <row r="47" spans="1:21" ht="30.75" customHeight="1" x14ac:dyDescent="0.15">
      <c r="A47" s="48"/>
      <c r="B47" s="1211"/>
      <c r="C47" s="1212"/>
      <c r="D47" s="62"/>
      <c r="E47" s="1217" t="s">
        <v>13</v>
      </c>
      <c r="F47" s="1217"/>
      <c r="G47" s="1217"/>
      <c r="H47" s="1217"/>
      <c r="I47" s="1217"/>
      <c r="J47" s="1218"/>
      <c r="K47" s="63" t="s">
        <v>504</v>
      </c>
      <c r="L47" s="64" t="s">
        <v>504</v>
      </c>
      <c r="M47" s="64" t="s">
        <v>504</v>
      </c>
      <c r="N47" s="64" t="s">
        <v>504</v>
      </c>
      <c r="O47" s="65" t="s">
        <v>504</v>
      </c>
      <c r="P47" s="48"/>
      <c r="Q47" s="48"/>
      <c r="R47" s="48"/>
      <c r="S47" s="48"/>
      <c r="T47" s="48"/>
      <c r="U47" s="48"/>
    </row>
    <row r="48" spans="1:21" ht="30.75" customHeight="1" x14ac:dyDescent="0.15">
      <c r="A48" s="48"/>
      <c r="B48" s="1211"/>
      <c r="C48" s="1212"/>
      <c r="D48" s="62"/>
      <c r="E48" s="1217" t="s">
        <v>14</v>
      </c>
      <c r="F48" s="1217"/>
      <c r="G48" s="1217"/>
      <c r="H48" s="1217"/>
      <c r="I48" s="1217"/>
      <c r="J48" s="1218"/>
      <c r="K48" s="63">
        <v>226</v>
      </c>
      <c r="L48" s="64">
        <v>230</v>
      </c>
      <c r="M48" s="64">
        <v>231</v>
      </c>
      <c r="N48" s="64">
        <v>232</v>
      </c>
      <c r="O48" s="65">
        <v>238</v>
      </c>
      <c r="P48" s="48"/>
      <c r="Q48" s="48"/>
      <c r="R48" s="48"/>
      <c r="S48" s="48"/>
      <c r="T48" s="48"/>
      <c r="U48" s="48"/>
    </row>
    <row r="49" spans="1:21" ht="30.75" customHeight="1" x14ac:dyDescent="0.15">
      <c r="A49" s="48"/>
      <c r="B49" s="1211"/>
      <c r="C49" s="1212"/>
      <c r="D49" s="62"/>
      <c r="E49" s="1217" t="s">
        <v>15</v>
      </c>
      <c r="F49" s="1217"/>
      <c r="G49" s="1217"/>
      <c r="H49" s="1217"/>
      <c r="I49" s="1217"/>
      <c r="J49" s="1218"/>
      <c r="K49" s="63">
        <v>132</v>
      </c>
      <c r="L49" s="64">
        <v>139</v>
      </c>
      <c r="M49" s="64">
        <v>137</v>
      </c>
      <c r="N49" s="64">
        <v>140</v>
      </c>
      <c r="O49" s="65">
        <v>144</v>
      </c>
      <c r="P49" s="48"/>
      <c r="Q49" s="48"/>
      <c r="R49" s="48"/>
      <c r="S49" s="48"/>
      <c r="T49" s="48"/>
      <c r="U49" s="48"/>
    </row>
    <row r="50" spans="1:21" ht="30.75" customHeight="1" x14ac:dyDescent="0.15">
      <c r="A50" s="48"/>
      <c r="B50" s="1211"/>
      <c r="C50" s="1212"/>
      <c r="D50" s="62"/>
      <c r="E50" s="1217" t="s">
        <v>16</v>
      </c>
      <c r="F50" s="1217"/>
      <c r="G50" s="1217"/>
      <c r="H50" s="1217"/>
      <c r="I50" s="1217"/>
      <c r="J50" s="1218"/>
      <c r="K50" s="63">
        <v>27</v>
      </c>
      <c r="L50" s="64">
        <v>28</v>
      </c>
      <c r="M50" s="64">
        <v>26</v>
      </c>
      <c r="N50" s="64">
        <v>7</v>
      </c>
      <c r="O50" s="65" t="s">
        <v>504</v>
      </c>
      <c r="P50" s="48"/>
      <c r="Q50" s="48"/>
      <c r="R50" s="48"/>
      <c r="S50" s="48"/>
      <c r="T50" s="48"/>
      <c r="U50" s="48"/>
    </row>
    <row r="51" spans="1:21" ht="30.75" customHeight="1" x14ac:dyDescent="0.15">
      <c r="A51" s="48"/>
      <c r="B51" s="1213"/>
      <c r="C51" s="1214"/>
      <c r="D51" s="66"/>
      <c r="E51" s="1217" t="s">
        <v>17</v>
      </c>
      <c r="F51" s="1217"/>
      <c r="G51" s="1217"/>
      <c r="H51" s="1217"/>
      <c r="I51" s="1217"/>
      <c r="J51" s="1218"/>
      <c r="K51" s="63" t="s">
        <v>504</v>
      </c>
      <c r="L51" s="64" t="s">
        <v>504</v>
      </c>
      <c r="M51" s="64" t="s">
        <v>504</v>
      </c>
      <c r="N51" s="64" t="s">
        <v>504</v>
      </c>
      <c r="O51" s="65" t="s">
        <v>504</v>
      </c>
      <c r="P51" s="48"/>
      <c r="Q51" s="48"/>
      <c r="R51" s="48"/>
      <c r="S51" s="48"/>
      <c r="T51" s="48"/>
      <c r="U51" s="48"/>
    </row>
    <row r="52" spans="1:21" ht="30.75" customHeight="1" x14ac:dyDescent="0.15">
      <c r="A52" s="48"/>
      <c r="B52" s="1219" t="s">
        <v>18</v>
      </c>
      <c r="C52" s="1220"/>
      <c r="D52" s="66"/>
      <c r="E52" s="1217" t="s">
        <v>19</v>
      </c>
      <c r="F52" s="1217"/>
      <c r="G52" s="1217"/>
      <c r="H52" s="1217"/>
      <c r="I52" s="1217"/>
      <c r="J52" s="1218"/>
      <c r="K52" s="63">
        <v>739</v>
      </c>
      <c r="L52" s="64">
        <v>721</v>
      </c>
      <c r="M52" s="64">
        <v>741</v>
      </c>
      <c r="N52" s="64">
        <v>752</v>
      </c>
      <c r="O52" s="65">
        <v>751</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481</v>
      </c>
      <c r="L53" s="69">
        <v>490</v>
      </c>
      <c r="M53" s="69">
        <v>458</v>
      </c>
      <c r="N53" s="69">
        <v>453</v>
      </c>
      <c r="O53" s="70">
        <v>442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5" t="s">
        <v>24</v>
      </c>
      <c r="C57" s="1226"/>
      <c r="D57" s="1229" t="s">
        <v>25</v>
      </c>
      <c r="E57" s="1230"/>
      <c r="F57" s="1230"/>
      <c r="G57" s="1230"/>
      <c r="H57" s="1230"/>
      <c r="I57" s="1230"/>
      <c r="J57" s="1231"/>
      <c r="K57" s="82" t="s">
        <v>504</v>
      </c>
      <c r="L57" s="83" t="s">
        <v>599</v>
      </c>
      <c r="M57" s="83" t="s">
        <v>599</v>
      </c>
      <c r="N57" s="83" t="s">
        <v>600</v>
      </c>
      <c r="O57" s="84" t="s">
        <v>601</v>
      </c>
    </row>
    <row r="58" spans="1:21" ht="31.5" customHeight="1" thickBot="1" x14ac:dyDescent="0.2">
      <c r="B58" s="1227"/>
      <c r="C58" s="1228"/>
      <c r="D58" s="1232" t="s">
        <v>26</v>
      </c>
      <c r="E58" s="1233"/>
      <c r="F58" s="1233"/>
      <c r="G58" s="1233"/>
      <c r="H58" s="1233"/>
      <c r="I58" s="1233"/>
      <c r="J58" s="1234"/>
      <c r="K58" s="85" t="s">
        <v>602</v>
      </c>
      <c r="L58" s="86" t="s">
        <v>603</v>
      </c>
      <c r="M58" s="86" t="s">
        <v>599</v>
      </c>
      <c r="N58" s="86" t="s">
        <v>599</v>
      </c>
      <c r="O58" s="87" t="s">
        <v>599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PWs+Hpg/3Tl1sy7QARCDey7JghzO0nVNBcJiotc5jjuOrYMavZ9DYO/JaHA1zlG0C8m0sJXf1f1I7ydM6E6Yg==" saltValue="36iMOEIjGLbflxK3+ZPw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41" sqref="M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35" t="s">
        <v>29</v>
      </c>
      <c r="C41" s="1236"/>
      <c r="D41" s="101"/>
      <c r="E41" s="1241" t="s">
        <v>30</v>
      </c>
      <c r="F41" s="1241"/>
      <c r="G41" s="1241"/>
      <c r="H41" s="1242"/>
      <c r="I41" s="102">
        <v>9338</v>
      </c>
      <c r="J41" s="103">
        <v>9723</v>
      </c>
      <c r="K41" s="103">
        <v>9883</v>
      </c>
      <c r="L41" s="103">
        <v>10110</v>
      </c>
      <c r="M41" s="104">
        <v>10544</v>
      </c>
    </row>
    <row r="42" spans="2:13" ht="27.75" customHeight="1" x14ac:dyDescent="0.15">
      <c r="B42" s="1237"/>
      <c r="C42" s="1238"/>
      <c r="D42" s="105"/>
      <c r="E42" s="1243" t="s">
        <v>31</v>
      </c>
      <c r="F42" s="1243"/>
      <c r="G42" s="1243"/>
      <c r="H42" s="1244"/>
      <c r="I42" s="106">
        <v>51</v>
      </c>
      <c r="J42" s="107">
        <v>27</v>
      </c>
      <c r="K42" s="107">
        <v>2</v>
      </c>
      <c r="L42" s="107">
        <v>1</v>
      </c>
      <c r="M42" s="108" t="s">
        <v>504</v>
      </c>
    </row>
    <row r="43" spans="2:13" ht="27.75" customHeight="1" x14ac:dyDescent="0.15">
      <c r="B43" s="1237"/>
      <c r="C43" s="1238"/>
      <c r="D43" s="105"/>
      <c r="E43" s="1243" t="s">
        <v>32</v>
      </c>
      <c r="F43" s="1243"/>
      <c r="G43" s="1243"/>
      <c r="H43" s="1244"/>
      <c r="I43" s="106">
        <v>3000</v>
      </c>
      <c r="J43" s="107">
        <v>2837</v>
      </c>
      <c r="K43" s="107">
        <v>2666</v>
      </c>
      <c r="L43" s="107">
        <v>2498</v>
      </c>
      <c r="M43" s="108">
        <v>2370</v>
      </c>
    </row>
    <row r="44" spans="2:13" ht="27.75" customHeight="1" x14ac:dyDescent="0.15">
      <c r="B44" s="1237"/>
      <c r="C44" s="1238"/>
      <c r="D44" s="105"/>
      <c r="E44" s="1243" t="s">
        <v>33</v>
      </c>
      <c r="F44" s="1243"/>
      <c r="G44" s="1243"/>
      <c r="H44" s="1244"/>
      <c r="I44" s="106">
        <v>1113</v>
      </c>
      <c r="J44" s="107">
        <v>1054</v>
      </c>
      <c r="K44" s="107">
        <v>957</v>
      </c>
      <c r="L44" s="107">
        <v>840</v>
      </c>
      <c r="M44" s="108">
        <v>705</v>
      </c>
    </row>
    <row r="45" spans="2:13" ht="27.75" customHeight="1" x14ac:dyDescent="0.15">
      <c r="B45" s="1237"/>
      <c r="C45" s="1238"/>
      <c r="D45" s="105"/>
      <c r="E45" s="1243" t="s">
        <v>34</v>
      </c>
      <c r="F45" s="1243"/>
      <c r="G45" s="1243"/>
      <c r="H45" s="1244"/>
      <c r="I45" s="106">
        <v>2308</v>
      </c>
      <c r="J45" s="107">
        <v>2171</v>
      </c>
      <c r="K45" s="107">
        <v>2171</v>
      </c>
      <c r="L45" s="107">
        <v>2218</v>
      </c>
      <c r="M45" s="108">
        <v>2136</v>
      </c>
    </row>
    <row r="46" spans="2:13" ht="27.75" customHeight="1" x14ac:dyDescent="0.15">
      <c r="B46" s="1237"/>
      <c r="C46" s="1238"/>
      <c r="D46" s="109"/>
      <c r="E46" s="1243" t="s">
        <v>35</v>
      </c>
      <c r="F46" s="1243"/>
      <c r="G46" s="1243"/>
      <c r="H46" s="1244"/>
      <c r="I46" s="106" t="s">
        <v>504</v>
      </c>
      <c r="J46" s="107" t="s">
        <v>504</v>
      </c>
      <c r="K46" s="107" t="s">
        <v>504</v>
      </c>
      <c r="L46" s="107" t="s">
        <v>504</v>
      </c>
      <c r="M46" s="108" t="s">
        <v>504</v>
      </c>
    </row>
    <row r="47" spans="2:13" ht="27.75" customHeight="1" x14ac:dyDescent="0.15">
      <c r="B47" s="1237"/>
      <c r="C47" s="1238"/>
      <c r="D47" s="110"/>
      <c r="E47" s="1245" t="s">
        <v>36</v>
      </c>
      <c r="F47" s="1246"/>
      <c r="G47" s="1246"/>
      <c r="H47" s="1247"/>
      <c r="I47" s="106" t="s">
        <v>504</v>
      </c>
      <c r="J47" s="107" t="s">
        <v>504</v>
      </c>
      <c r="K47" s="107" t="s">
        <v>504</v>
      </c>
      <c r="L47" s="107" t="s">
        <v>504</v>
      </c>
      <c r="M47" s="108" t="s">
        <v>504</v>
      </c>
    </row>
    <row r="48" spans="2:13" ht="27.75" customHeight="1" x14ac:dyDescent="0.15">
      <c r="B48" s="1237"/>
      <c r="C48" s="1238"/>
      <c r="D48" s="105"/>
      <c r="E48" s="1243" t="s">
        <v>37</v>
      </c>
      <c r="F48" s="1243"/>
      <c r="G48" s="1243"/>
      <c r="H48" s="1244"/>
      <c r="I48" s="106" t="s">
        <v>504</v>
      </c>
      <c r="J48" s="107" t="s">
        <v>504</v>
      </c>
      <c r="K48" s="107" t="s">
        <v>504</v>
      </c>
      <c r="L48" s="107" t="s">
        <v>504</v>
      </c>
      <c r="M48" s="108" t="s">
        <v>504</v>
      </c>
    </row>
    <row r="49" spans="2:13" ht="27.75" customHeight="1" x14ac:dyDescent="0.15">
      <c r="B49" s="1239"/>
      <c r="C49" s="1240"/>
      <c r="D49" s="105"/>
      <c r="E49" s="1243" t="s">
        <v>38</v>
      </c>
      <c r="F49" s="1243"/>
      <c r="G49" s="1243"/>
      <c r="H49" s="1244"/>
      <c r="I49" s="106" t="s">
        <v>504</v>
      </c>
      <c r="J49" s="107" t="s">
        <v>504</v>
      </c>
      <c r="K49" s="107" t="s">
        <v>504</v>
      </c>
      <c r="L49" s="107" t="s">
        <v>504</v>
      </c>
      <c r="M49" s="108" t="s">
        <v>504</v>
      </c>
    </row>
    <row r="50" spans="2:13" ht="27.75" customHeight="1" x14ac:dyDescent="0.15">
      <c r="B50" s="1248" t="s">
        <v>39</v>
      </c>
      <c r="C50" s="1249"/>
      <c r="D50" s="111"/>
      <c r="E50" s="1243" t="s">
        <v>40</v>
      </c>
      <c r="F50" s="1243"/>
      <c r="G50" s="1243"/>
      <c r="H50" s="1244"/>
      <c r="I50" s="106">
        <v>2638</v>
      </c>
      <c r="J50" s="107">
        <v>2423</v>
      </c>
      <c r="K50" s="107">
        <v>2054</v>
      </c>
      <c r="L50" s="107">
        <v>1734</v>
      </c>
      <c r="M50" s="108">
        <v>2060</v>
      </c>
    </row>
    <row r="51" spans="2:13" ht="27.75" customHeight="1" x14ac:dyDescent="0.15">
      <c r="B51" s="1237"/>
      <c r="C51" s="1238"/>
      <c r="D51" s="105"/>
      <c r="E51" s="1243" t="s">
        <v>41</v>
      </c>
      <c r="F51" s="1243"/>
      <c r="G51" s="1243"/>
      <c r="H51" s="1244"/>
      <c r="I51" s="106">
        <v>167</v>
      </c>
      <c r="J51" s="107">
        <v>152</v>
      </c>
      <c r="K51" s="107">
        <v>143</v>
      </c>
      <c r="L51" s="107">
        <v>139</v>
      </c>
      <c r="M51" s="108">
        <v>115</v>
      </c>
    </row>
    <row r="52" spans="2:13" ht="27.75" customHeight="1" x14ac:dyDescent="0.15">
      <c r="B52" s="1239"/>
      <c r="C52" s="1240"/>
      <c r="D52" s="105"/>
      <c r="E52" s="1243" t="s">
        <v>42</v>
      </c>
      <c r="F52" s="1243"/>
      <c r="G52" s="1243"/>
      <c r="H52" s="1244"/>
      <c r="I52" s="106">
        <v>8513</v>
      </c>
      <c r="J52" s="107">
        <v>8566</v>
      </c>
      <c r="K52" s="107">
        <v>8549</v>
      </c>
      <c r="L52" s="107">
        <v>8385</v>
      </c>
      <c r="M52" s="108">
        <v>8329</v>
      </c>
    </row>
    <row r="53" spans="2:13" ht="27.75" customHeight="1" thickBot="1" x14ac:dyDescent="0.2">
      <c r="B53" s="1250" t="s">
        <v>43</v>
      </c>
      <c r="C53" s="1251"/>
      <c r="D53" s="112"/>
      <c r="E53" s="1252" t="s">
        <v>44</v>
      </c>
      <c r="F53" s="1252"/>
      <c r="G53" s="1252"/>
      <c r="H53" s="1253"/>
      <c r="I53" s="113">
        <v>4492</v>
      </c>
      <c r="J53" s="114">
        <v>4670</v>
      </c>
      <c r="K53" s="114">
        <v>4932</v>
      </c>
      <c r="L53" s="114">
        <v>5410</v>
      </c>
      <c r="M53" s="115">
        <v>5251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tfwLbcwRs3dcTNonhH535cw/lIM+IAHuh7NvRfUeHjvJ+NUqnASAqfutqLrmn8DkBlFbydlaDtB6OJ6cAdlfQ==" saltValue="M3ZnLXxsrexm6O+GV9+1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H55"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2" t="s">
        <v>47</v>
      </c>
      <c r="D55" s="1262"/>
      <c r="E55" s="1263"/>
      <c r="F55" s="127">
        <v>1201</v>
      </c>
      <c r="G55" s="127">
        <v>962</v>
      </c>
      <c r="H55" s="128">
        <v>962</v>
      </c>
    </row>
    <row r="56" spans="2:8" ht="52.5" customHeight="1" x14ac:dyDescent="0.15">
      <c r="B56" s="129"/>
      <c r="C56" s="1264" t="s">
        <v>48</v>
      </c>
      <c r="D56" s="1264"/>
      <c r="E56" s="1265"/>
      <c r="F56" s="130">
        <v>94</v>
      </c>
      <c r="G56" s="130">
        <v>59</v>
      </c>
      <c r="H56" s="131">
        <v>59</v>
      </c>
    </row>
    <row r="57" spans="2:8" ht="53.25" customHeight="1" x14ac:dyDescent="0.15">
      <c r="B57" s="129"/>
      <c r="C57" s="1266" t="s">
        <v>49</v>
      </c>
      <c r="D57" s="1266"/>
      <c r="E57" s="1267"/>
      <c r="F57" s="132">
        <v>627</v>
      </c>
      <c r="G57" s="132">
        <v>570</v>
      </c>
      <c r="H57" s="133">
        <v>644</v>
      </c>
    </row>
    <row r="58" spans="2:8" ht="45.75" customHeight="1" x14ac:dyDescent="0.15">
      <c r="B58" s="134"/>
      <c r="C58" s="1254" t="s">
        <v>594</v>
      </c>
      <c r="D58" s="1255"/>
      <c r="E58" s="1256"/>
      <c r="F58" s="135">
        <v>306</v>
      </c>
      <c r="G58" s="135">
        <v>305</v>
      </c>
      <c r="H58" s="136">
        <v>303</v>
      </c>
    </row>
    <row r="59" spans="2:8" ht="45.75" customHeight="1" x14ac:dyDescent="0.15">
      <c r="B59" s="134"/>
      <c r="C59" s="1254" t="s">
        <v>596</v>
      </c>
      <c r="D59" s="1255"/>
      <c r="E59" s="1256"/>
      <c r="F59" s="135">
        <v>12</v>
      </c>
      <c r="G59" s="135">
        <v>78</v>
      </c>
      <c r="H59" s="136">
        <v>199</v>
      </c>
    </row>
    <row r="60" spans="2:8" ht="45.75" customHeight="1" x14ac:dyDescent="0.15">
      <c r="B60" s="134"/>
      <c r="C60" s="1254" t="s">
        <v>597</v>
      </c>
      <c r="D60" s="1255"/>
      <c r="E60" s="1256"/>
      <c r="F60" s="135">
        <v>55</v>
      </c>
      <c r="G60" s="135">
        <v>55</v>
      </c>
      <c r="H60" s="136">
        <v>55</v>
      </c>
    </row>
    <row r="61" spans="2:8" ht="45.75" customHeight="1" x14ac:dyDescent="0.15">
      <c r="B61" s="134"/>
      <c r="C61" s="1254" t="s">
        <v>598</v>
      </c>
      <c r="D61" s="1255"/>
      <c r="E61" s="1256"/>
      <c r="F61" s="135">
        <v>38</v>
      </c>
      <c r="G61" s="135">
        <v>40</v>
      </c>
      <c r="H61" s="136">
        <v>41</v>
      </c>
    </row>
    <row r="62" spans="2:8" ht="45.75" customHeight="1" thickBot="1" x14ac:dyDescent="0.2">
      <c r="B62" s="137"/>
      <c r="C62" s="1257" t="s">
        <v>595</v>
      </c>
      <c r="D62" s="1258"/>
      <c r="E62" s="1259"/>
      <c r="F62" s="138">
        <v>165</v>
      </c>
      <c r="G62" s="138">
        <v>80</v>
      </c>
      <c r="H62" s="139">
        <v>37</v>
      </c>
    </row>
    <row r="63" spans="2:8" ht="52.5" customHeight="1" thickBot="1" x14ac:dyDescent="0.2">
      <c r="B63" s="140"/>
      <c r="C63" s="1260" t="s">
        <v>50</v>
      </c>
      <c r="D63" s="1260"/>
      <c r="E63" s="1261"/>
      <c r="F63" s="141">
        <v>1922</v>
      </c>
      <c r="G63" s="141">
        <v>1591</v>
      </c>
      <c r="H63" s="142">
        <v>1665</v>
      </c>
    </row>
    <row r="64" spans="2:8" ht="15" customHeight="1" x14ac:dyDescent="0.15"/>
    <row r="65" ht="0" hidden="1" customHeight="1" x14ac:dyDescent="0.15"/>
    <row r="66" ht="0" hidden="1" customHeight="1" x14ac:dyDescent="0.15"/>
  </sheetData>
  <sheetProtection algorithmName="SHA-512" hashValue="nn5ZBu1lvU2ju/X4hKlcEXRYnrPFUbhSBrDDrV4x90iaOAOj9xzpvXlYOrCoip8NYuFzVzp/omGooidpYw24IA==" saltValue="2IA9Dbx2Qp13k/pBK9nn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70" zoomScaleNormal="70" zoomScaleSheetLayoutView="55" workbookViewId="0">
      <selection activeCell="AN43" sqref="AN43:DC47"/>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605</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606</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607</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608</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546</v>
      </c>
      <c r="BQ50" s="1302"/>
      <c r="BR50" s="1302"/>
      <c r="BS50" s="1302"/>
      <c r="BT50" s="1302"/>
      <c r="BU50" s="1302"/>
      <c r="BV50" s="1302"/>
      <c r="BW50" s="1302"/>
      <c r="BX50" s="1302" t="s">
        <v>547</v>
      </c>
      <c r="BY50" s="1302"/>
      <c r="BZ50" s="1302"/>
      <c r="CA50" s="1302"/>
      <c r="CB50" s="1302"/>
      <c r="CC50" s="1302"/>
      <c r="CD50" s="1302"/>
      <c r="CE50" s="1302"/>
      <c r="CF50" s="1302" t="s">
        <v>548</v>
      </c>
      <c r="CG50" s="1302"/>
      <c r="CH50" s="1302"/>
      <c r="CI50" s="1302"/>
      <c r="CJ50" s="1302"/>
      <c r="CK50" s="1302"/>
      <c r="CL50" s="1302"/>
      <c r="CM50" s="1302"/>
      <c r="CN50" s="1302" t="s">
        <v>549</v>
      </c>
      <c r="CO50" s="1302"/>
      <c r="CP50" s="1302"/>
      <c r="CQ50" s="1302"/>
      <c r="CR50" s="1302"/>
      <c r="CS50" s="1302"/>
      <c r="CT50" s="1302"/>
      <c r="CU50" s="1302"/>
      <c r="CV50" s="1302" t="s">
        <v>550</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609</v>
      </c>
      <c r="AO51" s="1306"/>
      <c r="AP51" s="1306"/>
      <c r="AQ51" s="1306"/>
      <c r="AR51" s="1306"/>
      <c r="AS51" s="1306"/>
      <c r="AT51" s="1306"/>
      <c r="AU51" s="1306"/>
      <c r="AV51" s="1306"/>
      <c r="AW51" s="1306"/>
      <c r="AX51" s="1306"/>
      <c r="AY51" s="1306"/>
      <c r="AZ51" s="1306"/>
      <c r="BA51" s="1306"/>
      <c r="BB51" s="1306" t="s">
        <v>610</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v>76.5</v>
      </c>
      <c r="BY51" s="1308"/>
      <c r="BZ51" s="1308"/>
      <c r="CA51" s="1308"/>
      <c r="CB51" s="1308"/>
      <c r="CC51" s="1308"/>
      <c r="CD51" s="1308"/>
      <c r="CE51" s="1308"/>
      <c r="CF51" s="1308">
        <v>82.3</v>
      </c>
      <c r="CG51" s="1308"/>
      <c r="CH51" s="1308"/>
      <c r="CI51" s="1308"/>
      <c r="CJ51" s="1308"/>
      <c r="CK51" s="1308"/>
      <c r="CL51" s="1308"/>
      <c r="CM51" s="1308"/>
      <c r="CN51" s="1308">
        <v>90.9</v>
      </c>
      <c r="CO51" s="1308"/>
      <c r="CP51" s="1308"/>
      <c r="CQ51" s="1308"/>
      <c r="CR51" s="1308"/>
      <c r="CS51" s="1308"/>
      <c r="CT51" s="1308"/>
      <c r="CU51" s="1308"/>
      <c r="CV51" s="1308">
        <v>88.1</v>
      </c>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611</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58</v>
      </c>
      <c r="BY53" s="1308"/>
      <c r="BZ53" s="1308"/>
      <c r="CA53" s="1308"/>
      <c r="CB53" s="1308"/>
      <c r="CC53" s="1308"/>
      <c r="CD53" s="1308"/>
      <c r="CE53" s="1308"/>
      <c r="CF53" s="1308">
        <v>55.2</v>
      </c>
      <c r="CG53" s="1308"/>
      <c r="CH53" s="1308"/>
      <c r="CI53" s="1308"/>
      <c r="CJ53" s="1308"/>
      <c r="CK53" s="1308"/>
      <c r="CL53" s="1308"/>
      <c r="CM53" s="1308"/>
      <c r="CN53" s="1308">
        <v>55.2</v>
      </c>
      <c r="CO53" s="1308"/>
      <c r="CP53" s="1308"/>
      <c r="CQ53" s="1308"/>
      <c r="CR53" s="1308"/>
      <c r="CS53" s="1308"/>
      <c r="CT53" s="1308"/>
      <c r="CU53" s="1308"/>
      <c r="CV53" s="1308">
        <v>55.8</v>
      </c>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612</v>
      </c>
      <c r="AO55" s="1302"/>
      <c r="AP55" s="1302"/>
      <c r="AQ55" s="1302"/>
      <c r="AR55" s="1302"/>
      <c r="AS55" s="1302"/>
      <c r="AT55" s="1302"/>
      <c r="AU55" s="1302"/>
      <c r="AV55" s="1302"/>
      <c r="AW55" s="1302"/>
      <c r="AX55" s="1302"/>
      <c r="AY55" s="1302"/>
      <c r="AZ55" s="1302"/>
      <c r="BA55" s="1302"/>
      <c r="BB55" s="1306" t="s">
        <v>610</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20.2</v>
      </c>
      <c r="BY55" s="1308"/>
      <c r="BZ55" s="1308"/>
      <c r="CA55" s="1308"/>
      <c r="CB55" s="1308"/>
      <c r="CC55" s="1308"/>
      <c r="CD55" s="1308"/>
      <c r="CE55" s="1308"/>
      <c r="CF55" s="1308">
        <v>15.5</v>
      </c>
      <c r="CG55" s="1308"/>
      <c r="CH55" s="1308"/>
      <c r="CI55" s="1308"/>
      <c r="CJ55" s="1308"/>
      <c r="CK55" s="1308"/>
      <c r="CL55" s="1308"/>
      <c r="CM55" s="1308"/>
      <c r="CN55" s="1308">
        <v>14</v>
      </c>
      <c r="CO55" s="1308"/>
      <c r="CP55" s="1308"/>
      <c r="CQ55" s="1308"/>
      <c r="CR55" s="1308"/>
      <c r="CS55" s="1308"/>
      <c r="CT55" s="1308"/>
      <c r="CU55" s="1308"/>
      <c r="CV55" s="1308">
        <v>11.4</v>
      </c>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611</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54.5</v>
      </c>
      <c r="BY57" s="1308"/>
      <c r="BZ57" s="1308"/>
      <c r="CA57" s="1308"/>
      <c r="CB57" s="1308"/>
      <c r="CC57" s="1308"/>
      <c r="CD57" s="1308"/>
      <c r="CE57" s="1308"/>
      <c r="CF57" s="1308">
        <v>57.7</v>
      </c>
      <c r="CG57" s="1308"/>
      <c r="CH57" s="1308"/>
      <c r="CI57" s="1308"/>
      <c r="CJ57" s="1308"/>
      <c r="CK57" s="1308"/>
      <c r="CL57" s="1308"/>
      <c r="CM57" s="1308"/>
      <c r="CN57" s="1308">
        <v>57.8</v>
      </c>
      <c r="CO57" s="1308"/>
      <c r="CP57" s="1308"/>
      <c r="CQ57" s="1308"/>
      <c r="CR57" s="1308"/>
      <c r="CS57" s="1308"/>
      <c r="CT57" s="1308"/>
      <c r="CU57" s="1308"/>
      <c r="CV57" s="1308">
        <v>59.2</v>
      </c>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613</v>
      </c>
    </row>
    <row r="64" spans="1:109" x14ac:dyDescent="0.15">
      <c r="B64" s="1277"/>
      <c r="G64" s="1284"/>
      <c r="I64" s="1318"/>
      <c r="J64" s="1318"/>
      <c r="K64" s="1318"/>
      <c r="L64" s="1318"/>
      <c r="M64" s="1318"/>
      <c r="N64" s="1319"/>
      <c r="AM64" s="1284"/>
      <c r="AN64" s="1284" t="s">
        <v>606</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127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127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127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127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1277"/>
      <c r="H70" s="1328"/>
      <c r="I70" s="1328"/>
      <c r="J70" s="1329"/>
      <c r="K70" s="1329"/>
      <c r="L70" s="1330"/>
      <c r="M70" s="1329"/>
      <c r="N70" s="1330"/>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31"/>
      <c r="I71" s="1332"/>
      <c r="J71" s="1329"/>
      <c r="K71" s="1329"/>
      <c r="L71" s="1330"/>
      <c r="M71" s="1329"/>
      <c r="N71" s="1330"/>
      <c r="AM71" s="1331"/>
      <c r="AN71" s="1270" t="s">
        <v>608</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546</v>
      </c>
      <c r="BQ72" s="1302"/>
      <c r="BR72" s="1302"/>
      <c r="BS72" s="1302"/>
      <c r="BT72" s="1302"/>
      <c r="BU72" s="1302"/>
      <c r="BV72" s="1302"/>
      <c r="BW72" s="1302"/>
      <c r="BX72" s="1302" t="s">
        <v>547</v>
      </c>
      <c r="BY72" s="1302"/>
      <c r="BZ72" s="1302"/>
      <c r="CA72" s="1302"/>
      <c r="CB72" s="1302"/>
      <c r="CC72" s="1302"/>
      <c r="CD72" s="1302"/>
      <c r="CE72" s="1302"/>
      <c r="CF72" s="1302" t="s">
        <v>548</v>
      </c>
      <c r="CG72" s="1302"/>
      <c r="CH72" s="1302"/>
      <c r="CI72" s="1302"/>
      <c r="CJ72" s="1302"/>
      <c r="CK72" s="1302"/>
      <c r="CL72" s="1302"/>
      <c r="CM72" s="1302"/>
      <c r="CN72" s="1302" t="s">
        <v>549</v>
      </c>
      <c r="CO72" s="1302"/>
      <c r="CP72" s="1302"/>
      <c r="CQ72" s="1302"/>
      <c r="CR72" s="1302"/>
      <c r="CS72" s="1302"/>
      <c r="CT72" s="1302"/>
      <c r="CU72" s="1302"/>
      <c r="CV72" s="1302" t="s">
        <v>550</v>
      </c>
      <c r="CW72" s="1302"/>
      <c r="CX72" s="1302"/>
      <c r="CY72" s="1302"/>
      <c r="CZ72" s="1302"/>
      <c r="DA72" s="1302"/>
      <c r="DB72" s="1302"/>
      <c r="DC72" s="1302"/>
    </row>
    <row r="73" spans="2:107" x14ac:dyDescent="0.15">
      <c r="B73" s="1277"/>
      <c r="G73" s="1303"/>
      <c r="H73" s="1303"/>
      <c r="I73" s="1303"/>
      <c r="J73" s="1303"/>
      <c r="K73" s="1333"/>
      <c r="L73" s="1333"/>
      <c r="M73" s="1333"/>
      <c r="N73" s="1333"/>
      <c r="AM73" s="1295"/>
      <c r="AN73" s="1306" t="s">
        <v>609</v>
      </c>
      <c r="AO73" s="1306"/>
      <c r="AP73" s="1306"/>
      <c r="AQ73" s="1306"/>
      <c r="AR73" s="1306"/>
      <c r="AS73" s="1306"/>
      <c r="AT73" s="1306"/>
      <c r="AU73" s="1306"/>
      <c r="AV73" s="1306"/>
      <c r="AW73" s="1306"/>
      <c r="AX73" s="1306"/>
      <c r="AY73" s="1306"/>
      <c r="AZ73" s="1306"/>
      <c r="BA73" s="1306"/>
      <c r="BB73" s="1306" t="s">
        <v>610</v>
      </c>
      <c r="BC73" s="1306"/>
      <c r="BD73" s="1306"/>
      <c r="BE73" s="1306"/>
      <c r="BF73" s="1306"/>
      <c r="BG73" s="1306"/>
      <c r="BH73" s="1306"/>
      <c r="BI73" s="1306"/>
      <c r="BJ73" s="1306"/>
      <c r="BK73" s="1306"/>
      <c r="BL73" s="1306"/>
      <c r="BM73" s="1306"/>
      <c r="BN73" s="1306"/>
      <c r="BO73" s="1306"/>
      <c r="BP73" s="1308">
        <v>76.3</v>
      </c>
      <c r="BQ73" s="1308"/>
      <c r="BR73" s="1308"/>
      <c r="BS73" s="1308"/>
      <c r="BT73" s="1308"/>
      <c r="BU73" s="1308"/>
      <c r="BV73" s="1308"/>
      <c r="BW73" s="1308"/>
      <c r="BX73" s="1308">
        <v>76.5</v>
      </c>
      <c r="BY73" s="1308"/>
      <c r="BZ73" s="1308"/>
      <c r="CA73" s="1308"/>
      <c r="CB73" s="1308"/>
      <c r="CC73" s="1308"/>
      <c r="CD73" s="1308"/>
      <c r="CE73" s="1308"/>
      <c r="CF73" s="1308">
        <v>82.3</v>
      </c>
      <c r="CG73" s="1308"/>
      <c r="CH73" s="1308"/>
      <c r="CI73" s="1308"/>
      <c r="CJ73" s="1308"/>
      <c r="CK73" s="1308"/>
      <c r="CL73" s="1308"/>
      <c r="CM73" s="1308"/>
      <c r="CN73" s="1308">
        <v>90.9</v>
      </c>
      <c r="CO73" s="1308"/>
      <c r="CP73" s="1308"/>
      <c r="CQ73" s="1308"/>
      <c r="CR73" s="1308"/>
      <c r="CS73" s="1308"/>
      <c r="CT73" s="1308"/>
      <c r="CU73" s="1308"/>
      <c r="CV73" s="1308">
        <v>88.1</v>
      </c>
      <c r="CW73" s="1308"/>
      <c r="CX73" s="1308"/>
      <c r="CY73" s="1308"/>
      <c r="CZ73" s="1308"/>
      <c r="DA73" s="1308"/>
      <c r="DB73" s="1308"/>
      <c r="DC73" s="1308"/>
    </row>
    <row r="74" spans="2:107" x14ac:dyDescent="0.15">
      <c r="B74" s="1277"/>
      <c r="G74" s="1303"/>
      <c r="H74" s="1303"/>
      <c r="I74" s="1303"/>
      <c r="J74" s="1303"/>
      <c r="K74" s="1333"/>
      <c r="L74" s="1333"/>
      <c r="M74" s="1333"/>
      <c r="N74" s="1333"/>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615</v>
      </c>
      <c r="BC75" s="1306"/>
      <c r="BD75" s="1306"/>
      <c r="BE75" s="1306"/>
      <c r="BF75" s="1306"/>
      <c r="BG75" s="1306"/>
      <c r="BH75" s="1306"/>
      <c r="BI75" s="1306"/>
      <c r="BJ75" s="1306"/>
      <c r="BK75" s="1306"/>
      <c r="BL75" s="1306"/>
      <c r="BM75" s="1306"/>
      <c r="BN75" s="1306"/>
      <c r="BO75" s="1306"/>
      <c r="BP75" s="1308">
        <v>8.3000000000000007</v>
      </c>
      <c r="BQ75" s="1308"/>
      <c r="BR75" s="1308"/>
      <c r="BS75" s="1308"/>
      <c r="BT75" s="1308"/>
      <c r="BU75" s="1308"/>
      <c r="BV75" s="1308"/>
      <c r="BW75" s="1308"/>
      <c r="BX75" s="1308">
        <v>8.1999999999999993</v>
      </c>
      <c r="BY75" s="1308"/>
      <c r="BZ75" s="1308"/>
      <c r="CA75" s="1308"/>
      <c r="CB75" s="1308"/>
      <c r="CC75" s="1308"/>
      <c r="CD75" s="1308"/>
      <c r="CE75" s="1308"/>
      <c r="CF75" s="1308">
        <v>7.9</v>
      </c>
      <c r="CG75" s="1308"/>
      <c r="CH75" s="1308"/>
      <c r="CI75" s="1308"/>
      <c r="CJ75" s="1308"/>
      <c r="CK75" s="1308"/>
      <c r="CL75" s="1308"/>
      <c r="CM75" s="1308"/>
      <c r="CN75" s="1308">
        <v>7.7</v>
      </c>
      <c r="CO75" s="1308"/>
      <c r="CP75" s="1308"/>
      <c r="CQ75" s="1308"/>
      <c r="CR75" s="1308"/>
      <c r="CS75" s="1308"/>
      <c r="CT75" s="1308"/>
      <c r="CU75" s="1308"/>
      <c r="CV75" s="1308">
        <v>7.5</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33"/>
      <c r="L77" s="1333"/>
      <c r="M77" s="1333"/>
      <c r="N77" s="1333"/>
      <c r="AN77" s="1302" t="s">
        <v>612</v>
      </c>
      <c r="AO77" s="1302"/>
      <c r="AP77" s="1302"/>
      <c r="AQ77" s="1302"/>
      <c r="AR77" s="1302"/>
      <c r="AS77" s="1302"/>
      <c r="AT77" s="1302"/>
      <c r="AU77" s="1302"/>
      <c r="AV77" s="1302"/>
      <c r="AW77" s="1302"/>
      <c r="AX77" s="1302"/>
      <c r="AY77" s="1302"/>
      <c r="AZ77" s="1302"/>
      <c r="BA77" s="1302"/>
      <c r="BB77" s="1306" t="s">
        <v>610</v>
      </c>
      <c r="BC77" s="1306"/>
      <c r="BD77" s="1306"/>
      <c r="BE77" s="1306"/>
      <c r="BF77" s="1306"/>
      <c r="BG77" s="1306"/>
      <c r="BH77" s="1306"/>
      <c r="BI77" s="1306"/>
      <c r="BJ77" s="1306"/>
      <c r="BK77" s="1306"/>
      <c r="BL77" s="1306"/>
      <c r="BM77" s="1306"/>
      <c r="BN77" s="1306"/>
      <c r="BO77" s="1306"/>
      <c r="BP77" s="1308">
        <v>20.3</v>
      </c>
      <c r="BQ77" s="1308"/>
      <c r="BR77" s="1308"/>
      <c r="BS77" s="1308"/>
      <c r="BT77" s="1308"/>
      <c r="BU77" s="1308"/>
      <c r="BV77" s="1308"/>
      <c r="BW77" s="1308"/>
      <c r="BX77" s="1308">
        <v>20.2</v>
      </c>
      <c r="BY77" s="1308"/>
      <c r="BZ77" s="1308"/>
      <c r="CA77" s="1308"/>
      <c r="CB77" s="1308"/>
      <c r="CC77" s="1308"/>
      <c r="CD77" s="1308"/>
      <c r="CE77" s="1308"/>
      <c r="CF77" s="1308">
        <v>15.5</v>
      </c>
      <c r="CG77" s="1308"/>
      <c r="CH77" s="1308"/>
      <c r="CI77" s="1308"/>
      <c r="CJ77" s="1308"/>
      <c r="CK77" s="1308"/>
      <c r="CL77" s="1308"/>
      <c r="CM77" s="1308"/>
      <c r="CN77" s="1308">
        <v>14</v>
      </c>
      <c r="CO77" s="1308"/>
      <c r="CP77" s="1308"/>
      <c r="CQ77" s="1308"/>
      <c r="CR77" s="1308"/>
      <c r="CS77" s="1308"/>
      <c r="CT77" s="1308"/>
      <c r="CU77" s="1308"/>
      <c r="CV77" s="1308">
        <v>11.4</v>
      </c>
      <c r="CW77" s="1308"/>
      <c r="CX77" s="1308"/>
      <c r="CY77" s="1308"/>
      <c r="CZ77" s="1308"/>
      <c r="DA77" s="1308"/>
      <c r="DB77" s="1308"/>
      <c r="DC77" s="1308"/>
    </row>
    <row r="78" spans="2:107" x14ac:dyDescent="0.15">
      <c r="B78" s="1277"/>
      <c r="G78" s="1296"/>
      <c r="H78" s="1296"/>
      <c r="I78" s="1296"/>
      <c r="J78" s="1296"/>
      <c r="K78" s="1333"/>
      <c r="L78" s="1333"/>
      <c r="M78" s="1333"/>
      <c r="N78" s="1333"/>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34"/>
      <c r="L79" s="1334"/>
      <c r="M79" s="1334"/>
      <c r="N79" s="1334"/>
      <c r="AN79" s="1302"/>
      <c r="AO79" s="1302"/>
      <c r="AP79" s="1302"/>
      <c r="AQ79" s="1302"/>
      <c r="AR79" s="1302"/>
      <c r="AS79" s="1302"/>
      <c r="AT79" s="1302"/>
      <c r="AU79" s="1302"/>
      <c r="AV79" s="1302"/>
      <c r="AW79" s="1302"/>
      <c r="AX79" s="1302"/>
      <c r="AY79" s="1302"/>
      <c r="AZ79" s="1302"/>
      <c r="BA79" s="1302"/>
      <c r="BB79" s="1306" t="s">
        <v>615</v>
      </c>
      <c r="BC79" s="1306"/>
      <c r="BD79" s="1306"/>
      <c r="BE79" s="1306"/>
      <c r="BF79" s="1306"/>
      <c r="BG79" s="1306"/>
      <c r="BH79" s="1306"/>
      <c r="BI79" s="1306"/>
      <c r="BJ79" s="1306"/>
      <c r="BK79" s="1306"/>
      <c r="BL79" s="1306"/>
      <c r="BM79" s="1306"/>
      <c r="BN79" s="1306"/>
      <c r="BO79" s="1306"/>
      <c r="BP79" s="1308">
        <v>7.7</v>
      </c>
      <c r="BQ79" s="1308"/>
      <c r="BR79" s="1308"/>
      <c r="BS79" s="1308"/>
      <c r="BT79" s="1308"/>
      <c r="BU79" s="1308"/>
      <c r="BV79" s="1308"/>
      <c r="BW79" s="1308"/>
      <c r="BX79" s="1308">
        <v>7.1</v>
      </c>
      <c r="BY79" s="1308"/>
      <c r="BZ79" s="1308"/>
      <c r="CA79" s="1308"/>
      <c r="CB79" s="1308"/>
      <c r="CC79" s="1308"/>
      <c r="CD79" s="1308"/>
      <c r="CE79" s="1308"/>
      <c r="CF79" s="1308">
        <v>6.6</v>
      </c>
      <c r="CG79" s="1308"/>
      <c r="CH79" s="1308"/>
      <c r="CI79" s="1308"/>
      <c r="CJ79" s="1308"/>
      <c r="CK79" s="1308"/>
      <c r="CL79" s="1308"/>
      <c r="CM79" s="1308"/>
      <c r="CN79" s="1308">
        <v>6.5</v>
      </c>
      <c r="CO79" s="1308"/>
      <c r="CP79" s="1308"/>
      <c r="CQ79" s="1308"/>
      <c r="CR79" s="1308"/>
      <c r="CS79" s="1308"/>
      <c r="CT79" s="1308"/>
      <c r="CU79" s="1308"/>
      <c r="CV79" s="1308">
        <v>6.7</v>
      </c>
      <c r="CW79" s="1308"/>
      <c r="CX79" s="1308"/>
      <c r="CY79" s="1308"/>
      <c r="CZ79" s="1308"/>
      <c r="DA79" s="1308"/>
      <c r="DB79" s="1308"/>
      <c r="DC79" s="1308"/>
    </row>
    <row r="80" spans="2:107" x14ac:dyDescent="0.15">
      <c r="B80" s="1277"/>
      <c r="G80" s="1296"/>
      <c r="H80" s="1296"/>
      <c r="I80" s="1310"/>
      <c r="J80" s="1310"/>
      <c r="K80" s="1334"/>
      <c r="L80" s="1334"/>
      <c r="M80" s="1334"/>
      <c r="N80" s="1334"/>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36"/>
      <c r="AQ87" s="1336"/>
      <c r="BC87" s="1336"/>
      <c r="BO87" s="1336"/>
      <c r="CA87" s="1336"/>
      <c r="CM87" s="1336"/>
      <c r="CY87" s="1336"/>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LRkp58icIyy2YvnP+vvOi8qjULyiQRJTk/sHu+5ahJ8pPGyRPun9DU6ki4lQQ+KAD41aWiAnaTY8+RUggf9RA==" saltValue="lcBqnZCUHzS2Or8NBfdK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2mAd3TeL6PSMp0epml1KddF0z/C2d5Of16VuTpNQZo7Vspf3RYKNa26y9rRbmjPCgZKmKkGBi9mChiTVrIN3g==" saltValue="ao6xT1pltsPW4dwl98RD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e2ZxUPB2nSn1SBoTX7K8iXfDLKRamUSCi0UhPS7Sz7KtZdpK59ZR0MtmyUNdppeJUQ3SliiCHfwMlg0oOVZ5g==" saltValue="+odl5aXZIAvFG+k8eM0D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41274</v>
      </c>
      <c r="E3" s="161"/>
      <c r="F3" s="162">
        <v>53292</v>
      </c>
      <c r="G3" s="163"/>
      <c r="H3" s="164"/>
    </row>
    <row r="4" spans="1:8" x14ac:dyDescent="0.15">
      <c r="A4" s="165"/>
      <c r="B4" s="166"/>
      <c r="C4" s="167"/>
      <c r="D4" s="168">
        <v>27862</v>
      </c>
      <c r="E4" s="169"/>
      <c r="F4" s="170">
        <v>28900</v>
      </c>
      <c r="G4" s="171"/>
      <c r="H4" s="172"/>
    </row>
    <row r="5" spans="1:8" x14ac:dyDescent="0.15">
      <c r="A5" s="153" t="s">
        <v>538</v>
      </c>
      <c r="B5" s="158"/>
      <c r="C5" s="159"/>
      <c r="D5" s="160">
        <v>50054</v>
      </c>
      <c r="E5" s="161"/>
      <c r="F5" s="162">
        <v>56894</v>
      </c>
      <c r="G5" s="163"/>
      <c r="H5" s="164"/>
    </row>
    <row r="6" spans="1:8" x14ac:dyDescent="0.15">
      <c r="A6" s="165"/>
      <c r="B6" s="166"/>
      <c r="C6" s="167"/>
      <c r="D6" s="168">
        <v>27916</v>
      </c>
      <c r="E6" s="169"/>
      <c r="F6" s="170">
        <v>32548</v>
      </c>
      <c r="G6" s="171"/>
      <c r="H6" s="172"/>
    </row>
    <row r="7" spans="1:8" x14ac:dyDescent="0.15">
      <c r="A7" s="153" t="s">
        <v>539</v>
      </c>
      <c r="B7" s="158"/>
      <c r="C7" s="159"/>
      <c r="D7" s="160">
        <v>46682</v>
      </c>
      <c r="E7" s="161"/>
      <c r="F7" s="162">
        <v>57122</v>
      </c>
      <c r="G7" s="163"/>
      <c r="H7" s="164"/>
    </row>
    <row r="8" spans="1:8" x14ac:dyDescent="0.15">
      <c r="A8" s="165"/>
      <c r="B8" s="166"/>
      <c r="C8" s="167"/>
      <c r="D8" s="168">
        <v>34039</v>
      </c>
      <c r="E8" s="169"/>
      <c r="F8" s="170">
        <v>36191</v>
      </c>
      <c r="G8" s="171"/>
      <c r="H8" s="172"/>
    </row>
    <row r="9" spans="1:8" x14ac:dyDescent="0.15">
      <c r="A9" s="153" t="s">
        <v>540</v>
      </c>
      <c r="B9" s="158"/>
      <c r="C9" s="159"/>
      <c r="D9" s="160">
        <v>41027</v>
      </c>
      <c r="E9" s="161"/>
      <c r="F9" s="162">
        <v>53655</v>
      </c>
      <c r="G9" s="163"/>
      <c r="H9" s="164"/>
    </row>
    <row r="10" spans="1:8" x14ac:dyDescent="0.15">
      <c r="A10" s="165"/>
      <c r="B10" s="166"/>
      <c r="C10" s="167"/>
      <c r="D10" s="168">
        <v>29246</v>
      </c>
      <c r="E10" s="169"/>
      <c r="F10" s="170">
        <v>32719</v>
      </c>
      <c r="G10" s="171"/>
      <c r="H10" s="172"/>
    </row>
    <row r="11" spans="1:8" x14ac:dyDescent="0.15">
      <c r="A11" s="153" t="s">
        <v>541</v>
      </c>
      <c r="B11" s="158"/>
      <c r="C11" s="159"/>
      <c r="D11" s="160">
        <v>45850</v>
      </c>
      <c r="E11" s="161"/>
      <c r="F11" s="162">
        <v>53869</v>
      </c>
      <c r="G11" s="163"/>
      <c r="H11" s="164"/>
    </row>
    <row r="12" spans="1:8" x14ac:dyDescent="0.15">
      <c r="A12" s="165"/>
      <c r="B12" s="166"/>
      <c r="C12" s="173"/>
      <c r="D12" s="168">
        <v>29348</v>
      </c>
      <c r="E12" s="169"/>
      <c r="F12" s="170">
        <v>35046</v>
      </c>
      <c r="G12" s="171"/>
      <c r="H12" s="172"/>
    </row>
    <row r="13" spans="1:8" x14ac:dyDescent="0.15">
      <c r="A13" s="153"/>
      <c r="B13" s="158"/>
      <c r="C13" s="174"/>
      <c r="D13" s="175">
        <v>44977</v>
      </c>
      <c r="E13" s="176"/>
      <c r="F13" s="177">
        <v>54966</v>
      </c>
      <c r="G13" s="178"/>
      <c r="H13" s="164"/>
    </row>
    <row r="14" spans="1:8" x14ac:dyDescent="0.15">
      <c r="A14" s="165"/>
      <c r="B14" s="166"/>
      <c r="C14" s="167"/>
      <c r="D14" s="168">
        <v>29682</v>
      </c>
      <c r="E14" s="169"/>
      <c r="F14" s="170">
        <v>33081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5.79</v>
      </c>
      <c r="C19" s="179">
        <f>ROUND(VALUE(SUBSTITUTE(実質収支比率等に係る経年分析!G$48,"▲","-")),2)</f>
        <v>5.24</v>
      </c>
      <c r="D19" s="179">
        <f>ROUND(VALUE(SUBSTITUTE(実質収支比率等に係る経年分析!H$48,"▲","-")),2)</f>
        <v>4.1100000000000003</v>
      </c>
      <c r="E19" s="179">
        <f>ROUND(VALUE(SUBSTITUTE(実質収支比率等に係る経年分析!I$48,"▲","-")),2)</f>
        <v>5.0999999999999996</v>
      </c>
      <c r="F19" s="179">
        <f>ROUND(VALUE(SUBSTITUTE(実質収支比率等に係る経年分析!J$48,"▲","-")),2)</f>
        <v>4.8600000000000003</v>
      </c>
    </row>
    <row r="20" spans="1:11" x14ac:dyDescent="0.15">
      <c r="A20" s="179" t="s">
        <v>54</v>
      </c>
      <c r="B20" s="179">
        <f>ROUND(VALUE(SUBSTITUTE(実質収支比率等に係る経年分析!F$47,"▲","-")),2)</f>
        <v>20.65</v>
      </c>
      <c r="C20" s="179">
        <f>ROUND(VALUE(SUBSTITUTE(実質収支比率等に係る経年分析!G$47,"▲","-")),2)</f>
        <v>20.27</v>
      </c>
      <c r="D20" s="179">
        <f>ROUND(VALUE(SUBSTITUTE(実質収支比率等に係る経年分析!H$47,"▲","-")),2)</f>
        <v>17.98</v>
      </c>
      <c r="E20" s="179">
        <f>ROUND(VALUE(SUBSTITUTE(実質収支比率等に係る経年分析!I$47,"▲","-")),2)</f>
        <v>14.43</v>
      </c>
      <c r="F20" s="179">
        <f>ROUND(VALUE(SUBSTITUTE(実質収支比率等に係る経年分析!J$47,"▲","-")),2)</f>
        <v>14.4</v>
      </c>
    </row>
    <row r="21" spans="1:11" x14ac:dyDescent="0.15">
      <c r="A21" s="179" t="s">
        <v>55</v>
      </c>
      <c r="B21" s="179">
        <f>IF(ISNUMBER(VALUE(SUBSTITUTE(実質収支比率等に係る経年分析!F$49,"▲","-"))),ROUND(VALUE(SUBSTITUTE(実質収支比率等に係る経年分析!F$49,"▲","-")),2),NA())</f>
        <v>-3.67</v>
      </c>
      <c r="C21" s="179">
        <f>IF(ISNUMBER(VALUE(SUBSTITUTE(実質収支比率等に係る経年分析!G$49,"▲","-"))),ROUND(VALUE(SUBSTITUTE(実質収支比率等に係る経年分析!G$49,"▲","-")),2),NA())</f>
        <v>-0.12</v>
      </c>
      <c r="D21" s="179">
        <f>IF(ISNUMBER(VALUE(SUBSTITUTE(実質収支比率等に係る経年分析!H$49,"▲","-"))),ROUND(VALUE(SUBSTITUTE(実質収支比率等に係る経年分析!H$49,"▲","-")),2),NA())</f>
        <v>-3.79</v>
      </c>
      <c r="E21" s="179">
        <f>IF(ISNUMBER(VALUE(SUBSTITUTE(実質収支比率等に係る経年分析!I$49,"▲","-"))),ROUND(VALUE(SUBSTITUTE(実質収支比率等に係る経年分析!I$49,"▲","-")),2),NA())</f>
        <v>-2.62</v>
      </c>
      <c r="F21" s="179">
        <f>IF(ISNUMBER(VALUE(SUBSTITUTE(実質収支比率等に係る経年分析!J$49,"▲","-"))),ROUND(VALUE(SUBSTITUTE(実質収支比率等に係る経年分析!J$49,"▲","-")),2),NA())</f>
        <v>-0.22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1.81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1.51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0.37</v>
      </c>
    </row>
    <row r="32" spans="1:11" x14ac:dyDescent="0.15">
      <c r="A32" s="180" t="str">
        <f>IF(連結実質赤字比率に係る赤字・黒字の構成分析!C$38="",NA(),連結実質赤字比率に係る赤字・黒字の構成分析!C$38)</f>
        <v>住宅新築資金等貸付特別会計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2.0299999999999998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3.94</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7.54</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739</v>
      </c>
      <c r="E42" s="181"/>
      <c r="F42" s="181"/>
      <c r="G42" s="181">
        <f>'実質公債費比率（分子）の構造'!L$52</f>
        <v>721</v>
      </c>
      <c r="H42" s="181"/>
      <c r="I42" s="181"/>
      <c r="J42" s="181">
        <f>'実質公債費比率（分子）の構造'!M$52</f>
        <v>741</v>
      </c>
      <c r="K42" s="181"/>
      <c r="L42" s="181"/>
      <c r="M42" s="181">
        <f>'実質公債費比率（分子）の構造'!N$52</f>
        <v>752</v>
      </c>
      <c r="N42" s="181"/>
      <c r="O42" s="181"/>
      <c r="P42" s="181">
        <f>'実質公債費比率（分子）の構造'!O$52</f>
        <v>751</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27</v>
      </c>
      <c r="C44" s="181"/>
      <c r="D44" s="181"/>
      <c r="E44" s="181">
        <f>'実質公債費比率（分子）の構造'!L$50</f>
        <v>28</v>
      </c>
      <c r="F44" s="181"/>
      <c r="G44" s="181"/>
      <c r="H44" s="181">
        <f>'実質公債費比率（分子）の構造'!M$50</f>
        <v>26</v>
      </c>
      <c r="I44" s="181"/>
      <c r="J44" s="181"/>
      <c r="K44" s="181">
        <f>'実質公債費比率（分子）の構造'!N$50</f>
        <v>7</v>
      </c>
      <c r="L44" s="181"/>
      <c r="M44" s="181"/>
      <c r="N44" s="181" t="str">
        <f>'実質公債費比率（分子）の構造'!O$50</f>
        <v>-</v>
      </c>
      <c r="O44" s="181"/>
      <c r="P44" s="181"/>
    </row>
    <row r="45" spans="1:16" x14ac:dyDescent="0.15">
      <c r="A45" s="181" t="s">
        <v>64</v>
      </c>
      <c r="B45" s="181">
        <f>'実質公債費比率（分子）の構造'!K$49</f>
        <v>132</v>
      </c>
      <c r="C45" s="181"/>
      <c r="D45" s="181"/>
      <c r="E45" s="181">
        <f>'実質公債費比率（分子）の構造'!L$49</f>
        <v>139</v>
      </c>
      <c r="F45" s="181"/>
      <c r="G45" s="181"/>
      <c r="H45" s="181">
        <f>'実質公債費比率（分子）の構造'!M$49</f>
        <v>137</v>
      </c>
      <c r="I45" s="181"/>
      <c r="J45" s="181"/>
      <c r="K45" s="181">
        <f>'実質公債費比率（分子）の構造'!N$49</f>
        <v>140</v>
      </c>
      <c r="L45" s="181"/>
      <c r="M45" s="181"/>
      <c r="N45" s="181">
        <f>'実質公債費比率（分子）の構造'!O$49</f>
        <v>144</v>
      </c>
      <c r="O45" s="181"/>
      <c r="P45" s="181"/>
    </row>
    <row r="46" spans="1:16" x14ac:dyDescent="0.15">
      <c r="A46" s="181" t="s">
        <v>65</v>
      </c>
      <c r="B46" s="181">
        <f>'実質公債費比率（分子）の構造'!K$48</f>
        <v>226</v>
      </c>
      <c r="C46" s="181"/>
      <c r="D46" s="181"/>
      <c r="E46" s="181">
        <f>'実質公債費比率（分子）の構造'!L$48</f>
        <v>230</v>
      </c>
      <c r="F46" s="181"/>
      <c r="G46" s="181"/>
      <c r="H46" s="181">
        <f>'実質公債費比率（分子）の構造'!M$48</f>
        <v>231</v>
      </c>
      <c r="I46" s="181"/>
      <c r="J46" s="181"/>
      <c r="K46" s="181">
        <f>'実質公債費比率（分子）の構造'!N$48</f>
        <v>232</v>
      </c>
      <c r="L46" s="181"/>
      <c r="M46" s="181"/>
      <c r="N46" s="181">
        <f>'実質公債費比率（分子）の構造'!O$48</f>
        <v>238</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835</v>
      </c>
      <c r="C49" s="181"/>
      <c r="D49" s="181"/>
      <c r="E49" s="181">
        <f>'実質公債費比率（分子）の構造'!L$45</f>
        <v>814</v>
      </c>
      <c r="F49" s="181"/>
      <c r="G49" s="181"/>
      <c r="H49" s="181">
        <f>'実質公債費比率（分子）の構造'!M$45</f>
        <v>805</v>
      </c>
      <c r="I49" s="181"/>
      <c r="J49" s="181"/>
      <c r="K49" s="181">
        <f>'実質公債費比率（分子）の構造'!N$45</f>
        <v>826</v>
      </c>
      <c r="L49" s="181"/>
      <c r="M49" s="181"/>
      <c r="N49" s="181">
        <f>'実質公債費比率（分子）の構造'!O$45</f>
        <v>811</v>
      </c>
      <c r="O49" s="181"/>
      <c r="P49" s="181"/>
    </row>
    <row r="50" spans="1:16" x14ac:dyDescent="0.15">
      <c r="A50" s="181" t="s">
        <v>69</v>
      </c>
      <c r="B50" s="181" t="e">
        <f>NA()</f>
        <v>#N/A</v>
      </c>
      <c r="C50" s="181">
        <f>IF(ISNUMBER('実質公債費比率（分子）の構造'!K$53),'実質公債費比率（分子）の構造'!K$53,NA())</f>
        <v>481</v>
      </c>
      <c r="D50" s="181" t="e">
        <f>NA()</f>
        <v>#N/A</v>
      </c>
      <c r="E50" s="181" t="e">
        <f>NA()</f>
        <v>#N/A</v>
      </c>
      <c r="F50" s="181">
        <f>IF(ISNUMBER('実質公債費比率（分子）の構造'!L$53),'実質公債費比率（分子）の構造'!L$53,NA())</f>
        <v>490</v>
      </c>
      <c r="G50" s="181" t="e">
        <f>NA()</f>
        <v>#N/A</v>
      </c>
      <c r="H50" s="181" t="e">
        <f>NA()</f>
        <v>#N/A</v>
      </c>
      <c r="I50" s="181">
        <f>IF(ISNUMBER('実質公債費比率（分子）の構造'!M$53),'実質公債費比率（分子）の構造'!M$53,NA())</f>
        <v>458</v>
      </c>
      <c r="J50" s="181" t="e">
        <f>NA()</f>
        <v>#N/A</v>
      </c>
      <c r="K50" s="181" t="e">
        <f>NA()</f>
        <v>#N/A</v>
      </c>
      <c r="L50" s="181">
        <f>IF(ISNUMBER('実質公債費比率（分子）の構造'!N$53),'実質公債費比率（分子）の構造'!N$53,NA())</f>
        <v>453</v>
      </c>
      <c r="M50" s="181" t="e">
        <f>NA()</f>
        <v>#N/A</v>
      </c>
      <c r="N50" s="181" t="e">
        <f>NA()</f>
        <v>#N/A</v>
      </c>
      <c r="O50" s="181">
        <f>IF(ISNUMBER('実質公債費比率（分子）の構造'!O$53),'実質公債費比率（分子）の構造'!O$53,NA())</f>
        <v>442</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8513</v>
      </c>
      <c r="E56" s="180"/>
      <c r="F56" s="180"/>
      <c r="G56" s="180">
        <f>'将来負担比率（分子）の構造'!J$52</f>
        <v>8566</v>
      </c>
      <c r="H56" s="180"/>
      <c r="I56" s="180"/>
      <c r="J56" s="180">
        <f>'将来負担比率（分子）の構造'!K$52</f>
        <v>8549</v>
      </c>
      <c r="K56" s="180"/>
      <c r="L56" s="180"/>
      <c r="M56" s="180">
        <f>'将来負担比率（分子）の構造'!L$52</f>
        <v>8385</v>
      </c>
      <c r="N56" s="180"/>
      <c r="O56" s="180"/>
      <c r="P56" s="180">
        <f>'将来負担比率（分子）の構造'!M$52</f>
        <v>8329</v>
      </c>
    </row>
    <row r="57" spans="1:16" x14ac:dyDescent="0.15">
      <c r="A57" s="180" t="s">
        <v>41</v>
      </c>
      <c r="B57" s="180"/>
      <c r="C57" s="180"/>
      <c r="D57" s="180">
        <f>'将来負担比率（分子）の構造'!I$51</f>
        <v>167</v>
      </c>
      <c r="E57" s="180"/>
      <c r="F57" s="180"/>
      <c r="G57" s="180">
        <f>'将来負担比率（分子）の構造'!J$51</f>
        <v>152</v>
      </c>
      <c r="H57" s="180"/>
      <c r="I57" s="180"/>
      <c r="J57" s="180">
        <f>'将来負担比率（分子）の構造'!K$51</f>
        <v>143</v>
      </c>
      <c r="K57" s="180"/>
      <c r="L57" s="180"/>
      <c r="M57" s="180">
        <f>'将来負担比率（分子）の構造'!L$51</f>
        <v>139</v>
      </c>
      <c r="N57" s="180"/>
      <c r="O57" s="180"/>
      <c r="P57" s="180">
        <f>'将来負担比率（分子）の構造'!M$51</f>
        <v>115</v>
      </c>
    </row>
    <row r="58" spans="1:16" x14ac:dyDescent="0.15">
      <c r="A58" s="180" t="s">
        <v>40</v>
      </c>
      <c r="B58" s="180"/>
      <c r="C58" s="180"/>
      <c r="D58" s="180">
        <f>'将来負担比率（分子）の構造'!I$50</f>
        <v>2638</v>
      </c>
      <c r="E58" s="180"/>
      <c r="F58" s="180"/>
      <c r="G58" s="180">
        <f>'将来負担比率（分子）の構造'!J$50</f>
        <v>2423</v>
      </c>
      <c r="H58" s="180"/>
      <c r="I58" s="180"/>
      <c r="J58" s="180">
        <f>'将来負担比率（分子）の構造'!K$50</f>
        <v>2054</v>
      </c>
      <c r="K58" s="180"/>
      <c r="L58" s="180"/>
      <c r="M58" s="180">
        <f>'将来負担比率（分子）の構造'!L$50</f>
        <v>1734</v>
      </c>
      <c r="N58" s="180"/>
      <c r="O58" s="180"/>
      <c r="P58" s="180">
        <f>'将来負担比率（分子）の構造'!M$50</f>
        <v>2060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2308</v>
      </c>
      <c r="C62" s="180"/>
      <c r="D62" s="180"/>
      <c r="E62" s="180">
        <f>'将来負担比率（分子）の構造'!J$45</f>
        <v>2171</v>
      </c>
      <c r="F62" s="180"/>
      <c r="G62" s="180"/>
      <c r="H62" s="180">
        <f>'将来負担比率（分子）の構造'!K$45</f>
        <v>2171</v>
      </c>
      <c r="I62" s="180"/>
      <c r="J62" s="180"/>
      <c r="K62" s="180">
        <f>'将来負担比率（分子）の構造'!L$45</f>
        <v>2218</v>
      </c>
      <c r="L62" s="180"/>
      <c r="M62" s="180"/>
      <c r="N62" s="180">
        <f>'将来負担比率（分子）の構造'!M$45</f>
        <v>2136</v>
      </c>
      <c r="O62" s="180"/>
      <c r="P62" s="180"/>
    </row>
    <row r="63" spans="1:16" x14ac:dyDescent="0.15">
      <c r="A63" s="180" t="s">
        <v>33</v>
      </c>
      <c r="B63" s="180">
        <f>'将来負担比率（分子）の構造'!I$44</f>
        <v>1113</v>
      </c>
      <c r="C63" s="180"/>
      <c r="D63" s="180"/>
      <c r="E63" s="180">
        <f>'将来負担比率（分子）の構造'!J$44</f>
        <v>1054</v>
      </c>
      <c r="F63" s="180"/>
      <c r="G63" s="180"/>
      <c r="H63" s="180">
        <f>'将来負担比率（分子）の構造'!K$44</f>
        <v>957</v>
      </c>
      <c r="I63" s="180"/>
      <c r="J63" s="180"/>
      <c r="K63" s="180">
        <f>'将来負担比率（分子）の構造'!L$44</f>
        <v>840</v>
      </c>
      <c r="L63" s="180"/>
      <c r="M63" s="180"/>
      <c r="N63" s="180">
        <f>'将来負担比率（分子）の構造'!M$44</f>
        <v>705</v>
      </c>
      <c r="O63" s="180"/>
      <c r="P63" s="180"/>
    </row>
    <row r="64" spans="1:16" x14ac:dyDescent="0.15">
      <c r="A64" s="180" t="s">
        <v>32</v>
      </c>
      <c r="B64" s="180">
        <f>'将来負担比率（分子）の構造'!I$43</f>
        <v>3000</v>
      </c>
      <c r="C64" s="180"/>
      <c r="D64" s="180"/>
      <c r="E64" s="180">
        <f>'将来負担比率（分子）の構造'!J$43</f>
        <v>2837</v>
      </c>
      <c r="F64" s="180"/>
      <c r="G64" s="180"/>
      <c r="H64" s="180">
        <f>'将来負担比率（分子）の構造'!K$43</f>
        <v>2666</v>
      </c>
      <c r="I64" s="180"/>
      <c r="J64" s="180"/>
      <c r="K64" s="180">
        <f>'将来負担比率（分子）の構造'!L$43</f>
        <v>2498</v>
      </c>
      <c r="L64" s="180"/>
      <c r="M64" s="180"/>
      <c r="N64" s="180">
        <f>'将来負担比率（分子）の構造'!M$43</f>
        <v>2370</v>
      </c>
      <c r="O64" s="180"/>
      <c r="P64" s="180"/>
    </row>
    <row r="65" spans="1:16" x14ac:dyDescent="0.15">
      <c r="A65" s="180" t="s">
        <v>31</v>
      </c>
      <c r="B65" s="180">
        <f>'将来負担比率（分子）の構造'!I$42</f>
        <v>51</v>
      </c>
      <c r="C65" s="180"/>
      <c r="D65" s="180"/>
      <c r="E65" s="180">
        <f>'将来負担比率（分子）の構造'!J$42</f>
        <v>27</v>
      </c>
      <c r="F65" s="180"/>
      <c r="G65" s="180"/>
      <c r="H65" s="180">
        <f>'将来負担比率（分子）の構造'!K$42</f>
        <v>2</v>
      </c>
      <c r="I65" s="180"/>
      <c r="J65" s="180"/>
      <c r="K65" s="180">
        <f>'将来負担比率（分子）の構造'!L$42</f>
        <v>1</v>
      </c>
      <c r="L65" s="180"/>
      <c r="M65" s="180"/>
      <c r="N65" s="180" t="str">
        <f>'将来負担比率（分子）の構造'!M$42</f>
        <v>-</v>
      </c>
      <c r="O65" s="180"/>
      <c r="P65" s="180"/>
    </row>
    <row r="66" spans="1:16" x14ac:dyDescent="0.15">
      <c r="A66" s="180" t="s">
        <v>30</v>
      </c>
      <c r="B66" s="180">
        <f>'将来負担比率（分子）の構造'!I$41</f>
        <v>9338</v>
      </c>
      <c r="C66" s="180"/>
      <c r="D66" s="180"/>
      <c r="E66" s="180">
        <f>'将来負担比率（分子）の構造'!J$41</f>
        <v>9723</v>
      </c>
      <c r="F66" s="180"/>
      <c r="G66" s="180"/>
      <c r="H66" s="180">
        <f>'将来負担比率（分子）の構造'!K$41</f>
        <v>9883</v>
      </c>
      <c r="I66" s="180"/>
      <c r="J66" s="180"/>
      <c r="K66" s="180">
        <f>'将来負担比率（分子）の構造'!L$41</f>
        <v>10110</v>
      </c>
      <c r="L66" s="180"/>
      <c r="M66" s="180"/>
      <c r="N66" s="180">
        <f>'将来負担比率（分子）の構造'!M$41</f>
        <v>10544</v>
      </c>
      <c r="O66" s="180"/>
      <c r="P66" s="180"/>
    </row>
    <row r="67" spans="1:16" x14ac:dyDescent="0.15">
      <c r="A67" s="180" t="s">
        <v>73</v>
      </c>
      <c r="B67" s="180" t="e">
        <f>NA()</f>
        <v>#N/A</v>
      </c>
      <c r="C67" s="180">
        <f>IF(ISNUMBER('将来負担比率（分子）の構造'!I$53), IF('将来負担比率（分子）の構造'!I$53 &lt; 0, 0, '将来負担比率（分子）の構造'!I$53), NA())</f>
        <v>4492</v>
      </c>
      <c r="D67" s="180" t="e">
        <f>NA()</f>
        <v>#N/A</v>
      </c>
      <c r="E67" s="180" t="e">
        <f>NA()</f>
        <v>#N/A</v>
      </c>
      <c r="F67" s="180">
        <f>IF(ISNUMBER('将来負担比率（分子）の構造'!J$53), IF('将来負担比率（分子）の構造'!J$53 &lt; 0, 0, '将来負担比率（分子）の構造'!J$53), NA())</f>
        <v>4670</v>
      </c>
      <c r="G67" s="180" t="e">
        <f>NA()</f>
        <v>#N/A</v>
      </c>
      <c r="H67" s="180" t="e">
        <f>NA()</f>
        <v>#N/A</v>
      </c>
      <c r="I67" s="180">
        <f>IF(ISNUMBER('将来負担比率（分子）の構造'!K$53), IF('将来負担比率（分子）の構造'!K$53 &lt; 0, 0, '将来負担比率（分子）の構造'!K$53), NA())</f>
        <v>4932</v>
      </c>
      <c r="J67" s="180" t="e">
        <f>NA()</f>
        <v>#N/A</v>
      </c>
      <c r="K67" s="180" t="e">
        <f>NA()</f>
        <v>#N/A</v>
      </c>
      <c r="L67" s="180">
        <f>IF(ISNUMBER('将来負担比率（分子）の構造'!L$53), IF('将来負担比率（分子）の構造'!L$53 &lt; 0, 0, '将来負担比率（分子）の構造'!L$53), NA())</f>
        <v>5410</v>
      </c>
      <c r="M67" s="180" t="e">
        <f>NA()</f>
        <v>#N/A</v>
      </c>
      <c r="N67" s="180" t="e">
        <f>NA()</f>
        <v>#N/A</v>
      </c>
      <c r="O67" s="180">
        <f>IF(ISNUMBER('将来負担比率（分子）の構造'!M$53), IF('将来負担比率（分子）の構造'!M$53 &lt; 0, 0, '将来負担比率（分子）の構造'!M$53), NA())</f>
        <v>5251</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1201</v>
      </c>
      <c r="C72" s="184">
        <f>基金残高に係る経年分析!G55</f>
        <v>962</v>
      </c>
      <c r="D72" s="184">
        <f>基金残高に係る経年分析!H55</f>
        <v>962</v>
      </c>
    </row>
    <row r="73" spans="1:16" x14ac:dyDescent="0.15">
      <c r="A73" s="183" t="s">
        <v>76</v>
      </c>
      <c r="B73" s="184">
        <f>基金残高に係る経年分析!F56</f>
        <v>94</v>
      </c>
      <c r="C73" s="184">
        <f>基金残高に係る経年分析!G56</f>
        <v>59</v>
      </c>
      <c r="D73" s="184">
        <f>基金残高に係る経年分析!H56</f>
        <v>59</v>
      </c>
    </row>
    <row r="74" spans="1:16" x14ac:dyDescent="0.15">
      <c r="A74" s="183" t="s">
        <v>77</v>
      </c>
      <c r="B74" s="184">
        <f>基金残高に係る経年分析!F57</f>
        <v>627</v>
      </c>
      <c r="C74" s="184">
        <f>基金残高に係る経年分析!G57</f>
        <v>570</v>
      </c>
      <c r="D74" s="184">
        <f>基金残高に係る経年分析!H57</f>
        <v>644</v>
      </c>
    </row>
  </sheetData>
  <sheetProtection algorithmName="SHA-512" hashValue="48rilwF061ot3KP3OcnSYSi4WSCKvqY0s2v3lsl+5vf7Gdbh7yvNboG2wYWicBCk5vffHKOTyTPuuykBJc0F4Q==" saltValue="zo/tZ2seiRFVLPC6REGO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3480334</v>
      </c>
      <c r="S5" s="631"/>
      <c r="T5" s="631"/>
      <c r="U5" s="631"/>
      <c r="V5" s="631"/>
      <c r="W5" s="631"/>
      <c r="X5" s="631"/>
      <c r="Y5" s="632"/>
      <c r="Z5" s="633">
        <v>31.6</v>
      </c>
      <c r="AA5" s="633"/>
      <c r="AB5" s="633"/>
      <c r="AC5" s="633"/>
      <c r="AD5" s="634">
        <v>3480334</v>
      </c>
      <c r="AE5" s="634"/>
      <c r="AF5" s="634"/>
      <c r="AG5" s="634"/>
      <c r="AH5" s="634"/>
      <c r="AI5" s="634"/>
      <c r="AJ5" s="634"/>
      <c r="AK5" s="634"/>
      <c r="AL5" s="635">
        <v>55.2</v>
      </c>
      <c r="AM5" s="636"/>
      <c r="AN5" s="636"/>
      <c r="AO5" s="637"/>
      <c r="AP5" s="627" t="s">
        <v>226</v>
      </c>
      <c r="AQ5" s="628"/>
      <c r="AR5" s="628"/>
      <c r="AS5" s="628"/>
      <c r="AT5" s="628"/>
      <c r="AU5" s="628"/>
      <c r="AV5" s="628"/>
      <c r="AW5" s="628"/>
      <c r="AX5" s="628"/>
      <c r="AY5" s="628"/>
      <c r="AZ5" s="628"/>
      <c r="BA5" s="628"/>
      <c r="BB5" s="628"/>
      <c r="BC5" s="628"/>
      <c r="BD5" s="628"/>
      <c r="BE5" s="628"/>
      <c r="BF5" s="629"/>
      <c r="BG5" s="641">
        <v>3478400</v>
      </c>
      <c r="BH5" s="642"/>
      <c r="BI5" s="642"/>
      <c r="BJ5" s="642"/>
      <c r="BK5" s="642"/>
      <c r="BL5" s="642"/>
      <c r="BM5" s="642"/>
      <c r="BN5" s="643"/>
      <c r="BO5" s="644">
        <v>99.9</v>
      </c>
      <c r="BP5" s="644"/>
      <c r="BQ5" s="644"/>
      <c r="BR5" s="644"/>
      <c r="BS5" s="645" t="s">
        <v>178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179420</v>
      </c>
      <c r="S6" s="642"/>
      <c r="T6" s="642"/>
      <c r="U6" s="642"/>
      <c r="V6" s="642"/>
      <c r="W6" s="642"/>
      <c r="X6" s="642"/>
      <c r="Y6" s="643"/>
      <c r="Z6" s="644">
        <v>1.6</v>
      </c>
      <c r="AA6" s="644"/>
      <c r="AB6" s="644"/>
      <c r="AC6" s="644"/>
      <c r="AD6" s="645">
        <v>179420</v>
      </c>
      <c r="AE6" s="645"/>
      <c r="AF6" s="645"/>
      <c r="AG6" s="645"/>
      <c r="AH6" s="645"/>
      <c r="AI6" s="645"/>
      <c r="AJ6" s="645"/>
      <c r="AK6" s="645"/>
      <c r="AL6" s="646">
        <v>2.8</v>
      </c>
      <c r="AM6" s="647"/>
      <c r="AN6" s="647"/>
      <c r="AO6" s="648"/>
      <c r="AP6" s="638" t="s">
        <v>231</v>
      </c>
      <c r="AQ6" s="639"/>
      <c r="AR6" s="639"/>
      <c r="AS6" s="639"/>
      <c r="AT6" s="639"/>
      <c r="AU6" s="639"/>
      <c r="AV6" s="639"/>
      <c r="AW6" s="639"/>
      <c r="AX6" s="639"/>
      <c r="AY6" s="639"/>
      <c r="AZ6" s="639"/>
      <c r="BA6" s="639"/>
      <c r="BB6" s="639"/>
      <c r="BC6" s="639"/>
      <c r="BD6" s="639"/>
      <c r="BE6" s="639"/>
      <c r="BF6" s="640"/>
      <c r="BG6" s="641">
        <v>3478400</v>
      </c>
      <c r="BH6" s="642"/>
      <c r="BI6" s="642"/>
      <c r="BJ6" s="642"/>
      <c r="BK6" s="642"/>
      <c r="BL6" s="642"/>
      <c r="BM6" s="642"/>
      <c r="BN6" s="643"/>
      <c r="BO6" s="644">
        <v>99.9</v>
      </c>
      <c r="BP6" s="644"/>
      <c r="BQ6" s="644"/>
      <c r="BR6" s="644"/>
      <c r="BS6" s="645" t="s">
        <v>178</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105596</v>
      </c>
      <c r="CS6" s="642"/>
      <c r="CT6" s="642"/>
      <c r="CU6" s="642"/>
      <c r="CV6" s="642"/>
      <c r="CW6" s="642"/>
      <c r="CX6" s="642"/>
      <c r="CY6" s="643"/>
      <c r="CZ6" s="635">
        <v>1</v>
      </c>
      <c r="DA6" s="636"/>
      <c r="DB6" s="636"/>
      <c r="DC6" s="655"/>
      <c r="DD6" s="650" t="s">
        <v>233</v>
      </c>
      <c r="DE6" s="642"/>
      <c r="DF6" s="642"/>
      <c r="DG6" s="642"/>
      <c r="DH6" s="642"/>
      <c r="DI6" s="642"/>
      <c r="DJ6" s="642"/>
      <c r="DK6" s="642"/>
      <c r="DL6" s="642"/>
      <c r="DM6" s="642"/>
      <c r="DN6" s="642"/>
      <c r="DO6" s="642"/>
      <c r="DP6" s="643"/>
      <c r="DQ6" s="650">
        <v>105596</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9064</v>
      </c>
      <c r="S7" s="642"/>
      <c r="T7" s="642"/>
      <c r="U7" s="642"/>
      <c r="V7" s="642"/>
      <c r="W7" s="642"/>
      <c r="X7" s="642"/>
      <c r="Y7" s="643"/>
      <c r="Z7" s="644">
        <v>0.1</v>
      </c>
      <c r="AA7" s="644"/>
      <c r="AB7" s="644"/>
      <c r="AC7" s="644"/>
      <c r="AD7" s="645">
        <v>9064</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1533961</v>
      </c>
      <c r="BH7" s="642"/>
      <c r="BI7" s="642"/>
      <c r="BJ7" s="642"/>
      <c r="BK7" s="642"/>
      <c r="BL7" s="642"/>
      <c r="BM7" s="642"/>
      <c r="BN7" s="643"/>
      <c r="BO7" s="644">
        <v>44.1</v>
      </c>
      <c r="BP7" s="644"/>
      <c r="BQ7" s="644"/>
      <c r="BR7" s="644"/>
      <c r="BS7" s="645" t="s">
        <v>178</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1665052</v>
      </c>
      <c r="CS7" s="642"/>
      <c r="CT7" s="642"/>
      <c r="CU7" s="642"/>
      <c r="CV7" s="642"/>
      <c r="CW7" s="642"/>
      <c r="CX7" s="642"/>
      <c r="CY7" s="643"/>
      <c r="CZ7" s="644">
        <v>15.6</v>
      </c>
      <c r="DA7" s="644"/>
      <c r="DB7" s="644"/>
      <c r="DC7" s="644"/>
      <c r="DD7" s="650">
        <v>202109</v>
      </c>
      <c r="DE7" s="642"/>
      <c r="DF7" s="642"/>
      <c r="DG7" s="642"/>
      <c r="DH7" s="642"/>
      <c r="DI7" s="642"/>
      <c r="DJ7" s="642"/>
      <c r="DK7" s="642"/>
      <c r="DL7" s="642"/>
      <c r="DM7" s="642"/>
      <c r="DN7" s="642"/>
      <c r="DO7" s="642"/>
      <c r="DP7" s="643"/>
      <c r="DQ7" s="650">
        <v>1099045</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13962</v>
      </c>
      <c r="S8" s="642"/>
      <c r="T8" s="642"/>
      <c r="U8" s="642"/>
      <c r="V8" s="642"/>
      <c r="W8" s="642"/>
      <c r="X8" s="642"/>
      <c r="Y8" s="643"/>
      <c r="Z8" s="644">
        <v>0.1</v>
      </c>
      <c r="AA8" s="644"/>
      <c r="AB8" s="644"/>
      <c r="AC8" s="644"/>
      <c r="AD8" s="645">
        <v>13962</v>
      </c>
      <c r="AE8" s="645"/>
      <c r="AF8" s="645"/>
      <c r="AG8" s="645"/>
      <c r="AH8" s="645"/>
      <c r="AI8" s="645"/>
      <c r="AJ8" s="645"/>
      <c r="AK8" s="645"/>
      <c r="AL8" s="646">
        <v>0.2</v>
      </c>
      <c r="AM8" s="647"/>
      <c r="AN8" s="647"/>
      <c r="AO8" s="648"/>
      <c r="AP8" s="638" t="s">
        <v>238</v>
      </c>
      <c r="AQ8" s="639"/>
      <c r="AR8" s="639"/>
      <c r="AS8" s="639"/>
      <c r="AT8" s="639"/>
      <c r="AU8" s="639"/>
      <c r="AV8" s="639"/>
      <c r="AW8" s="639"/>
      <c r="AX8" s="639"/>
      <c r="AY8" s="639"/>
      <c r="AZ8" s="639"/>
      <c r="BA8" s="639"/>
      <c r="BB8" s="639"/>
      <c r="BC8" s="639"/>
      <c r="BD8" s="639"/>
      <c r="BE8" s="639"/>
      <c r="BF8" s="640"/>
      <c r="BG8" s="641">
        <v>51528</v>
      </c>
      <c r="BH8" s="642"/>
      <c r="BI8" s="642"/>
      <c r="BJ8" s="642"/>
      <c r="BK8" s="642"/>
      <c r="BL8" s="642"/>
      <c r="BM8" s="642"/>
      <c r="BN8" s="643"/>
      <c r="BO8" s="644">
        <v>1.5</v>
      </c>
      <c r="BP8" s="644"/>
      <c r="BQ8" s="644"/>
      <c r="BR8" s="644"/>
      <c r="BS8" s="650" t="s">
        <v>127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3425595</v>
      </c>
      <c r="CS8" s="642"/>
      <c r="CT8" s="642"/>
      <c r="CU8" s="642"/>
      <c r="CV8" s="642"/>
      <c r="CW8" s="642"/>
      <c r="CX8" s="642"/>
      <c r="CY8" s="643"/>
      <c r="CZ8" s="644">
        <v>32.1</v>
      </c>
      <c r="DA8" s="644"/>
      <c r="DB8" s="644"/>
      <c r="DC8" s="644"/>
      <c r="DD8" s="650">
        <v>41729</v>
      </c>
      <c r="DE8" s="642"/>
      <c r="DF8" s="642"/>
      <c r="DG8" s="642"/>
      <c r="DH8" s="642"/>
      <c r="DI8" s="642"/>
      <c r="DJ8" s="642"/>
      <c r="DK8" s="642"/>
      <c r="DL8" s="642"/>
      <c r="DM8" s="642"/>
      <c r="DN8" s="642"/>
      <c r="DO8" s="642"/>
      <c r="DP8" s="643"/>
      <c r="DQ8" s="650">
        <v>1903545</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11806</v>
      </c>
      <c r="S9" s="642"/>
      <c r="T9" s="642"/>
      <c r="U9" s="642"/>
      <c r="V9" s="642"/>
      <c r="W9" s="642"/>
      <c r="X9" s="642"/>
      <c r="Y9" s="643"/>
      <c r="Z9" s="644">
        <v>0.1</v>
      </c>
      <c r="AA9" s="644"/>
      <c r="AB9" s="644"/>
      <c r="AC9" s="644"/>
      <c r="AD9" s="645">
        <v>11806</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1277568</v>
      </c>
      <c r="BH9" s="642"/>
      <c r="BI9" s="642"/>
      <c r="BJ9" s="642"/>
      <c r="BK9" s="642"/>
      <c r="BL9" s="642"/>
      <c r="BM9" s="642"/>
      <c r="BN9" s="643"/>
      <c r="BO9" s="644">
        <v>36.700000000000003</v>
      </c>
      <c r="BP9" s="644"/>
      <c r="BQ9" s="644"/>
      <c r="BR9" s="644"/>
      <c r="BS9" s="650" t="s">
        <v>233</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1226422</v>
      </c>
      <c r="CS9" s="642"/>
      <c r="CT9" s="642"/>
      <c r="CU9" s="642"/>
      <c r="CV9" s="642"/>
      <c r="CW9" s="642"/>
      <c r="CX9" s="642"/>
      <c r="CY9" s="643"/>
      <c r="CZ9" s="644">
        <v>11.5</v>
      </c>
      <c r="DA9" s="644"/>
      <c r="DB9" s="644"/>
      <c r="DC9" s="644"/>
      <c r="DD9" s="650">
        <v>65254</v>
      </c>
      <c r="DE9" s="642"/>
      <c r="DF9" s="642"/>
      <c r="DG9" s="642"/>
      <c r="DH9" s="642"/>
      <c r="DI9" s="642"/>
      <c r="DJ9" s="642"/>
      <c r="DK9" s="642"/>
      <c r="DL9" s="642"/>
      <c r="DM9" s="642"/>
      <c r="DN9" s="642"/>
      <c r="DO9" s="642"/>
      <c r="DP9" s="643"/>
      <c r="DQ9" s="650">
        <v>1071292</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178</v>
      </c>
      <c r="S10" s="642"/>
      <c r="T10" s="642"/>
      <c r="U10" s="642"/>
      <c r="V10" s="642"/>
      <c r="W10" s="642"/>
      <c r="X10" s="642"/>
      <c r="Y10" s="643"/>
      <c r="Z10" s="644" t="s">
        <v>233</v>
      </c>
      <c r="AA10" s="644"/>
      <c r="AB10" s="644"/>
      <c r="AC10" s="644"/>
      <c r="AD10" s="645" t="s">
        <v>233</v>
      </c>
      <c r="AE10" s="645"/>
      <c r="AF10" s="645"/>
      <c r="AG10" s="645"/>
      <c r="AH10" s="645"/>
      <c r="AI10" s="645"/>
      <c r="AJ10" s="645"/>
      <c r="AK10" s="645"/>
      <c r="AL10" s="646" t="s">
        <v>233</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67611</v>
      </c>
      <c r="BH10" s="642"/>
      <c r="BI10" s="642"/>
      <c r="BJ10" s="642"/>
      <c r="BK10" s="642"/>
      <c r="BL10" s="642"/>
      <c r="BM10" s="642"/>
      <c r="BN10" s="643"/>
      <c r="BO10" s="644">
        <v>1.9</v>
      </c>
      <c r="BP10" s="644"/>
      <c r="BQ10" s="644"/>
      <c r="BR10" s="644"/>
      <c r="BS10" s="650" t="s">
        <v>178</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119</v>
      </c>
      <c r="CS10" s="642"/>
      <c r="CT10" s="642"/>
      <c r="CU10" s="642"/>
      <c r="CV10" s="642"/>
      <c r="CW10" s="642"/>
      <c r="CX10" s="642"/>
      <c r="CY10" s="643"/>
      <c r="CZ10" s="644">
        <v>0</v>
      </c>
      <c r="DA10" s="644"/>
      <c r="DB10" s="644"/>
      <c r="DC10" s="644"/>
      <c r="DD10" s="650" t="s">
        <v>233</v>
      </c>
      <c r="DE10" s="642"/>
      <c r="DF10" s="642"/>
      <c r="DG10" s="642"/>
      <c r="DH10" s="642"/>
      <c r="DI10" s="642"/>
      <c r="DJ10" s="642"/>
      <c r="DK10" s="642"/>
      <c r="DL10" s="642"/>
      <c r="DM10" s="642"/>
      <c r="DN10" s="642"/>
      <c r="DO10" s="642"/>
      <c r="DP10" s="643"/>
      <c r="DQ10" s="650">
        <v>119</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178</v>
      </c>
      <c r="AA11" s="644"/>
      <c r="AB11" s="644"/>
      <c r="AC11" s="644"/>
      <c r="AD11" s="645" t="s">
        <v>233</v>
      </c>
      <c r="AE11" s="645"/>
      <c r="AF11" s="645"/>
      <c r="AG11" s="645"/>
      <c r="AH11" s="645"/>
      <c r="AI11" s="645"/>
      <c r="AJ11" s="645"/>
      <c r="AK11" s="645"/>
      <c r="AL11" s="646" t="s">
        <v>178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137254</v>
      </c>
      <c r="BH11" s="642"/>
      <c r="BI11" s="642"/>
      <c r="BJ11" s="642"/>
      <c r="BK11" s="642"/>
      <c r="BL11" s="642"/>
      <c r="BM11" s="642"/>
      <c r="BN11" s="643"/>
      <c r="BO11" s="644">
        <v>3.9</v>
      </c>
      <c r="BP11" s="644"/>
      <c r="BQ11" s="644"/>
      <c r="BR11" s="644"/>
      <c r="BS11" s="650" t="s">
        <v>233</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355377</v>
      </c>
      <c r="CS11" s="642"/>
      <c r="CT11" s="642"/>
      <c r="CU11" s="642"/>
      <c r="CV11" s="642"/>
      <c r="CW11" s="642"/>
      <c r="CX11" s="642"/>
      <c r="CY11" s="643"/>
      <c r="CZ11" s="644">
        <v>3.3</v>
      </c>
      <c r="DA11" s="644"/>
      <c r="DB11" s="644"/>
      <c r="DC11" s="644"/>
      <c r="DD11" s="650">
        <v>36432</v>
      </c>
      <c r="DE11" s="642"/>
      <c r="DF11" s="642"/>
      <c r="DG11" s="642"/>
      <c r="DH11" s="642"/>
      <c r="DI11" s="642"/>
      <c r="DJ11" s="642"/>
      <c r="DK11" s="642"/>
      <c r="DL11" s="642"/>
      <c r="DM11" s="642"/>
      <c r="DN11" s="642"/>
      <c r="DO11" s="642"/>
      <c r="DP11" s="643"/>
      <c r="DQ11" s="650">
        <v>203492</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526045</v>
      </c>
      <c r="S12" s="642"/>
      <c r="T12" s="642"/>
      <c r="U12" s="642"/>
      <c r="V12" s="642"/>
      <c r="W12" s="642"/>
      <c r="X12" s="642"/>
      <c r="Y12" s="643"/>
      <c r="Z12" s="644">
        <v>4.8</v>
      </c>
      <c r="AA12" s="644"/>
      <c r="AB12" s="644"/>
      <c r="AC12" s="644"/>
      <c r="AD12" s="645">
        <v>526045</v>
      </c>
      <c r="AE12" s="645"/>
      <c r="AF12" s="645"/>
      <c r="AG12" s="645"/>
      <c r="AH12" s="645"/>
      <c r="AI12" s="645"/>
      <c r="AJ12" s="645"/>
      <c r="AK12" s="645"/>
      <c r="AL12" s="646">
        <v>8.3000000000000007</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1671451</v>
      </c>
      <c r="BH12" s="642"/>
      <c r="BI12" s="642"/>
      <c r="BJ12" s="642"/>
      <c r="BK12" s="642"/>
      <c r="BL12" s="642"/>
      <c r="BM12" s="642"/>
      <c r="BN12" s="643"/>
      <c r="BO12" s="644">
        <v>48</v>
      </c>
      <c r="BP12" s="644"/>
      <c r="BQ12" s="644"/>
      <c r="BR12" s="644"/>
      <c r="BS12" s="650" t="s">
        <v>127</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112880</v>
      </c>
      <c r="CS12" s="642"/>
      <c r="CT12" s="642"/>
      <c r="CU12" s="642"/>
      <c r="CV12" s="642"/>
      <c r="CW12" s="642"/>
      <c r="CX12" s="642"/>
      <c r="CY12" s="643"/>
      <c r="CZ12" s="644">
        <v>1.1000000000000001</v>
      </c>
      <c r="DA12" s="644"/>
      <c r="DB12" s="644"/>
      <c r="DC12" s="644"/>
      <c r="DD12" s="650">
        <v>65</v>
      </c>
      <c r="DE12" s="642"/>
      <c r="DF12" s="642"/>
      <c r="DG12" s="642"/>
      <c r="DH12" s="642"/>
      <c r="DI12" s="642"/>
      <c r="DJ12" s="642"/>
      <c r="DK12" s="642"/>
      <c r="DL12" s="642"/>
      <c r="DM12" s="642"/>
      <c r="DN12" s="642"/>
      <c r="DO12" s="642"/>
      <c r="DP12" s="643"/>
      <c r="DQ12" s="650">
        <v>84791</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127</v>
      </c>
      <c r="S13" s="642"/>
      <c r="T13" s="642"/>
      <c r="U13" s="642"/>
      <c r="V13" s="642"/>
      <c r="W13" s="642"/>
      <c r="X13" s="642"/>
      <c r="Y13" s="643"/>
      <c r="Z13" s="644" t="s">
        <v>127</v>
      </c>
      <c r="AA13" s="644"/>
      <c r="AB13" s="644"/>
      <c r="AC13" s="644"/>
      <c r="AD13" s="645" t="s">
        <v>233</v>
      </c>
      <c r="AE13" s="645"/>
      <c r="AF13" s="645"/>
      <c r="AG13" s="645"/>
      <c r="AH13" s="645"/>
      <c r="AI13" s="645"/>
      <c r="AJ13" s="645"/>
      <c r="AK13" s="645"/>
      <c r="AL13" s="646" t="s">
        <v>178</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1671278</v>
      </c>
      <c r="BH13" s="642"/>
      <c r="BI13" s="642"/>
      <c r="BJ13" s="642"/>
      <c r="BK13" s="642"/>
      <c r="BL13" s="642"/>
      <c r="BM13" s="642"/>
      <c r="BN13" s="643"/>
      <c r="BO13" s="644">
        <v>48</v>
      </c>
      <c r="BP13" s="644"/>
      <c r="BQ13" s="644"/>
      <c r="BR13" s="644"/>
      <c r="BS13" s="650" t="s">
        <v>127</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905765</v>
      </c>
      <c r="CS13" s="642"/>
      <c r="CT13" s="642"/>
      <c r="CU13" s="642"/>
      <c r="CV13" s="642"/>
      <c r="CW13" s="642"/>
      <c r="CX13" s="642"/>
      <c r="CY13" s="643"/>
      <c r="CZ13" s="644">
        <v>8.5</v>
      </c>
      <c r="DA13" s="644"/>
      <c r="DB13" s="644"/>
      <c r="DC13" s="644"/>
      <c r="DD13" s="650">
        <v>456375</v>
      </c>
      <c r="DE13" s="642"/>
      <c r="DF13" s="642"/>
      <c r="DG13" s="642"/>
      <c r="DH13" s="642"/>
      <c r="DI13" s="642"/>
      <c r="DJ13" s="642"/>
      <c r="DK13" s="642"/>
      <c r="DL13" s="642"/>
      <c r="DM13" s="642"/>
      <c r="DN13" s="642"/>
      <c r="DO13" s="642"/>
      <c r="DP13" s="643"/>
      <c r="DQ13" s="650">
        <v>498719</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127</v>
      </c>
      <c r="AA14" s="644"/>
      <c r="AB14" s="644"/>
      <c r="AC14" s="644"/>
      <c r="AD14" s="645" t="s">
        <v>178</v>
      </c>
      <c r="AE14" s="645"/>
      <c r="AF14" s="645"/>
      <c r="AG14" s="645"/>
      <c r="AH14" s="645"/>
      <c r="AI14" s="645"/>
      <c r="AJ14" s="645"/>
      <c r="AK14" s="645"/>
      <c r="AL14" s="646" t="s">
        <v>233</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90710</v>
      </c>
      <c r="BH14" s="642"/>
      <c r="BI14" s="642"/>
      <c r="BJ14" s="642"/>
      <c r="BK14" s="642"/>
      <c r="BL14" s="642"/>
      <c r="BM14" s="642"/>
      <c r="BN14" s="643"/>
      <c r="BO14" s="644">
        <v>2.6</v>
      </c>
      <c r="BP14" s="644"/>
      <c r="BQ14" s="644"/>
      <c r="BR14" s="644"/>
      <c r="BS14" s="650" t="s">
        <v>233</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618712</v>
      </c>
      <c r="CS14" s="642"/>
      <c r="CT14" s="642"/>
      <c r="CU14" s="642"/>
      <c r="CV14" s="642"/>
      <c r="CW14" s="642"/>
      <c r="CX14" s="642"/>
      <c r="CY14" s="643"/>
      <c r="CZ14" s="644">
        <v>5.8</v>
      </c>
      <c r="DA14" s="644"/>
      <c r="DB14" s="644"/>
      <c r="DC14" s="644"/>
      <c r="DD14" s="650">
        <v>96271</v>
      </c>
      <c r="DE14" s="642"/>
      <c r="DF14" s="642"/>
      <c r="DG14" s="642"/>
      <c r="DH14" s="642"/>
      <c r="DI14" s="642"/>
      <c r="DJ14" s="642"/>
      <c r="DK14" s="642"/>
      <c r="DL14" s="642"/>
      <c r="DM14" s="642"/>
      <c r="DN14" s="642"/>
      <c r="DO14" s="642"/>
      <c r="DP14" s="643"/>
      <c r="DQ14" s="650">
        <v>396609</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57715</v>
      </c>
      <c r="S15" s="642"/>
      <c r="T15" s="642"/>
      <c r="U15" s="642"/>
      <c r="V15" s="642"/>
      <c r="W15" s="642"/>
      <c r="X15" s="642"/>
      <c r="Y15" s="643"/>
      <c r="Z15" s="644">
        <v>0.5</v>
      </c>
      <c r="AA15" s="644"/>
      <c r="AB15" s="644"/>
      <c r="AC15" s="644"/>
      <c r="AD15" s="645">
        <v>57715</v>
      </c>
      <c r="AE15" s="645"/>
      <c r="AF15" s="645"/>
      <c r="AG15" s="645"/>
      <c r="AH15" s="645"/>
      <c r="AI15" s="645"/>
      <c r="AJ15" s="645"/>
      <c r="AK15" s="645"/>
      <c r="AL15" s="646">
        <v>0.9</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182278</v>
      </c>
      <c r="BH15" s="642"/>
      <c r="BI15" s="642"/>
      <c r="BJ15" s="642"/>
      <c r="BK15" s="642"/>
      <c r="BL15" s="642"/>
      <c r="BM15" s="642"/>
      <c r="BN15" s="643"/>
      <c r="BO15" s="644">
        <v>5.2</v>
      </c>
      <c r="BP15" s="644"/>
      <c r="BQ15" s="644"/>
      <c r="BR15" s="644"/>
      <c r="BS15" s="650" t="s">
        <v>178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1410200</v>
      </c>
      <c r="CS15" s="642"/>
      <c r="CT15" s="642"/>
      <c r="CU15" s="642"/>
      <c r="CV15" s="642"/>
      <c r="CW15" s="642"/>
      <c r="CX15" s="642"/>
      <c r="CY15" s="643"/>
      <c r="CZ15" s="644">
        <v>13.2</v>
      </c>
      <c r="DA15" s="644"/>
      <c r="DB15" s="644"/>
      <c r="DC15" s="644"/>
      <c r="DD15" s="650">
        <v>436968</v>
      </c>
      <c r="DE15" s="642"/>
      <c r="DF15" s="642"/>
      <c r="DG15" s="642"/>
      <c r="DH15" s="642"/>
      <c r="DI15" s="642"/>
      <c r="DJ15" s="642"/>
      <c r="DK15" s="642"/>
      <c r="DL15" s="642"/>
      <c r="DM15" s="642"/>
      <c r="DN15" s="642"/>
      <c r="DO15" s="642"/>
      <c r="DP15" s="643"/>
      <c r="DQ15" s="650">
        <v>992984</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178</v>
      </c>
      <c r="S16" s="642"/>
      <c r="T16" s="642"/>
      <c r="U16" s="642"/>
      <c r="V16" s="642"/>
      <c r="W16" s="642"/>
      <c r="X16" s="642"/>
      <c r="Y16" s="643"/>
      <c r="Z16" s="644" t="s">
        <v>233</v>
      </c>
      <c r="AA16" s="644"/>
      <c r="AB16" s="644"/>
      <c r="AC16" s="644"/>
      <c r="AD16" s="645" t="s">
        <v>233</v>
      </c>
      <c r="AE16" s="645"/>
      <c r="AF16" s="645"/>
      <c r="AG16" s="645"/>
      <c r="AH16" s="645"/>
      <c r="AI16" s="645"/>
      <c r="AJ16" s="645"/>
      <c r="AK16" s="645"/>
      <c r="AL16" s="646" t="s">
        <v>178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233</v>
      </c>
      <c r="BH16" s="642"/>
      <c r="BI16" s="642"/>
      <c r="BJ16" s="642"/>
      <c r="BK16" s="642"/>
      <c r="BL16" s="642"/>
      <c r="BM16" s="642"/>
      <c r="BN16" s="643"/>
      <c r="BO16" s="644" t="s">
        <v>178</v>
      </c>
      <c r="BP16" s="644"/>
      <c r="BQ16" s="644"/>
      <c r="BR16" s="644"/>
      <c r="BS16" s="650" t="s">
        <v>178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31611</v>
      </c>
      <c r="CS16" s="642"/>
      <c r="CT16" s="642"/>
      <c r="CU16" s="642"/>
      <c r="CV16" s="642"/>
      <c r="CW16" s="642"/>
      <c r="CX16" s="642"/>
      <c r="CY16" s="643"/>
      <c r="CZ16" s="644">
        <v>0.3</v>
      </c>
      <c r="DA16" s="644"/>
      <c r="DB16" s="644"/>
      <c r="DC16" s="644"/>
      <c r="DD16" s="650" t="s">
        <v>233</v>
      </c>
      <c r="DE16" s="642"/>
      <c r="DF16" s="642"/>
      <c r="DG16" s="642"/>
      <c r="DH16" s="642"/>
      <c r="DI16" s="642"/>
      <c r="DJ16" s="642"/>
      <c r="DK16" s="642"/>
      <c r="DL16" s="642"/>
      <c r="DM16" s="642"/>
      <c r="DN16" s="642"/>
      <c r="DO16" s="642"/>
      <c r="DP16" s="643"/>
      <c r="DQ16" s="650">
        <v>20779</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13854</v>
      </c>
      <c r="S17" s="642"/>
      <c r="T17" s="642"/>
      <c r="U17" s="642"/>
      <c r="V17" s="642"/>
      <c r="W17" s="642"/>
      <c r="X17" s="642"/>
      <c r="Y17" s="643"/>
      <c r="Z17" s="644">
        <v>0.1</v>
      </c>
      <c r="AA17" s="644"/>
      <c r="AB17" s="644"/>
      <c r="AC17" s="644"/>
      <c r="AD17" s="645">
        <v>13854</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178</v>
      </c>
      <c r="BH17" s="642"/>
      <c r="BI17" s="642"/>
      <c r="BJ17" s="642"/>
      <c r="BK17" s="642"/>
      <c r="BL17" s="642"/>
      <c r="BM17" s="642"/>
      <c r="BN17" s="643"/>
      <c r="BO17" s="644" t="s">
        <v>178</v>
      </c>
      <c r="BP17" s="644"/>
      <c r="BQ17" s="644"/>
      <c r="BR17" s="644"/>
      <c r="BS17" s="650" t="s">
        <v>178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810573</v>
      </c>
      <c r="CS17" s="642"/>
      <c r="CT17" s="642"/>
      <c r="CU17" s="642"/>
      <c r="CV17" s="642"/>
      <c r="CW17" s="642"/>
      <c r="CX17" s="642"/>
      <c r="CY17" s="643"/>
      <c r="CZ17" s="644">
        <v>7.6</v>
      </c>
      <c r="DA17" s="644"/>
      <c r="DB17" s="644"/>
      <c r="DC17" s="644"/>
      <c r="DD17" s="650" t="s">
        <v>233</v>
      </c>
      <c r="DE17" s="642"/>
      <c r="DF17" s="642"/>
      <c r="DG17" s="642"/>
      <c r="DH17" s="642"/>
      <c r="DI17" s="642"/>
      <c r="DJ17" s="642"/>
      <c r="DK17" s="642"/>
      <c r="DL17" s="642"/>
      <c r="DM17" s="642"/>
      <c r="DN17" s="642"/>
      <c r="DO17" s="642"/>
      <c r="DP17" s="643"/>
      <c r="DQ17" s="650">
        <v>783630</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2209146</v>
      </c>
      <c r="S18" s="642"/>
      <c r="T18" s="642"/>
      <c r="U18" s="642"/>
      <c r="V18" s="642"/>
      <c r="W18" s="642"/>
      <c r="X18" s="642"/>
      <c r="Y18" s="643"/>
      <c r="Z18" s="644">
        <v>20.100000000000001</v>
      </c>
      <c r="AA18" s="644"/>
      <c r="AB18" s="644"/>
      <c r="AC18" s="644"/>
      <c r="AD18" s="645">
        <v>1985742</v>
      </c>
      <c r="AE18" s="645"/>
      <c r="AF18" s="645"/>
      <c r="AG18" s="645"/>
      <c r="AH18" s="645"/>
      <c r="AI18" s="645"/>
      <c r="AJ18" s="645"/>
      <c r="AK18" s="645"/>
      <c r="AL18" s="646">
        <v>31.5</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178</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178</v>
      </c>
      <c r="CS18" s="642"/>
      <c r="CT18" s="642"/>
      <c r="CU18" s="642"/>
      <c r="CV18" s="642"/>
      <c r="CW18" s="642"/>
      <c r="CX18" s="642"/>
      <c r="CY18" s="643"/>
      <c r="CZ18" s="644" t="s">
        <v>178</v>
      </c>
      <c r="DA18" s="644"/>
      <c r="DB18" s="644"/>
      <c r="DC18" s="644"/>
      <c r="DD18" s="650" t="s">
        <v>178</v>
      </c>
      <c r="DE18" s="642"/>
      <c r="DF18" s="642"/>
      <c r="DG18" s="642"/>
      <c r="DH18" s="642"/>
      <c r="DI18" s="642"/>
      <c r="DJ18" s="642"/>
      <c r="DK18" s="642"/>
      <c r="DL18" s="642"/>
      <c r="DM18" s="642"/>
      <c r="DN18" s="642"/>
      <c r="DO18" s="642"/>
      <c r="DP18" s="643"/>
      <c r="DQ18" s="650" t="s">
        <v>178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1985742</v>
      </c>
      <c r="S19" s="642"/>
      <c r="T19" s="642"/>
      <c r="U19" s="642"/>
      <c r="V19" s="642"/>
      <c r="W19" s="642"/>
      <c r="X19" s="642"/>
      <c r="Y19" s="643"/>
      <c r="Z19" s="644">
        <v>18</v>
      </c>
      <c r="AA19" s="644"/>
      <c r="AB19" s="644"/>
      <c r="AC19" s="644"/>
      <c r="AD19" s="645">
        <v>1985742</v>
      </c>
      <c r="AE19" s="645"/>
      <c r="AF19" s="645"/>
      <c r="AG19" s="645"/>
      <c r="AH19" s="645"/>
      <c r="AI19" s="645"/>
      <c r="AJ19" s="645"/>
      <c r="AK19" s="645"/>
      <c r="AL19" s="646">
        <v>31.5</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1934</v>
      </c>
      <c r="BH19" s="642"/>
      <c r="BI19" s="642"/>
      <c r="BJ19" s="642"/>
      <c r="BK19" s="642"/>
      <c r="BL19" s="642"/>
      <c r="BM19" s="642"/>
      <c r="BN19" s="643"/>
      <c r="BO19" s="644">
        <v>0.1</v>
      </c>
      <c r="BP19" s="644"/>
      <c r="BQ19" s="644"/>
      <c r="BR19" s="644"/>
      <c r="BS19" s="650" t="s">
        <v>127</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178</v>
      </c>
      <c r="CS19" s="642"/>
      <c r="CT19" s="642"/>
      <c r="CU19" s="642"/>
      <c r="CV19" s="642"/>
      <c r="CW19" s="642"/>
      <c r="CX19" s="642"/>
      <c r="CY19" s="643"/>
      <c r="CZ19" s="644" t="s">
        <v>233</v>
      </c>
      <c r="DA19" s="644"/>
      <c r="DB19" s="644"/>
      <c r="DC19" s="644"/>
      <c r="DD19" s="650" t="s">
        <v>233</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223404</v>
      </c>
      <c r="S20" s="642"/>
      <c r="T20" s="642"/>
      <c r="U20" s="642"/>
      <c r="V20" s="642"/>
      <c r="W20" s="642"/>
      <c r="X20" s="642"/>
      <c r="Y20" s="643"/>
      <c r="Z20" s="644">
        <v>2</v>
      </c>
      <c r="AA20" s="644"/>
      <c r="AB20" s="644"/>
      <c r="AC20" s="644"/>
      <c r="AD20" s="645" t="s">
        <v>233</v>
      </c>
      <c r="AE20" s="645"/>
      <c r="AF20" s="645"/>
      <c r="AG20" s="645"/>
      <c r="AH20" s="645"/>
      <c r="AI20" s="645"/>
      <c r="AJ20" s="645"/>
      <c r="AK20" s="645"/>
      <c r="AL20" s="646" t="s">
        <v>233</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1934</v>
      </c>
      <c r="BH20" s="642"/>
      <c r="BI20" s="642"/>
      <c r="BJ20" s="642"/>
      <c r="BK20" s="642"/>
      <c r="BL20" s="642"/>
      <c r="BM20" s="642"/>
      <c r="BN20" s="643"/>
      <c r="BO20" s="644">
        <v>0.1</v>
      </c>
      <c r="BP20" s="644"/>
      <c r="BQ20" s="644"/>
      <c r="BR20" s="644"/>
      <c r="BS20" s="650" t="s">
        <v>127</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10667902</v>
      </c>
      <c r="CS20" s="642"/>
      <c r="CT20" s="642"/>
      <c r="CU20" s="642"/>
      <c r="CV20" s="642"/>
      <c r="CW20" s="642"/>
      <c r="CX20" s="642"/>
      <c r="CY20" s="643"/>
      <c r="CZ20" s="644">
        <v>100</v>
      </c>
      <c r="DA20" s="644"/>
      <c r="DB20" s="644"/>
      <c r="DC20" s="644"/>
      <c r="DD20" s="650">
        <v>1335203</v>
      </c>
      <c r="DE20" s="642"/>
      <c r="DF20" s="642"/>
      <c r="DG20" s="642"/>
      <c r="DH20" s="642"/>
      <c r="DI20" s="642"/>
      <c r="DJ20" s="642"/>
      <c r="DK20" s="642"/>
      <c r="DL20" s="642"/>
      <c r="DM20" s="642"/>
      <c r="DN20" s="642"/>
      <c r="DO20" s="642"/>
      <c r="DP20" s="643"/>
      <c r="DQ20" s="650">
        <v>7160601</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178</v>
      </c>
      <c r="S21" s="642"/>
      <c r="T21" s="642"/>
      <c r="U21" s="642"/>
      <c r="V21" s="642"/>
      <c r="W21" s="642"/>
      <c r="X21" s="642"/>
      <c r="Y21" s="643"/>
      <c r="Z21" s="644" t="s">
        <v>127</v>
      </c>
      <c r="AA21" s="644"/>
      <c r="AB21" s="644"/>
      <c r="AC21" s="644"/>
      <c r="AD21" s="645" t="s">
        <v>178</v>
      </c>
      <c r="AE21" s="645"/>
      <c r="AF21" s="645"/>
      <c r="AG21" s="645"/>
      <c r="AH21" s="645"/>
      <c r="AI21" s="645"/>
      <c r="AJ21" s="645"/>
      <c r="AK21" s="645"/>
      <c r="AL21" s="646" t="s">
        <v>178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1934</v>
      </c>
      <c r="BH21" s="642"/>
      <c r="BI21" s="642"/>
      <c r="BJ21" s="642"/>
      <c r="BK21" s="642"/>
      <c r="BL21" s="642"/>
      <c r="BM21" s="642"/>
      <c r="BN21" s="643"/>
      <c r="BO21" s="644">
        <v>0.1</v>
      </c>
      <c r="BP21" s="644"/>
      <c r="BQ21" s="644"/>
      <c r="BR21" s="644"/>
      <c r="BS21" s="650" t="s">
        <v>233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6501346</v>
      </c>
      <c r="S22" s="642"/>
      <c r="T22" s="642"/>
      <c r="U22" s="642"/>
      <c r="V22" s="642"/>
      <c r="W22" s="642"/>
      <c r="X22" s="642"/>
      <c r="Y22" s="643"/>
      <c r="Z22" s="644">
        <v>59</v>
      </c>
      <c r="AA22" s="644"/>
      <c r="AB22" s="644"/>
      <c r="AC22" s="644"/>
      <c r="AD22" s="645">
        <v>6277942</v>
      </c>
      <c r="AE22" s="645"/>
      <c r="AF22" s="645"/>
      <c r="AG22" s="645"/>
      <c r="AH22" s="645"/>
      <c r="AI22" s="645"/>
      <c r="AJ22" s="645"/>
      <c r="AK22" s="645"/>
      <c r="AL22" s="646">
        <v>99.5</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233</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2811</v>
      </c>
      <c r="S23" s="642"/>
      <c r="T23" s="642"/>
      <c r="U23" s="642"/>
      <c r="V23" s="642"/>
      <c r="W23" s="642"/>
      <c r="X23" s="642"/>
      <c r="Y23" s="643"/>
      <c r="Z23" s="644">
        <v>0</v>
      </c>
      <c r="AA23" s="644"/>
      <c r="AB23" s="644"/>
      <c r="AC23" s="644"/>
      <c r="AD23" s="645">
        <v>2811</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178</v>
      </c>
      <c r="BH23" s="642"/>
      <c r="BI23" s="642"/>
      <c r="BJ23" s="642"/>
      <c r="BK23" s="642"/>
      <c r="BL23" s="642"/>
      <c r="BM23" s="642"/>
      <c r="BN23" s="643"/>
      <c r="BO23" s="644" t="s">
        <v>233</v>
      </c>
      <c r="BP23" s="644"/>
      <c r="BQ23" s="644"/>
      <c r="BR23" s="644"/>
      <c r="BS23" s="650" t="s">
        <v>233</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223986</v>
      </c>
      <c r="S24" s="642"/>
      <c r="T24" s="642"/>
      <c r="U24" s="642"/>
      <c r="V24" s="642"/>
      <c r="W24" s="642"/>
      <c r="X24" s="642"/>
      <c r="Y24" s="643"/>
      <c r="Z24" s="644">
        <v>2</v>
      </c>
      <c r="AA24" s="644"/>
      <c r="AB24" s="644"/>
      <c r="AC24" s="644"/>
      <c r="AD24" s="645" t="s">
        <v>178</v>
      </c>
      <c r="AE24" s="645"/>
      <c r="AF24" s="645"/>
      <c r="AG24" s="645"/>
      <c r="AH24" s="645"/>
      <c r="AI24" s="645"/>
      <c r="AJ24" s="645"/>
      <c r="AK24" s="645"/>
      <c r="AL24" s="646" t="s">
        <v>127</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178</v>
      </c>
      <c r="BH24" s="642"/>
      <c r="BI24" s="642"/>
      <c r="BJ24" s="642"/>
      <c r="BK24" s="642"/>
      <c r="BL24" s="642"/>
      <c r="BM24" s="642"/>
      <c r="BN24" s="643"/>
      <c r="BO24" s="644" t="s">
        <v>233</v>
      </c>
      <c r="BP24" s="644"/>
      <c r="BQ24" s="644"/>
      <c r="BR24" s="644"/>
      <c r="BS24" s="650" t="s">
        <v>233</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4324661</v>
      </c>
      <c r="CS24" s="631"/>
      <c r="CT24" s="631"/>
      <c r="CU24" s="631"/>
      <c r="CV24" s="631"/>
      <c r="CW24" s="631"/>
      <c r="CX24" s="631"/>
      <c r="CY24" s="632"/>
      <c r="CZ24" s="635">
        <v>40.5</v>
      </c>
      <c r="DA24" s="636"/>
      <c r="DB24" s="636"/>
      <c r="DC24" s="655"/>
      <c r="DD24" s="676">
        <v>2926677</v>
      </c>
      <c r="DE24" s="631"/>
      <c r="DF24" s="631"/>
      <c r="DG24" s="631"/>
      <c r="DH24" s="631"/>
      <c r="DI24" s="631"/>
      <c r="DJ24" s="631"/>
      <c r="DK24" s="632"/>
      <c r="DL24" s="676">
        <v>2914976</v>
      </c>
      <c r="DM24" s="631"/>
      <c r="DN24" s="631"/>
      <c r="DO24" s="631"/>
      <c r="DP24" s="631"/>
      <c r="DQ24" s="631"/>
      <c r="DR24" s="631"/>
      <c r="DS24" s="631"/>
      <c r="DT24" s="631"/>
      <c r="DU24" s="631"/>
      <c r="DV24" s="632"/>
      <c r="DW24" s="635">
        <v>43.1</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291401</v>
      </c>
      <c r="S25" s="642"/>
      <c r="T25" s="642"/>
      <c r="U25" s="642"/>
      <c r="V25" s="642"/>
      <c r="W25" s="642"/>
      <c r="X25" s="642"/>
      <c r="Y25" s="643"/>
      <c r="Z25" s="644">
        <v>2.6</v>
      </c>
      <c r="AA25" s="644"/>
      <c r="AB25" s="644"/>
      <c r="AC25" s="644"/>
      <c r="AD25" s="645">
        <v>22438</v>
      </c>
      <c r="AE25" s="645"/>
      <c r="AF25" s="645"/>
      <c r="AG25" s="645"/>
      <c r="AH25" s="645"/>
      <c r="AI25" s="645"/>
      <c r="AJ25" s="645"/>
      <c r="AK25" s="645"/>
      <c r="AL25" s="646">
        <v>0.4</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233</v>
      </c>
      <c r="BH25" s="642"/>
      <c r="BI25" s="642"/>
      <c r="BJ25" s="642"/>
      <c r="BK25" s="642"/>
      <c r="BL25" s="642"/>
      <c r="BM25" s="642"/>
      <c r="BN25" s="643"/>
      <c r="BO25" s="644" t="s">
        <v>233</v>
      </c>
      <c r="BP25" s="644"/>
      <c r="BQ25" s="644"/>
      <c r="BR25" s="644"/>
      <c r="BS25" s="650" t="s">
        <v>233</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1875076</v>
      </c>
      <c r="CS25" s="677"/>
      <c r="CT25" s="677"/>
      <c r="CU25" s="677"/>
      <c r="CV25" s="677"/>
      <c r="CW25" s="677"/>
      <c r="CX25" s="677"/>
      <c r="CY25" s="678"/>
      <c r="CZ25" s="646">
        <v>17.600000000000001</v>
      </c>
      <c r="DA25" s="674"/>
      <c r="DB25" s="674"/>
      <c r="DC25" s="679"/>
      <c r="DD25" s="650">
        <v>1587893</v>
      </c>
      <c r="DE25" s="677"/>
      <c r="DF25" s="677"/>
      <c r="DG25" s="677"/>
      <c r="DH25" s="677"/>
      <c r="DI25" s="677"/>
      <c r="DJ25" s="677"/>
      <c r="DK25" s="678"/>
      <c r="DL25" s="650">
        <v>1576943</v>
      </c>
      <c r="DM25" s="677"/>
      <c r="DN25" s="677"/>
      <c r="DO25" s="677"/>
      <c r="DP25" s="677"/>
      <c r="DQ25" s="677"/>
      <c r="DR25" s="677"/>
      <c r="DS25" s="677"/>
      <c r="DT25" s="677"/>
      <c r="DU25" s="677"/>
      <c r="DV25" s="678"/>
      <c r="DW25" s="646">
        <v>23.3</v>
      </c>
      <c r="DX25" s="674"/>
      <c r="DY25" s="674"/>
      <c r="DZ25" s="674"/>
      <c r="EA25" s="674"/>
      <c r="EB25" s="674"/>
      <c r="EC25" s="675"/>
    </row>
    <row r="26" spans="2:133" ht="11.25" customHeight="1" x14ac:dyDescent="0.15">
      <c r="B26" s="638" t="s">
        <v>294</v>
      </c>
      <c r="C26" s="639"/>
      <c r="D26" s="639"/>
      <c r="E26" s="639"/>
      <c r="F26" s="639"/>
      <c r="G26" s="639"/>
      <c r="H26" s="639"/>
      <c r="I26" s="639"/>
      <c r="J26" s="639"/>
      <c r="K26" s="639"/>
      <c r="L26" s="639"/>
      <c r="M26" s="639"/>
      <c r="N26" s="639"/>
      <c r="O26" s="639"/>
      <c r="P26" s="639"/>
      <c r="Q26" s="640"/>
      <c r="R26" s="641">
        <v>48513</v>
      </c>
      <c r="S26" s="642"/>
      <c r="T26" s="642"/>
      <c r="U26" s="642"/>
      <c r="V26" s="642"/>
      <c r="W26" s="642"/>
      <c r="X26" s="642"/>
      <c r="Y26" s="643"/>
      <c r="Z26" s="644">
        <v>0.4</v>
      </c>
      <c r="AA26" s="644"/>
      <c r="AB26" s="644"/>
      <c r="AC26" s="644"/>
      <c r="AD26" s="645" t="s">
        <v>127</v>
      </c>
      <c r="AE26" s="645"/>
      <c r="AF26" s="645"/>
      <c r="AG26" s="645"/>
      <c r="AH26" s="645"/>
      <c r="AI26" s="645"/>
      <c r="AJ26" s="645"/>
      <c r="AK26" s="645"/>
      <c r="AL26" s="646" t="s">
        <v>233</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233</v>
      </c>
      <c r="BP26" s="644"/>
      <c r="BQ26" s="644"/>
      <c r="BR26" s="644"/>
      <c r="BS26" s="650" t="s">
        <v>178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1312983</v>
      </c>
      <c r="CS26" s="642"/>
      <c r="CT26" s="642"/>
      <c r="CU26" s="642"/>
      <c r="CV26" s="642"/>
      <c r="CW26" s="642"/>
      <c r="CX26" s="642"/>
      <c r="CY26" s="643"/>
      <c r="CZ26" s="646">
        <v>12.3</v>
      </c>
      <c r="DA26" s="674"/>
      <c r="DB26" s="674"/>
      <c r="DC26" s="679"/>
      <c r="DD26" s="650">
        <v>1031199</v>
      </c>
      <c r="DE26" s="642"/>
      <c r="DF26" s="642"/>
      <c r="DG26" s="642"/>
      <c r="DH26" s="642"/>
      <c r="DI26" s="642"/>
      <c r="DJ26" s="642"/>
      <c r="DK26" s="643"/>
      <c r="DL26" s="650" t="s">
        <v>178</v>
      </c>
      <c r="DM26" s="642"/>
      <c r="DN26" s="642"/>
      <c r="DO26" s="642"/>
      <c r="DP26" s="642"/>
      <c r="DQ26" s="642"/>
      <c r="DR26" s="642"/>
      <c r="DS26" s="642"/>
      <c r="DT26" s="642"/>
      <c r="DU26" s="642"/>
      <c r="DV26" s="643"/>
      <c r="DW26" s="646" t="s">
        <v>233</v>
      </c>
      <c r="DX26" s="674"/>
      <c r="DY26" s="674"/>
      <c r="DZ26" s="674"/>
      <c r="EA26" s="674"/>
      <c r="EB26" s="674"/>
      <c r="EC26" s="675"/>
    </row>
    <row r="27" spans="2:133" ht="11.25" customHeight="1" x14ac:dyDescent="0.15">
      <c r="B27" s="638" t="s">
        <v>297</v>
      </c>
      <c r="C27" s="639"/>
      <c r="D27" s="639"/>
      <c r="E27" s="639"/>
      <c r="F27" s="639"/>
      <c r="G27" s="639"/>
      <c r="H27" s="639"/>
      <c r="I27" s="639"/>
      <c r="J27" s="639"/>
      <c r="K27" s="639"/>
      <c r="L27" s="639"/>
      <c r="M27" s="639"/>
      <c r="N27" s="639"/>
      <c r="O27" s="639"/>
      <c r="P27" s="639"/>
      <c r="Q27" s="640"/>
      <c r="R27" s="641">
        <v>930507</v>
      </c>
      <c r="S27" s="642"/>
      <c r="T27" s="642"/>
      <c r="U27" s="642"/>
      <c r="V27" s="642"/>
      <c r="W27" s="642"/>
      <c r="X27" s="642"/>
      <c r="Y27" s="643"/>
      <c r="Z27" s="644">
        <v>8.4</v>
      </c>
      <c r="AA27" s="644"/>
      <c r="AB27" s="644"/>
      <c r="AC27" s="644"/>
      <c r="AD27" s="645" t="s">
        <v>178</v>
      </c>
      <c r="AE27" s="645"/>
      <c r="AF27" s="645"/>
      <c r="AG27" s="645"/>
      <c r="AH27" s="645"/>
      <c r="AI27" s="645"/>
      <c r="AJ27" s="645"/>
      <c r="AK27" s="645"/>
      <c r="AL27" s="646" t="s">
        <v>178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3480334</v>
      </c>
      <c r="BH27" s="642"/>
      <c r="BI27" s="642"/>
      <c r="BJ27" s="642"/>
      <c r="BK27" s="642"/>
      <c r="BL27" s="642"/>
      <c r="BM27" s="642"/>
      <c r="BN27" s="643"/>
      <c r="BO27" s="644">
        <v>100</v>
      </c>
      <c r="BP27" s="644"/>
      <c r="BQ27" s="644"/>
      <c r="BR27" s="644"/>
      <c r="BS27" s="650" t="s">
        <v>178</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1639012</v>
      </c>
      <c r="CS27" s="677"/>
      <c r="CT27" s="677"/>
      <c r="CU27" s="677"/>
      <c r="CV27" s="677"/>
      <c r="CW27" s="677"/>
      <c r="CX27" s="677"/>
      <c r="CY27" s="678"/>
      <c r="CZ27" s="646">
        <v>15.4</v>
      </c>
      <c r="DA27" s="674"/>
      <c r="DB27" s="674"/>
      <c r="DC27" s="679"/>
      <c r="DD27" s="650">
        <v>555154</v>
      </c>
      <c r="DE27" s="677"/>
      <c r="DF27" s="677"/>
      <c r="DG27" s="677"/>
      <c r="DH27" s="677"/>
      <c r="DI27" s="677"/>
      <c r="DJ27" s="677"/>
      <c r="DK27" s="678"/>
      <c r="DL27" s="650">
        <v>554403</v>
      </c>
      <c r="DM27" s="677"/>
      <c r="DN27" s="677"/>
      <c r="DO27" s="677"/>
      <c r="DP27" s="677"/>
      <c r="DQ27" s="677"/>
      <c r="DR27" s="677"/>
      <c r="DS27" s="677"/>
      <c r="DT27" s="677"/>
      <c r="DU27" s="677"/>
      <c r="DV27" s="678"/>
      <c r="DW27" s="646">
        <v>8.1999999999999993</v>
      </c>
      <c r="DX27" s="674"/>
      <c r="DY27" s="674"/>
      <c r="DZ27" s="674"/>
      <c r="EA27" s="674"/>
      <c r="EB27" s="674"/>
      <c r="EC27" s="675"/>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233</v>
      </c>
      <c r="AA28" s="644"/>
      <c r="AB28" s="644"/>
      <c r="AC28" s="644"/>
      <c r="AD28" s="645" t="s">
        <v>178</v>
      </c>
      <c r="AE28" s="645"/>
      <c r="AF28" s="645"/>
      <c r="AG28" s="645"/>
      <c r="AH28" s="645"/>
      <c r="AI28" s="645"/>
      <c r="AJ28" s="645"/>
      <c r="AK28" s="645"/>
      <c r="AL28" s="646" t="s">
        <v>233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810573</v>
      </c>
      <c r="CS28" s="642"/>
      <c r="CT28" s="642"/>
      <c r="CU28" s="642"/>
      <c r="CV28" s="642"/>
      <c r="CW28" s="642"/>
      <c r="CX28" s="642"/>
      <c r="CY28" s="643"/>
      <c r="CZ28" s="646">
        <v>7.6</v>
      </c>
      <c r="DA28" s="674"/>
      <c r="DB28" s="674"/>
      <c r="DC28" s="679"/>
      <c r="DD28" s="650">
        <v>783630</v>
      </c>
      <c r="DE28" s="642"/>
      <c r="DF28" s="642"/>
      <c r="DG28" s="642"/>
      <c r="DH28" s="642"/>
      <c r="DI28" s="642"/>
      <c r="DJ28" s="642"/>
      <c r="DK28" s="643"/>
      <c r="DL28" s="650">
        <v>783630</v>
      </c>
      <c r="DM28" s="642"/>
      <c r="DN28" s="642"/>
      <c r="DO28" s="642"/>
      <c r="DP28" s="642"/>
      <c r="DQ28" s="642"/>
      <c r="DR28" s="642"/>
      <c r="DS28" s="642"/>
      <c r="DT28" s="642"/>
      <c r="DU28" s="642"/>
      <c r="DV28" s="643"/>
      <c r="DW28" s="646">
        <v>11.6</v>
      </c>
      <c r="DX28" s="674"/>
      <c r="DY28" s="674"/>
      <c r="DZ28" s="674"/>
      <c r="EA28" s="674"/>
      <c r="EB28" s="674"/>
      <c r="EC28" s="675"/>
    </row>
    <row r="29" spans="2:133" ht="11.25" customHeight="1" x14ac:dyDescent="0.15">
      <c r="B29" s="638" t="s">
        <v>302</v>
      </c>
      <c r="C29" s="639"/>
      <c r="D29" s="639"/>
      <c r="E29" s="639"/>
      <c r="F29" s="639"/>
      <c r="G29" s="639"/>
      <c r="H29" s="639"/>
      <c r="I29" s="639"/>
      <c r="J29" s="639"/>
      <c r="K29" s="639"/>
      <c r="L29" s="639"/>
      <c r="M29" s="639"/>
      <c r="N29" s="639"/>
      <c r="O29" s="639"/>
      <c r="P29" s="639"/>
      <c r="Q29" s="640"/>
      <c r="R29" s="641">
        <v>819595</v>
      </c>
      <c r="S29" s="642"/>
      <c r="T29" s="642"/>
      <c r="U29" s="642"/>
      <c r="V29" s="642"/>
      <c r="W29" s="642"/>
      <c r="X29" s="642"/>
      <c r="Y29" s="643"/>
      <c r="Z29" s="644">
        <v>7.4</v>
      </c>
      <c r="AA29" s="644"/>
      <c r="AB29" s="644"/>
      <c r="AC29" s="644"/>
      <c r="AD29" s="645" t="s">
        <v>233</v>
      </c>
      <c r="AE29" s="645"/>
      <c r="AF29" s="645"/>
      <c r="AG29" s="645"/>
      <c r="AH29" s="645"/>
      <c r="AI29" s="645"/>
      <c r="AJ29" s="645"/>
      <c r="AK29" s="645"/>
      <c r="AL29" s="646" t="s">
        <v>233</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810573</v>
      </c>
      <c r="CS29" s="677"/>
      <c r="CT29" s="677"/>
      <c r="CU29" s="677"/>
      <c r="CV29" s="677"/>
      <c r="CW29" s="677"/>
      <c r="CX29" s="677"/>
      <c r="CY29" s="678"/>
      <c r="CZ29" s="646">
        <v>7.6</v>
      </c>
      <c r="DA29" s="674"/>
      <c r="DB29" s="674"/>
      <c r="DC29" s="679"/>
      <c r="DD29" s="650">
        <v>783630</v>
      </c>
      <c r="DE29" s="677"/>
      <c r="DF29" s="677"/>
      <c r="DG29" s="677"/>
      <c r="DH29" s="677"/>
      <c r="DI29" s="677"/>
      <c r="DJ29" s="677"/>
      <c r="DK29" s="678"/>
      <c r="DL29" s="650">
        <v>783630</v>
      </c>
      <c r="DM29" s="677"/>
      <c r="DN29" s="677"/>
      <c r="DO29" s="677"/>
      <c r="DP29" s="677"/>
      <c r="DQ29" s="677"/>
      <c r="DR29" s="677"/>
      <c r="DS29" s="677"/>
      <c r="DT29" s="677"/>
      <c r="DU29" s="677"/>
      <c r="DV29" s="678"/>
      <c r="DW29" s="646">
        <v>11.6</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17543</v>
      </c>
      <c r="S30" s="642"/>
      <c r="T30" s="642"/>
      <c r="U30" s="642"/>
      <c r="V30" s="642"/>
      <c r="W30" s="642"/>
      <c r="X30" s="642"/>
      <c r="Y30" s="643"/>
      <c r="Z30" s="644">
        <v>0.2</v>
      </c>
      <c r="AA30" s="644"/>
      <c r="AB30" s="644"/>
      <c r="AC30" s="644"/>
      <c r="AD30" s="645" t="s">
        <v>127</v>
      </c>
      <c r="AE30" s="645"/>
      <c r="AF30" s="645"/>
      <c r="AG30" s="645"/>
      <c r="AH30" s="645"/>
      <c r="AI30" s="645"/>
      <c r="AJ30" s="645"/>
      <c r="AK30" s="645"/>
      <c r="AL30" s="646" t="s">
        <v>178</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98.4</v>
      </c>
      <c r="BH30" s="702"/>
      <c r="BI30" s="702"/>
      <c r="BJ30" s="702"/>
      <c r="BK30" s="702"/>
      <c r="BL30" s="702"/>
      <c r="BM30" s="636">
        <v>91.4</v>
      </c>
      <c r="BN30" s="702"/>
      <c r="BO30" s="702"/>
      <c r="BP30" s="702"/>
      <c r="BQ30" s="703"/>
      <c r="BR30" s="701">
        <v>98</v>
      </c>
      <c r="BS30" s="702"/>
      <c r="BT30" s="702"/>
      <c r="BU30" s="702"/>
      <c r="BV30" s="702"/>
      <c r="BW30" s="702"/>
      <c r="BX30" s="636">
        <v>90.6</v>
      </c>
      <c r="BY30" s="702"/>
      <c r="BZ30" s="702"/>
      <c r="CA30" s="702"/>
      <c r="CB30" s="703"/>
      <c r="CD30" s="706"/>
      <c r="CE30" s="707"/>
      <c r="CF30" s="656" t="s">
        <v>310</v>
      </c>
      <c r="CG30" s="657"/>
      <c r="CH30" s="657"/>
      <c r="CI30" s="657"/>
      <c r="CJ30" s="657"/>
      <c r="CK30" s="657"/>
      <c r="CL30" s="657"/>
      <c r="CM30" s="657"/>
      <c r="CN30" s="657"/>
      <c r="CO30" s="657"/>
      <c r="CP30" s="657"/>
      <c r="CQ30" s="658"/>
      <c r="CR30" s="641">
        <v>747334</v>
      </c>
      <c r="CS30" s="642"/>
      <c r="CT30" s="642"/>
      <c r="CU30" s="642"/>
      <c r="CV30" s="642"/>
      <c r="CW30" s="642"/>
      <c r="CX30" s="642"/>
      <c r="CY30" s="643"/>
      <c r="CZ30" s="646">
        <v>7</v>
      </c>
      <c r="DA30" s="674"/>
      <c r="DB30" s="674"/>
      <c r="DC30" s="679"/>
      <c r="DD30" s="650">
        <v>723001</v>
      </c>
      <c r="DE30" s="642"/>
      <c r="DF30" s="642"/>
      <c r="DG30" s="642"/>
      <c r="DH30" s="642"/>
      <c r="DI30" s="642"/>
      <c r="DJ30" s="642"/>
      <c r="DK30" s="643"/>
      <c r="DL30" s="650">
        <v>723001</v>
      </c>
      <c r="DM30" s="642"/>
      <c r="DN30" s="642"/>
      <c r="DO30" s="642"/>
      <c r="DP30" s="642"/>
      <c r="DQ30" s="642"/>
      <c r="DR30" s="642"/>
      <c r="DS30" s="642"/>
      <c r="DT30" s="642"/>
      <c r="DU30" s="642"/>
      <c r="DV30" s="643"/>
      <c r="DW30" s="646">
        <v>10.7</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239862</v>
      </c>
      <c r="S31" s="642"/>
      <c r="T31" s="642"/>
      <c r="U31" s="642"/>
      <c r="V31" s="642"/>
      <c r="W31" s="642"/>
      <c r="X31" s="642"/>
      <c r="Y31" s="643"/>
      <c r="Z31" s="644">
        <v>2.2000000000000002</v>
      </c>
      <c r="AA31" s="644"/>
      <c r="AB31" s="644"/>
      <c r="AC31" s="644"/>
      <c r="AD31" s="645" t="s">
        <v>178</v>
      </c>
      <c r="AE31" s="645"/>
      <c r="AF31" s="645"/>
      <c r="AG31" s="645"/>
      <c r="AH31" s="645"/>
      <c r="AI31" s="645"/>
      <c r="AJ31" s="645"/>
      <c r="AK31" s="645"/>
      <c r="AL31" s="646" t="s">
        <v>233</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v>
      </c>
      <c r="BH31" s="677"/>
      <c r="BI31" s="677"/>
      <c r="BJ31" s="677"/>
      <c r="BK31" s="677"/>
      <c r="BL31" s="677"/>
      <c r="BM31" s="647">
        <v>94.6</v>
      </c>
      <c r="BN31" s="699"/>
      <c r="BO31" s="699"/>
      <c r="BP31" s="699"/>
      <c r="BQ31" s="700"/>
      <c r="BR31" s="698">
        <v>98.3</v>
      </c>
      <c r="BS31" s="677"/>
      <c r="BT31" s="677"/>
      <c r="BU31" s="677"/>
      <c r="BV31" s="677"/>
      <c r="BW31" s="677"/>
      <c r="BX31" s="647">
        <v>93.7</v>
      </c>
      <c r="BY31" s="699"/>
      <c r="BZ31" s="699"/>
      <c r="CA31" s="699"/>
      <c r="CB31" s="700"/>
      <c r="CD31" s="706"/>
      <c r="CE31" s="707"/>
      <c r="CF31" s="656" t="s">
        <v>314</v>
      </c>
      <c r="CG31" s="657"/>
      <c r="CH31" s="657"/>
      <c r="CI31" s="657"/>
      <c r="CJ31" s="657"/>
      <c r="CK31" s="657"/>
      <c r="CL31" s="657"/>
      <c r="CM31" s="657"/>
      <c r="CN31" s="657"/>
      <c r="CO31" s="657"/>
      <c r="CP31" s="657"/>
      <c r="CQ31" s="658"/>
      <c r="CR31" s="641">
        <v>63239</v>
      </c>
      <c r="CS31" s="677"/>
      <c r="CT31" s="677"/>
      <c r="CU31" s="677"/>
      <c r="CV31" s="677"/>
      <c r="CW31" s="677"/>
      <c r="CX31" s="677"/>
      <c r="CY31" s="678"/>
      <c r="CZ31" s="646">
        <v>0.6</v>
      </c>
      <c r="DA31" s="674"/>
      <c r="DB31" s="674"/>
      <c r="DC31" s="679"/>
      <c r="DD31" s="650">
        <v>60629</v>
      </c>
      <c r="DE31" s="677"/>
      <c r="DF31" s="677"/>
      <c r="DG31" s="677"/>
      <c r="DH31" s="677"/>
      <c r="DI31" s="677"/>
      <c r="DJ31" s="677"/>
      <c r="DK31" s="678"/>
      <c r="DL31" s="650">
        <v>60629</v>
      </c>
      <c r="DM31" s="677"/>
      <c r="DN31" s="677"/>
      <c r="DO31" s="677"/>
      <c r="DP31" s="677"/>
      <c r="DQ31" s="677"/>
      <c r="DR31" s="677"/>
      <c r="DS31" s="677"/>
      <c r="DT31" s="677"/>
      <c r="DU31" s="677"/>
      <c r="DV31" s="678"/>
      <c r="DW31" s="646">
        <v>0.9</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207479</v>
      </c>
      <c r="S32" s="642"/>
      <c r="T32" s="642"/>
      <c r="U32" s="642"/>
      <c r="V32" s="642"/>
      <c r="W32" s="642"/>
      <c r="X32" s="642"/>
      <c r="Y32" s="643"/>
      <c r="Z32" s="644">
        <v>1.9</v>
      </c>
      <c r="AA32" s="644"/>
      <c r="AB32" s="644"/>
      <c r="AC32" s="644"/>
      <c r="AD32" s="645" t="s">
        <v>233</v>
      </c>
      <c r="AE32" s="645"/>
      <c r="AF32" s="645"/>
      <c r="AG32" s="645"/>
      <c r="AH32" s="645"/>
      <c r="AI32" s="645"/>
      <c r="AJ32" s="645"/>
      <c r="AK32" s="645"/>
      <c r="AL32" s="646" t="s">
        <v>233</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97.8</v>
      </c>
      <c r="BH32" s="711"/>
      <c r="BI32" s="711"/>
      <c r="BJ32" s="711"/>
      <c r="BK32" s="711"/>
      <c r="BL32" s="711"/>
      <c r="BM32" s="712">
        <v>87.9</v>
      </c>
      <c r="BN32" s="711"/>
      <c r="BO32" s="711"/>
      <c r="BP32" s="711"/>
      <c r="BQ32" s="713"/>
      <c r="BR32" s="710">
        <v>97.7</v>
      </c>
      <c r="BS32" s="711"/>
      <c r="BT32" s="711"/>
      <c r="BU32" s="711"/>
      <c r="BV32" s="711"/>
      <c r="BW32" s="711"/>
      <c r="BX32" s="712">
        <v>87.1</v>
      </c>
      <c r="BY32" s="711"/>
      <c r="BZ32" s="711"/>
      <c r="CA32" s="711"/>
      <c r="CB32" s="713"/>
      <c r="CD32" s="708"/>
      <c r="CE32" s="709"/>
      <c r="CF32" s="656" t="s">
        <v>317</v>
      </c>
      <c r="CG32" s="657"/>
      <c r="CH32" s="657"/>
      <c r="CI32" s="657"/>
      <c r="CJ32" s="657"/>
      <c r="CK32" s="657"/>
      <c r="CL32" s="657"/>
      <c r="CM32" s="657"/>
      <c r="CN32" s="657"/>
      <c r="CO32" s="657"/>
      <c r="CP32" s="657"/>
      <c r="CQ32" s="658"/>
      <c r="CR32" s="641" t="s">
        <v>178</v>
      </c>
      <c r="CS32" s="642"/>
      <c r="CT32" s="642"/>
      <c r="CU32" s="642"/>
      <c r="CV32" s="642"/>
      <c r="CW32" s="642"/>
      <c r="CX32" s="642"/>
      <c r="CY32" s="643"/>
      <c r="CZ32" s="646" t="s">
        <v>233</v>
      </c>
      <c r="DA32" s="674"/>
      <c r="DB32" s="674"/>
      <c r="DC32" s="679"/>
      <c r="DD32" s="650" t="s">
        <v>233</v>
      </c>
      <c r="DE32" s="642"/>
      <c r="DF32" s="642"/>
      <c r="DG32" s="642"/>
      <c r="DH32" s="642"/>
      <c r="DI32" s="642"/>
      <c r="DJ32" s="642"/>
      <c r="DK32" s="643"/>
      <c r="DL32" s="650" t="s">
        <v>233</v>
      </c>
      <c r="DM32" s="642"/>
      <c r="DN32" s="642"/>
      <c r="DO32" s="642"/>
      <c r="DP32" s="642"/>
      <c r="DQ32" s="642"/>
      <c r="DR32" s="642"/>
      <c r="DS32" s="642"/>
      <c r="DT32" s="642"/>
      <c r="DU32" s="642"/>
      <c r="DV32" s="643"/>
      <c r="DW32" s="646" t="s">
        <v>178</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352317</v>
      </c>
      <c r="S33" s="642"/>
      <c r="T33" s="642"/>
      <c r="U33" s="642"/>
      <c r="V33" s="642"/>
      <c r="W33" s="642"/>
      <c r="X33" s="642"/>
      <c r="Y33" s="643"/>
      <c r="Z33" s="644">
        <v>3.2</v>
      </c>
      <c r="AA33" s="644"/>
      <c r="AB33" s="644"/>
      <c r="AC33" s="644"/>
      <c r="AD33" s="645" t="s">
        <v>127</v>
      </c>
      <c r="AE33" s="645"/>
      <c r="AF33" s="645"/>
      <c r="AG33" s="645"/>
      <c r="AH33" s="645"/>
      <c r="AI33" s="645"/>
      <c r="AJ33" s="645"/>
      <c r="AK33" s="645"/>
      <c r="AL33" s="646" t="s">
        <v>233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4976427</v>
      </c>
      <c r="CS33" s="677"/>
      <c r="CT33" s="677"/>
      <c r="CU33" s="677"/>
      <c r="CV33" s="677"/>
      <c r="CW33" s="677"/>
      <c r="CX33" s="677"/>
      <c r="CY33" s="678"/>
      <c r="CZ33" s="646">
        <v>46.6</v>
      </c>
      <c r="DA33" s="674"/>
      <c r="DB33" s="674"/>
      <c r="DC33" s="679"/>
      <c r="DD33" s="650">
        <v>3875927</v>
      </c>
      <c r="DE33" s="677"/>
      <c r="DF33" s="677"/>
      <c r="DG33" s="677"/>
      <c r="DH33" s="677"/>
      <c r="DI33" s="677"/>
      <c r="DJ33" s="677"/>
      <c r="DK33" s="678"/>
      <c r="DL33" s="650">
        <v>3115413</v>
      </c>
      <c r="DM33" s="677"/>
      <c r="DN33" s="677"/>
      <c r="DO33" s="677"/>
      <c r="DP33" s="677"/>
      <c r="DQ33" s="677"/>
      <c r="DR33" s="677"/>
      <c r="DS33" s="677"/>
      <c r="DT33" s="677"/>
      <c r="DU33" s="677"/>
      <c r="DV33" s="678"/>
      <c r="DW33" s="646">
        <v>46</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196523</v>
      </c>
      <c r="S34" s="642"/>
      <c r="T34" s="642"/>
      <c r="U34" s="642"/>
      <c r="V34" s="642"/>
      <c r="W34" s="642"/>
      <c r="X34" s="642"/>
      <c r="Y34" s="643"/>
      <c r="Z34" s="644">
        <v>1.8</v>
      </c>
      <c r="AA34" s="644"/>
      <c r="AB34" s="644"/>
      <c r="AC34" s="644"/>
      <c r="AD34" s="645">
        <v>4321</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2022824</v>
      </c>
      <c r="CS34" s="642"/>
      <c r="CT34" s="642"/>
      <c r="CU34" s="642"/>
      <c r="CV34" s="642"/>
      <c r="CW34" s="642"/>
      <c r="CX34" s="642"/>
      <c r="CY34" s="643"/>
      <c r="CZ34" s="646">
        <v>19</v>
      </c>
      <c r="DA34" s="674"/>
      <c r="DB34" s="674"/>
      <c r="DC34" s="679"/>
      <c r="DD34" s="650">
        <v>1571883</v>
      </c>
      <c r="DE34" s="642"/>
      <c r="DF34" s="642"/>
      <c r="DG34" s="642"/>
      <c r="DH34" s="642"/>
      <c r="DI34" s="642"/>
      <c r="DJ34" s="642"/>
      <c r="DK34" s="643"/>
      <c r="DL34" s="650">
        <v>1276900</v>
      </c>
      <c r="DM34" s="642"/>
      <c r="DN34" s="642"/>
      <c r="DO34" s="642"/>
      <c r="DP34" s="642"/>
      <c r="DQ34" s="642"/>
      <c r="DR34" s="642"/>
      <c r="DS34" s="642"/>
      <c r="DT34" s="642"/>
      <c r="DU34" s="642"/>
      <c r="DV34" s="643"/>
      <c r="DW34" s="646">
        <v>18.899999999999999</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1181157</v>
      </c>
      <c r="S35" s="642"/>
      <c r="T35" s="642"/>
      <c r="U35" s="642"/>
      <c r="V35" s="642"/>
      <c r="W35" s="642"/>
      <c r="X35" s="642"/>
      <c r="Y35" s="643"/>
      <c r="Z35" s="644">
        <v>10.7</v>
      </c>
      <c r="AA35" s="644"/>
      <c r="AB35" s="644"/>
      <c r="AC35" s="644"/>
      <c r="AD35" s="645" t="s">
        <v>178</v>
      </c>
      <c r="AE35" s="645"/>
      <c r="AF35" s="645"/>
      <c r="AG35" s="645"/>
      <c r="AH35" s="645"/>
      <c r="AI35" s="645"/>
      <c r="AJ35" s="645"/>
      <c r="AK35" s="645"/>
      <c r="AL35" s="646" t="s">
        <v>178</v>
      </c>
      <c r="AM35" s="647"/>
      <c r="AN35" s="647"/>
      <c r="AO35" s="648"/>
      <c r="AP35" s="234"/>
      <c r="AQ35" s="714" t="s">
        <v>325</v>
      </c>
      <c r="AR35" s="715"/>
      <c r="AS35" s="715"/>
      <c r="AT35" s="715"/>
      <c r="AU35" s="715"/>
      <c r="AV35" s="715"/>
      <c r="AW35" s="715"/>
      <c r="AX35" s="715"/>
      <c r="AY35" s="716"/>
      <c r="AZ35" s="630">
        <v>1337590</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503997</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61164</v>
      </c>
      <c r="CS35" s="677"/>
      <c r="CT35" s="677"/>
      <c r="CU35" s="677"/>
      <c r="CV35" s="677"/>
      <c r="CW35" s="677"/>
      <c r="CX35" s="677"/>
      <c r="CY35" s="678"/>
      <c r="CZ35" s="646">
        <v>0.6</v>
      </c>
      <c r="DA35" s="674"/>
      <c r="DB35" s="674"/>
      <c r="DC35" s="679"/>
      <c r="DD35" s="650">
        <v>43632</v>
      </c>
      <c r="DE35" s="677"/>
      <c r="DF35" s="677"/>
      <c r="DG35" s="677"/>
      <c r="DH35" s="677"/>
      <c r="DI35" s="677"/>
      <c r="DJ35" s="677"/>
      <c r="DK35" s="678"/>
      <c r="DL35" s="650">
        <v>43632</v>
      </c>
      <c r="DM35" s="677"/>
      <c r="DN35" s="677"/>
      <c r="DO35" s="677"/>
      <c r="DP35" s="677"/>
      <c r="DQ35" s="677"/>
      <c r="DR35" s="677"/>
      <c r="DS35" s="677"/>
      <c r="DT35" s="677"/>
      <c r="DU35" s="677"/>
      <c r="DV35" s="678"/>
      <c r="DW35" s="646">
        <v>0.6</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178</v>
      </c>
      <c r="S36" s="642"/>
      <c r="T36" s="642"/>
      <c r="U36" s="642"/>
      <c r="V36" s="642"/>
      <c r="W36" s="642"/>
      <c r="X36" s="642"/>
      <c r="Y36" s="643"/>
      <c r="Z36" s="644" t="s">
        <v>178</v>
      </c>
      <c r="AA36" s="644"/>
      <c r="AB36" s="644"/>
      <c r="AC36" s="644"/>
      <c r="AD36" s="645" t="s">
        <v>178</v>
      </c>
      <c r="AE36" s="645"/>
      <c r="AF36" s="645"/>
      <c r="AG36" s="645"/>
      <c r="AH36" s="645"/>
      <c r="AI36" s="645"/>
      <c r="AJ36" s="645"/>
      <c r="AK36" s="645"/>
      <c r="AL36" s="646" t="s">
        <v>127</v>
      </c>
      <c r="AM36" s="647"/>
      <c r="AN36" s="647"/>
      <c r="AO36" s="648"/>
      <c r="AQ36" s="718" t="s">
        <v>329</v>
      </c>
      <c r="AR36" s="719"/>
      <c r="AS36" s="719"/>
      <c r="AT36" s="719"/>
      <c r="AU36" s="719"/>
      <c r="AV36" s="719"/>
      <c r="AW36" s="719"/>
      <c r="AX36" s="719"/>
      <c r="AY36" s="720"/>
      <c r="AZ36" s="641">
        <v>244000</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482503</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1345676</v>
      </c>
      <c r="CS36" s="642"/>
      <c r="CT36" s="642"/>
      <c r="CU36" s="642"/>
      <c r="CV36" s="642"/>
      <c r="CW36" s="642"/>
      <c r="CX36" s="642"/>
      <c r="CY36" s="643"/>
      <c r="CZ36" s="646">
        <v>12.6</v>
      </c>
      <c r="DA36" s="674"/>
      <c r="DB36" s="674"/>
      <c r="DC36" s="679"/>
      <c r="DD36" s="650">
        <v>1124913</v>
      </c>
      <c r="DE36" s="642"/>
      <c r="DF36" s="642"/>
      <c r="DG36" s="642"/>
      <c r="DH36" s="642"/>
      <c r="DI36" s="642"/>
      <c r="DJ36" s="642"/>
      <c r="DK36" s="643"/>
      <c r="DL36" s="650">
        <v>970189</v>
      </c>
      <c r="DM36" s="642"/>
      <c r="DN36" s="642"/>
      <c r="DO36" s="642"/>
      <c r="DP36" s="642"/>
      <c r="DQ36" s="642"/>
      <c r="DR36" s="642"/>
      <c r="DS36" s="642"/>
      <c r="DT36" s="642"/>
      <c r="DU36" s="642"/>
      <c r="DV36" s="643"/>
      <c r="DW36" s="646">
        <v>14.3</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v>459257</v>
      </c>
      <c r="S37" s="642"/>
      <c r="T37" s="642"/>
      <c r="U37" s="642"/>
      <c r="V37" s="642"/>
      <c r="W37" s="642"/>
      <c r="X37" s="642"/>
      <c r="Y37" s="643"/>
      <c r="Z37" s="644">
        <v>4.2</v>
      </c>
      <c r="AA37" s="644"/>
      <c r="AB37" s="644"/>
      <c r="AC37" s="644"/>
      <c r="AD37" s="645" t="s">
        <v>233</v>
      </c>
      <c r="AE37" s="645"/>
      <c r="AF37" s="645"/>
      <c r="AG37" s="645"/>
      <c r="AH37" s="645"/>
      <c r="AI37" s="645"/>
      <c r="AJ37" s="645"/>
      <c r="AK37" s="645"/>
      <c r="AL37" s="646" t="s">
        <v>127</v>
      </c>
      <c r="AM37" s="647"/>
      <c r="AN37" s="647"/>
      <c r="AO37" s="648"/>
      <c r="AQ37" s="718" t="s">
        <v>333</v>
      </c>
      <c r="AR37" s="719"/>
      <c r="AS37" s="719"/>
      <c r="AT37" s="719"/>
      <c r="AU37" s="719"/>
      <c r="AV37" s="719"/>
      <c r="AW37" s="719"/>
      <c r="AX37" s="719"/>
      <c r="AY37" s="720"/>
      <c r="AZ37" s="641">
        <v>52700</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4022</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644894</v>
      </c>
      <c r="CS37" s="677"/>
      <c r="CT37" s="677"/>
      <c r="CU37" s="677"/>
      <c r="CV37" s="677"/>
      <c r="CW37" s="677"/>
      <c r="CX37" s="677"/>
      <c r="CY37" s="678"/>
      <c r="CZ37" s="646">
        <v>6</v>
      </c>
      <c r="DA37" s="674"/>
      <c r="DB37" s="674"/>
      <c r="DC37" s="679"/>
      <c r="DD37" s="650">
        <v>643594</v>
      </c>
      <c r="DE37" s="677"/>
      <c r="DF37" s="677"/>
      <c r="DG37" s="677"/>
      <c r="DH37" s="677"/>
      <c r="DI37" s="677"/>
      <c r="DJ37" s="677"/>
      <c r="DK37" s="678"/>
      <c r="DL37" s="650">
        <v>643594</v>
      </c>
      <c r="DM37" s="677"/>
      <c r="DN37" s="677"/>
      <c r="DO37" s="677"/>
      <c r="DP37" s="677"/>
      <c r="DQ37" s="677"/>
      <c r="DR37" s="677"/>
      <c r="DS37" s="677"/>
      <c r="DT37" s="677"/>
      <c r="DU37" s="677"/>
      <c r="DV37" s="678"/>
      <c r="DW37" s="646">
        <v>9.5</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11013040</v>
      </c>
      <c r="S38" s="722"/>
      <c r="T38" s="722"/>
      <c r="U38" s="722"/>
      <c r="V38" s="722"/>
      <c r="W38" s="722"/>
      <c r="X38" s="722"/>
      <c r="Y38" s="723"/>
      <c r="Z38" s="724">
        <v>100</v>
      </c>
      <c r="AA38" s="724"/>
      <c r="AB38" s="724"/>
      <c r="AC38" s="724"/>
      <c r="AD38" s="725">
        <v>6307512</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6845</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6877</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1330745</v>
      </c>
      <c r="CS38" s="642"/>
      <c r="CT38" s="642"/>
      <c r="CU38" s="642"/>
      <c r="CV38" s="642"/>
      <c r="CW38" s="642"/>
      <c r="CX38" s="642"/>
      <c r="CY38" s="643"/>
      <c r="CZ38" s="646">
        <v>12.5</v>
      </c>
      <c r="DA38" s="674"/>
      <c r="DB38" s="674"/>
      <c r="DC38" s="679"/>
      <c r="DD38" s="650">
        <v>1135499</v>
      </c>
      <c r="DE38" s="642"/>
      <c r="DF38" s="642"/>
      <c r="DG38" s="642"/>
      <c r="DH38" s="642"/>
      <c r="DI38" s="642"/>
      <c r="DJ38" s="642"/>
      <c r="DK38" s="643"/>
      <c r="DL38" s="650">
        <v>824692</v>
      </c>
      <c r="DM38" s="642"/>
      <c r="DN38" s="642"/>
      <c r="DO38" s="642"/>
      <c r="DP38" s="642"/>
      <c r="DQ38" s="642"/>
      <c r="DR38" s="642"/>
      <c r="DS38" s="642"/>
      <c r="DT38" s="642"/>
      <c r="DU38" s="642"/>
      <c r="DV38" s="643"/>
      <c r="DW38" s="646">
        <v>12.2</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v>2193</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112</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216018</v>
      </c>
      <c r="CS39" s="677"/>
      <c r="CT39" s="677"/>
      <c r="CU39" s="677"/>
      <c r="CV39" s="677"/>
      <c r="CW39" s="677"/>
      <c r="CX39" s="677"/>
      <c r="CY39" s="678"/>
      <c r="CZ39" s="646">
        <v>2</v>
      </c>
      <c r="DA39" s="674"/>
      <c r="DB39" s="674"/>
      <c r="DC39" s="679"/>
      <c r="DD39" s="650" t="s">
        <v>233</v>
      </c>
      <c r="DE39" s="677"/>
      <c r="DF39" s="677"/>
      <c r="DG39" s="677"/>
      <c r="DH39" s="677"/>
      <c r="DI39" s="677"/>
      <c r="DJ39" s="677"/>
      <c r="DK39" s="678"/>
      <c r="DL39" s="650" t="s">
        <v>127</v>
      </c>
      <c r="DM39" s="677"/>
      <c r="DN39" s="677"/>
      <c r="DO39" s="677"/>
      <c r="DP39" s="677"/>
      <c r="DQ39" s="677"/>
      <c r="DR39" s="677"/>
      <c r="DS39" s="677"/>
      <c r="DT39" s="677"/>
      <c r="DU39" s="677"/>
      <c r="DV39" s="678"/>
      <c r="DW39" s="646" t="s">
        <v>178</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243867</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127</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233</v>
      </c>
      <c r="CS40" s="642"/>
      <c r="CT40" s="642"/>
      <c r="CU40" s="642"/>
      <c r="CV40" s="642"/>
      <c r="CW40" s="642"/>
      <c r="CX40" s="642"/>
      <c r="CY40" s="643"/>
      <c r="CZ40" s="646" t="s">
        <v>233</v>
      </c>
      <c r="DA40" s="674"/>
      <c r="DB40" s="674"/>
      <c r="DC40" s="679"/>
      <c r="DD40" s="650" t="s">
        <v>178</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787985</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348</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233</v>
      </c>
      <c r="DA41" s="674"/>
      <c r="DB41" s="674"/>
      <c r="DC41" s="679"/>
      <c r="DD41" s="650" t="s">
        <v>233</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1366814</v>
      </c>
      <c r="CS42" s="642"/>
      <c r="CT42" s="642"/>
      <c r="CU42" s="642"/>
      <c r="CV42" s="642"/>
      <c r="CW42" s="642"/>
      <c r="CX42" s="642"/>
      <c r="CY42" s="643"/>
      <c r="CZ42" s="646">
        <v>12.8</v>
      </c>
      <c r="DA42" s="647"/>
      <c r="DB42" s="647"/>
      <c r="DC42" s="742"/>
      <c r="DD42" s="650">
        <v>357997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34302</v>
      </c>
      <c r="CS43" s="677"/>
      <c r="CT43" s="677"/>
      <c r="CU43" s="677"/>
      <c r="CV43" s="677"/>
      <c r="CW43" s="677"/>
      <c r="CX43" s="677"/>
      <c r="CY43" s="678"/>
      <c r="CZ43" s="646">
        <v>0.3</v>
      </c>
      <c r="DA43" s="674"/>
      <c r="DB43" s="674"/>
      <c r="DC43" s="679"/>
      <c r="DD43" s="650">
        <v>28210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1335203</v>
      </c>
      <c r="CS44" s="642"/>
      <c r="CT44" s="642"/>
      <c r="CU44" s="642"/>
      <c r="CV44" s="642"/>
      <c r="CW44" s="642"/>
      <c r="CX44" s="642"/>
      <c r="CY44" s="643"/>
      <c r="CZ44" s="646">
        <v>12.5</v>
      </c>
      <c r="DA44" s="647"/>
      <c r="DB44" s="647"/>
      <c r="DC44" s="742"/>
      <c r="DD44" s="650">
        <v>337218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425572</v>
      </c>
      <c r="CS45" s="677"/>
      <c r="CT45" s="677"/>
      <c r="CU45" s="677"/>
      <c r="CV45" s="677"/>
      <c r="CW45" s="677"/>
      <c r="CX45" s="677"/>
      <c r="CY45" s="678"/>
      <c r="CZ45" s="646">
        <v>4</v>
      </c>
      <c r="DA45" s="674"/>
      <c r="DB45" s="674"/>
      <c r="DC45" s="679"/>
      <c r="DD45" s="650">
        <v>35794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854647</v>
      </c>
      <c r="CS46" s="642"/>
      <c r="CT46" s="642"/>
      <c r="CU46" s="642"/>
      <c r="CV46" s="642"/>
      <c r="CW46" s="642"/>
      <c r="CX46" s="642"/>
      <c r="CY46" s="643"/>
      <c r="CZ46" s="646">
        <v>8</v>
      </c>
      <c r="DA46" s="647"/>
      <c r="DB46" s="647"/>
      <c r="DC46" s="742"/>
      <c r="DD46" s="650">
        <v>288940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31611</v>
      </c>
      <c r="CS47" s="677"/>
      <c r="CT47" s="677"/>
      <c r="CU47" s="677"/>
      <c r="CV47" s="677"/>
      <c r="CW47" s="677"/>
      <c r="CX47" s="677"/>
      <c r="CY47" s="678"/>
      <c r="CZ47" s="646">
        <v>0.3</v>
      </c>
      <c r="DA47" s="674"/>
      <c r="DB47" s="674"/>
      <c r="DC47" s="679"/>
      <c r="DD47" s="650">
        <v>20779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178</v>
      </c>
      <c r="CS48" s="642"/>
      <c r="CT48" s="642"/>
      <c r="CU48" s="642"/>
      <c r="CV48" s="642"/>
      <c r="CW48" s="642"/>
      <c r="CX48" s="642"/>
      <c r="CY48" s="643"/>
      <c r="CZ48" s="646" t="s">
        <v>233</v>
      </c>
      <c r="DA48" s="647"/>
      <c r="DB48" s="647"/>
      <c r="DC48" s="742"/>
      <c r="DD48" s="650" t="s">
        <v>178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10667902</v>
      </c>
      <c r="CS49" s="711"/>
      <c r="CT49" s="711"/>
      <c r="CU49" s="711"/>
      <c r="CV49" s="711"/>
      <c r="CW49" s="711"/>
      <c r="CX49" s="711"/>
      <c r="CY49" s="743"/>
      <c r="CZ49" s="726">
        <v>100</v>
      </c>
      <c r="DA49" s="744"/>
      <c r="DB49" s="744"/>
      <c r="DC49" s="745"/>
      <c r="DD49" s="746">
        <v>7160601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tTFyyiHeqYvinXg1cCoiWY2emwaZ1Ty5ScSh2907KAPcv82qeOEgSDlTMPkpniImbPDmOICy1vTmDPCb23cZw==" saltValue="K082ILoKpxMIBfwnhO6J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23" sqref="AU23:AY2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10951</v>
      </c>
      <c r="R7" s="777"/>
      <c r="S7" s="777"/>
      <c r="T7" s="777"/>
      <c r="U7" s="777"/>
      <c r="V7" s="777">
        <v>10667</v>
      </c>
      <c r="W7" s="777"/>
      <c r="X7" s="777"/>
      <c r="Y7" s="777"/>
      <c r="Z7" s="777"/>
      <c r="AA7" s="777">
        <v>284</v>
      </c>
      <c r="AB7" s="777"/>
      <c r="AC7" s="777"/>
      <c r="AD7" s="777"/>
      <c r="AE7" s="778"/>
      <c r="AF7" s="779">
        <v>264</v>
      </c>
      <c r="AG7" s="780"/>
      <c r="AH7" s="780"/>
      <c r="AI7" s="780"/>
      <c r="AJ7" s="781"/>
      <c r="AK7" s="816">
        <v>183</v>
      </c>
      <c r="AL7" s="817"/>
      <c r="AM7" s="817"/>
      <c r="AN7" s="817"/>
      <c r="AO7" s="817"/>
      <c r="AP7" s="817">
        <v>10538</v>
      </c>
      <c r="AQ7" s="817"/>
      <c r="AR7" s="817"/>
      <c r="AS7" s="817"/>
      <c r="AT7" s="817"/>
      <c r="AU7" s="818" t="s">
        <v>571</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572</v>
      </c>
      <c r="BT7" s="821"/>
      <c r="BU7" s="821"/>
      <c r="BV7" s="821"/>
      <c r="BW7" s="821"/>
      <c r="BX7" s="821"/>
      <c r="BY7" s="821"/>
      <c r="BZ7" s="821"/>
      <c r="CA7" s="821"/>
      <c r="CB7" s="821"/>
      <c r="CC7" s="821"/>
      <c r="CD7" s="821"/>
      <c r="CE7" s="821"/>
      <c r="CF7" s="821"/>
      <c r="CG7" s="822"/>
      <c r="CH7" s="813">
        <v>0</v>
      </c>
      <c r="CI7" s="814"/>
      <c r="CJ7" s="814"/>
      <c r="CK7" s="814"/>
      <c r="CL7" s="815"/>
      <c r="CM7" s="813">
        <v>121</v>
      </c>
      <c r="CN7" s="814"/>
      <c r="CO7" s="814"/>
      <c r="CP7" s="814"/>
      <c r="CQ7" s="815"/>
      <c r="CR7" s="813">
        <v>119</v>
      </c>
      <c r="CS7" s="814"/>
      <c r="CT7" s="814"/>
      <c r="CU7" s="814"/>
      <c r="CV7" s="815"/>
      <c r="CW7" s="813">
        <v>5</v>
      </c>
      <c r="CX7" s="814"/>
      <c r="CY7" s="814"/>
      <c r="CZ7" s="814"/>
      <c r="DA7" s="815"/>
      <c r="DB7" s="813" t="s">
        <v>574</v>
      </c>
      <c r="DC7" s="814"/>
      <c r="DD7" s="814"/>
      <c r="DE7" s="814"/>
      <c r="DF7" s="815"/>
      <c r="DG7" s="813" t="s">
        <v>575</v>
      </c>
      <c r="DH7" s="814"/>
      <c r="DI7" s="814"/>
      <c r="DJ7" s="814"/>
      <c r="DK7" s="815"/>
      <c r="DL7" s="813" t="s">
        <v>576</v>
      </c>
      <c r="DM7" s="814"/>
      <c r="DN7" s="814"/>
      <c r="DO7" s="814"/>
      <c r="DP7" s="815"/>
      <c r="DQ7" s="813" t="s">
        <v>577</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66</v>
      </c>
      <c r="R8" s="801"/>
      <c r="S8" s="801"/>
      <c r="T8" s="801"/>
      <c r="U8" s="801"/>
      <c r="V8" s="801">
        <v>5</v>
      </c>
      <c r="W8" s="801"/>
      <c r="X8" s="801"/>
      <c r="Y8" s="801"/>
      <c r="Z8" s="801"/>
      <c r="AA8" s="801">
        <v>61</v>
      </c>
      <c r="AB8" s="801"/>
      <c r="AC8" s="801"/>
      <c r="AD8" s="801"/>
      <c r="AE8" s="802"/>
      <c r="AF8" s="803">
        <v>61</v>
      </c>
      <c r="AG8" s="804"/>
      <c r="AH8" s="804"/>
      <c r="AI8" s="804"/>
      <c r="AJ8" s="805"/>
      <c r="AK8" s="806"/>
      <c r="AL8" s="807"/>
      <c r="AM8" s="807"/>
      <c r="AN8" s="807"/>
      <c r="AO8" s="807"/>
      <c r="AP8" s="807">
        <v>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573</v>
      </c>
      <c r="BT8" s="811"/>
      <c r="BU8" s="811"/>
      <c r="BV8" s="811"/>
      <c r="BW8" s="811"/>
      <c r="BX8" s="811"/>
      <c r="BY8" s="811"/>
      <c r="BZ8" s="811"/>
      <c r="CA8" s="811"/>
      <c r="CB8" s="811"/>
      <c r="CC8" s="811"/>
      <c r="CD8" s="811"/>
      <c r="CE8" s="811"/>
      <c r="CF8" s="811"/>
      <c r="CG8" s="812"/>
      <c r="CH8" s="823">
        <v>0</v>
      </c>
      <c r="CI8" s="824"/>
      <c r="CJ8" s="824"/>
      <c r="CK8" s="824"/>
      <c r="CL8" s="825"/>
      <c r="CM8" s="823">
        <v>86</v>
      </c>
      <c r="CN8" s="824"/>
      <c r="CO8" s="824"/>
      <c r="CP8" s="824"/>
      <c r="CQ8" s="825"/>
      <c r="CR8" s="823">
        <v>5</v>
      </c>
      <c r="CS8" s="824"/>
      <c r="CT8" s="824"/>
      <c r="CU8" s="824"/>
      <c r="CV8" s="825"/>
      <c r="CW8" s="823" t="s">
        <v>575</v>
      </c>
      <c r="CX8" s="824"/>
      <c r="CY8" s="824"/>
      <c r="CZ8" s="824"/>
      <c r="DA8" s="825"/>
      <c r="DB8" s="823" t="s">
        <v>575</v>
      </c>
      <c r="DC8" s="824"/>
      <c r="DD8" s="824"/>
      <c r="DE8" s="824"/>
      <c r="DF8" s="825"/>
      <c r="DG8" s="823" t="s">
        <v>575</v>
      </c>
      <c r="DH8" s="824"/>
      <c r="DI8" s="824"/>
      <c r="DJ8" s="824"/>
      <c r="DK8" s="825"/>
      <c r="DL8" s="823" t="s">
        <v>575</v>
      </c>
      <c r="DM8" s="824"/>
      <c r="DN8" s="824"/>
      <c r="DO8" s="824"/>
      <c r="DP8" s="825"/>
      <c r="DQ8" s="823" t="s">
        <v>578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11018</v>
      </c>
      <c r="R23" s="836"/>
      <c r="S23" s="836"/>
      <c r="T23" s="836"/>
      <c r="U23" s="836"/>
      <c r="V23" s="836">
        <v>10672</v>
      </c>
      <c r="W23" s="836"/>
      <c r="X23" s="836"/>
      <c r="Y23" s="836"/>
      <c r="Z23" s="836"/>
      <c r="AA23" s="836">
        <v>345</v>
      </c>
      <c r="AB23" s="836"/>
      <c r="AC23" s="836"/>
      <c r="AD23" s="836"/>
      <c r="AE23" s="837"/>
      <c r="AF23" s="838">
        <v>325</v>
      </c>
      <c r="AG23" s="836"/>
      <c r="AH23" s="836"/>
      <c r="AI23" s="836"/>
      <c r="AJ23" s="839"/>
      <c r="AK23" s="840"/>
      <c r="AL23" s="841"/>
      <c r="AM23" s="841"/>
      <c r="AN23" s="841"/>
      <c r="AO23" s="841"/>
      <c r="AP23" s="836">
        <v>10544</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4017</v>
      </c>
      <c r="R28" s="865"/>
      <c r="S28" s="865"/>
      <c r="T28" s="865"/>
      <c r="U28" s="865"/>
      <c r="V28" s="865">
        <v>3513</v>
      </c>
      <c r="W28" s="865"/>
      <c r="X28" s="865"/>
      <c r="Y28" s="865"/>
      <c r="Z28" s="865"/>
      <c r="AA28" s="865">
        <v>504</v>
      </c>
      <c r="AB28" s="865"/>
      <c r="AC28" s="865"/>
      <c r="AD28" s="865"/>
      <c r="AE28" s="866"/>
      <c r="AF28" s="867">
        <v>504</v>
      </c>
      <c r="AG28" s="865"/>
      <c r="AH28" s="865"/>
      <c r="AI28" s="865"/>
      <c r="AJ28" s="868"/>
      <c r="AK28" s="869">
        <v>244</v>
      </c>
      <c r="AL28" s="860"/>
      <c r="AM28" s="860"/>
      <c r="AN28" s="860"/>
      <c r="AO28" s="860"/>
      <c r="AP28" s="860" t="s">
        <v>575</v>
      </c>
      <c r="AQ28" s="860"/>
      <c r="AR28" s="860"/>
      <c r="AS28" s="860"/>
      <c r="AT28" s="860"/>
      <c r="AU28" s="860" t="s">
        <v>575</v>
      </c>
      <c r="AV28" s="860"/>
      <c r="AW28" s="860"/>
      <c r="AX28" s="860"/>
      <c r="AY28" s="860"/>
      <c r="AZ28" s="861" t="s">
        <v>575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2922</v>
      </c>
      <c r="R29" s="801"/>
      <c r="S29" s="801"/>
      <c r="T29" s="801"/>
      <c r="U29" s="801"/>
      <c r="V29" s="801">
        <v>2718</v>
      </c>
      <c r="W29" s="801"/>
      <c r="X29" s="801"/>
      <c r="Y29" s="801"/>
      <c r="Z29" s="801"/>
      <c r="AA29" s="801">
        <v>204</v>
      </c>
      <c r="AB29" s="801"/>
      <c r="AC29" s="801"/>
      <c r="AD29" s="801"/>
      <c r="AE29" s="802"/>
      <c r="AF29" s="803">
        <v>204</v>
      </c>
      <c r="AG29" s="804"/>
      <c r="AH29" s="804"/>
      <c r="AI29" s="804"/>
      <c r="AJ29" s="805"/>
      <c r="AK29" s="872">
        <v>383</v>
      </c>
      <c r="AL29" s="873"/>
      <c r="AM29" s="873"/>
      <c r="AN29" s="873"/>
      <c r="AO29" s="873"/>
      <c r="AP29" s="873" t="s">
        <v>579</v>
      </c>
      <c r="AQ29" s="873"/>
      <c r="AR29" s="873"/>
      <c r="AS29" s="873"/>
      <c r="AT29" s="873"/>
      <c r="AU29" s="873" t="s">
        <v>581</v>
      </c>
      <c r="AV29" s="873"/>
      <c r="AW29" s="873"/>
      <c r="AX29" s="873"/>
      <c r="AY29" s="873"/>
      <c r="AZ29" s="874" t="s">
        <v>575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16</v>
      </c>
      <c r="R30" s="801"/>
      <c r="S30" s="801"/>
      <c r="T30" s="801"/>
      <c r="U30" s="801"/>
      <c r="V30" s="801">
        <v>15</v>
      </c>
      <c r="W30" s="801"/>
      <c r="X30" s="801"/>
      <c r="Y30" s="801"/>
      <c r="Z30" s="801"/>
      <c r="AA30" s="801">
        <v>1</v>
      </c>
      <c r="AB30" s="801"/>
      <c r="AC30" s="801"/>
      <c r="AD30" s="801"/>
      <c r="AE30" s="802"/>
      <c r="AF30" s="803">
        <v>1</v>
      </c>
      <c r="AG30" s="804"/>
      <c r="AH30" s="804"/>
      <c r="AI30" s="804"/>
      <c r="AJ30" s="805"/>
      <c r="AK30" s="872">
        <v>2</v>
      </c>
      <c r="AL30" s="873"/>
      <c r="AM30" s="873"/>
      <c r="AN30" s="873"/>
      <c r="AO30" s="873"/>
      <c r="AP30" s="873" t="s">
        <v>575</v>
      </c>
      <c r="AQ30" s="873"/>
      <c r="AR30" s="873"/>
      <c r="AS30" s="873"/>
      <c r="AT30" s="873"/>
      <c r="AU30" s="873" t="s">
        <v>582</v>
      </c>
      <c r="AV30" s="873"/>
      <c r="AW30" s="873"/>
      <c r="AX30" s="873"/>
      <c r="AY30" s="873"/>
      <c r="AZ30" s="874" t="s">
        <v>575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311</v>
      </c>
      <c r="R31" s="801"/>
      <c r="S31" s="801"/>
      <c r="T31" s="801"/>
      <c r="U31" s="801"/>
      <c r="V31" s="801">
        <v>311</v>
      </c>
      <c r="W31" s="801"/>
      <c r="X31" s="801"/>
      <c r="Y31" s="801"/>
      <c r="Z31" s="801"/>
      <c r="AA31" s="801">
        <v>0</v>
      </c>
      <c r="AB31" s="801"/>
      <c r="AC31" s="801"/>
      <c r="AD31" s="801"/>
      <c r="AE31" s="802"/>
      <c r="AF31" s="803">
        <v>0</v>
      </c>
      <c r="AG31" s="804"/>
      <c r="AH31" s="804"/>
      <c r="AI31" s="804"/>
      <c r="AJ31" s="805"/>
      <c r="AK31" s="872">
        <v>95</v>
      </c>
      <c r="AL31" s="873"/>
      <c r="AM31" s="873"/>
      <c r="AN31" s="873"/>
      <c r="AO31" s="873"/>
      <c r="AP31" s="873" t="s">
        <v>583</v>
      </c>
      <c r="AQ31" s="873"/>
      <c r="AR31" s="873"/>
      <c r="AS31" s="873"/>
      <c r="AT31" s="873"/>
      <c r="AU31" s="873" t="s">
        <v>575</v>
      </c>
      <c r="AV31" s="873"/>
      <c r="AW31" s="873"/>
      <c r="AX31" s="873"/>
      <c r="AY31" s="873"/>
      <c r="AZ31" s="874" t="s">
        <v>575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429</v>
      </c>
      <c r="R32" s="801"/>
      <c r="S32" s="801"/>
      <c r="T32" s="801"/>
      <c r="U32" s="801"/>
      <c r="V32" s="801">
        <v>399</v>
      </c>
      <c r="W32" s="801"/>
      <c r="X32" s="801"/>
      <c r="Y32" s="801"/>
      <c r="Z32" s="801"/>
      <c r="AA32" s="801">
        <v>30</v>
      </c>
      <c r="AB32" s="801"/>
      <c r="AC32" s="801"/>
      <c r="AD32" s="801"/>
      <c r="AE32" s="802"/>
      <c r="AF32" s="803">
        <v>530</v>
      </c>
      <c r="AG32" s="804"/>
      <c r="AH32" s="804"/>
      <c r="AI32" s="804"/>
      <c r="AJ32" s="805"/>
      <c r="AK32" s="872">
        <v>7</v>
      </c>
      <c r="AL32" s="873"/>
      <c r="AM32" s="873"/>
      <c r="AN32" s="873"/>
      <c r="AO32" s="873"/>
      <c r="AP32" s="873">
        <v>1701</v>
      </c>
      <c r="AQ32" s="873"/>
      <c r="AR32" s="873"/>
      <c r="AS32" s="873"/>
      <c r="AT32" s="873"/>
      <c r="AU32" s="873">
        <v>48</v>
      </c>
      <c r="AV32" s="873"/>
      <c r="AW32" s="873"/>
      <c r="AX32" s="873"/>
      <c r="AY32" s="873"/>
      <c r="AZ32" s="874" t="s">
        <v>575</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35</v>
      </c>
      <c r="R33" s="801"/>
      <c r="S33" s="801"/>
      <c r="T33" s="801"/>
      <c r="U33" s="801"/>
      <c r="V33" s="801">
        <v>10</v>
      </c>
      <c r="W33" s="801"/>
      <c r="X33" s="801"/>
      <c r="Y33" s="801"/>
      <c r="Z33" s="801"/>
      <c r="AA33" s="801">
        <v>25</v>
      </c>
      <c r="AB33" s="801"/>
      <c r="AC33" s="801"/>
      <c r="AD33" s="801"/>
      <c r="AE33" s="802"/>
      <c r="AF33" s="803">
        <v>25</v>
      </c>
      <c r="AG33" s="804"/>
      <c r="AH33" s="804"/>
      <c r="AI33" s="804"/>
      <c r="AJ33" s="805"/>
      <c r="AK33" s="872" t="s">
        <v>579</v>
      </c>
      <c r="AL33" s="873"/>
      <c r="AM33" s="873"/>
      <c r="AN33" s="873"/>
      <c r="AO33" s="873"/>
      <c r="AP33" s="873" t="s">
        <v>575</v>
      </c>
      <c r="AQ33" s="873"/>
      <c r="AR33" s="873"/>
      <c r="AS33" s="873"/>
      <c r="AT33" s="873"/>
      <c r="AU33" s="873" t="s">
        <v>575</v>
      </c>
      <c r="AV33" s="873"/>
      <c r="AW33" s="873"/>
      <c r="AX33" s="873"/>
      <c r="AY33" s="873"/>
      <c r="AZ33" s="874" t="s">
        <v>575</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134</v>
      </c>
      <c r="R34" s="801"/>
      <c r="S34" s="801"/>
      <c r="T34" s="801"/>
      <c r="U34" s="801"/>
      <c r="V34" s="801">
        <v>133</v>
      </c>
      <c r="W34" s="801"/>
      <c r="X34" s="801"/>
      <c r="Y34" s="801"/>
      <c r="Z34" s="801"/>
      <c r="AA34" s="801">
        <v>1</v>
      </c>
      <c r="AB34" s="801"/>
      <c r="AC34" s="801"/>
      <c r="AD34" s="801"/>
      <c r="AE34" s="802"/>
      <c r="AF34" s="803">
        <v>1</v>
      </c>
      <c r="AG34" s="804"/>
      <c r="AH34" s="804"/>
      <c r="AI34" s="804"/>
      <c r="AJ34" s="805"/>
      <c r="AK34" s="872">
        <v>53</v>
      </c>
      <c r="AL34" s="873"/>
      <c r="AM34" s="873"/>
      <c r="AN34" s="873"/>
      <c r="AO34" s="873"/>
      <c r="AP34" s="873">
        <v>45</v>
      </c>
      <c r="AQ34" s="873"/>
      <c r="AR34" s="873"/>
      <c r="AS34" s="873"/>
      <c r="AT34" s="873"/>
      <c r="AU34" s="873">
        <v>16</v>
      </c>
      <c r="AV34" s="873"/>
      <c r="AW34" s="873"/>
      <c r="AX34" s="873"/>
      <c r="AY34" s="873"/>
      <c r="AZ34" s="874" t="s">
        <v>575</v>
      </c>
      <c r="BA34" s="874"/>
      <c r="BB34" s="874"/>
      <c r="BC34" s="874"/>
      <c r="BD34" s="874"/>
      <c r="BE34" s="870" t="s">
        <v>406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408</v>
      </c>
      <c r="C35" s="798"/>
      <c r="D35" s="798"/>
      <c r="E35" s="798"/>
      <c r="F35" s="798"/>
      <c r="G35" s="798"/>
      <c r="H35" s="798"/>
      <c r="I35" s="798"/>
      <c r="J35" s="798"/>
      <c r="K35" s="798"/>
      <c r="L35" s="798"/>
      <c r="M35" s="798"/>
      <c r="N35" s="798"/>
      <c r="O35" s="798"/>
      <c r="P35" s="799"/>
      <c r="Q35" s="800">
        <v>371</v>
      </c>
      <c r="R35" s="801"/>
      <c r="S35" s="801"/>
      <c r="T35" s="801"/>
      <c r="U35" s="801"/>
      <c r="V35" s="801">
        <v>359</v>
      </c>
      <c r="W35" s="801"/>
      <c r="X35" s="801"/>
      <c r="Y35" s="801"/>
      <c r="Z35" s="801"/>
      <c r="AA35" s="801">
        <v>12</v>
      </c>
      <c r="AB35" s="801"/>
      <c r="AC35" s="801"/>
      <c r="AD35" s="801"/>
      <c r="AE35" s="802"/>
      <c r="AF35" s="803">
        <v>12</v>
      </c>
      <c r="AG35" s="804"/>
      <c r="AH35" s="804"/>
      <c r="AI35" s="804"/>
      <c r="AJ35" s="805"/>
      <c r="AK35" s="872">
        <v>225</v>
      </c>
      <c r="AL35" s="873"/>
      <c r="AM35" s="873"/>
      <c r="AN35" s="873"/>
      <c r="AO35" s="873"/>
      <c r="AP35" s="873">
        <v>2155</v>
      </c>
      <c r="AQ35" s="873"/>
      <c r="AR35" s="873"/>
      <c r="AS35" s="873"/>
      <c r="AT35" s="873"/>
      <c r="AU35" s="873">
        <v>2155</v>
      </c>
      <c r="AV35" s="873"/>
      <c r="AW35" s="873"/>
      <c r="AX35" s="873"/>
      <c r="AY35" s="873"/>
      <c r="AZ35" s="874" t="s">
        <v>575</v>
      </c>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409</v>
      </c>
      <c r="C36" s="798"/>
      <c r="D36" s="798"/>
      <c r="E36" s="798"/>
      <c r="F36" s="798"/>
      <c r="G36" s="798"/>
      <c r="H36" s="798"/>
      <c r="I36" s="798"/>
      <c r="J36" s="798"/>
      <c r="K36" s="798"/>
      <c r="L36" s="798"/>
      <c r="M36" s="798"/>
      <c r="N36" s="798"/>
      <c r="O36" s="798"/>
      <c r="P36" s="799"/>
      <c r="Q36" s="800">
        <v>30</v>
      </c>
      <c r="R36" s="801"/>
      <c r="S36" s="801"/>
      <c r="T36" s="801"/>
      <c r="U36" s="801"/>
      <c r="V36" s="801">
        <v>28</v>
      </c>
      <c r="W36" s="801"/>
      <c r="X36" s="801"/>
      <c r="Y36" s="801"/>
      <c r="Z36" s="801"/>
      <c r="AA36" s="801">
        <v>2</v>
      </c>
      <c r="AB36" s="801"/>
      <c r="AC36" s="801"/>
      <c r="AD36" s="801"/>
      <c r="AE36" s="802"/>
      <c r="AF36" s="803">
        <v>2</v>
      </c>
      <c r="AG36" s="804"/>
      <c r="AH36" s="804"/>
      <c r="AI36" s="804"/>
      <c r="AJ36" s="805"/>
      <c r="AK36" s="872">
        <v>19</v>
      </c>
      <c r="AL36" s="873"/>
      <c r="AM36" s="873"/>
      <c r="AN36" s="873"/>
      <c r="AO36" s="873"/>
      <c r="AP36" s="873">
        <v>152</v>
      </c>
      <c r="AQ36" s="873"/>
      <c r="AR36" s="873"/>
      <c r="AS36" s="873"/>
      <c r="AT36" s="873"/>
      <c r="AU36" s="873">
        <v>152</v>
      </c>
      <c r="AV36" s="873"/>
      <c r="AW36" s="873"/>
      <c r="AX36" s="873"/>
      <c r="AY36" s="873"/>
      <c r="AZ36" s="874" t="s">
        <v>580</v>
      </c>
      <c r="BA36" s="874"/>
      <c r="BB36" s="874"/>
      <c r="BC36" s="874"/>
      <c r="BD36" s="874"/>
      <c r="BE36" s="870" t="s">
        <v>406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1278</v>
      </c>
      <c r="AG63" s="884"/>
      <c r="AH63" s="884"/>
      <c r="AI63" s="884"/>
      <c r="AJ63" s="885"/>
      <c r="AK63" s="886"/>
      <c r="AL63" s="881"/>
      <c r="AM63" s="881"/>
      <c r="AN63" s="881"/>
      <c r="AO63" s="881"/>
      <c r="AP63" s="884">
        <v>4053</v>
      </c>
      <c r="AQ63" s="884"/>
      <c r="AR63" s="884"/>
      <c r="AS63" s="884"/>
      <c r="AT63" s="884"/>
      <c r="AU63" s="884">
        <v>2371</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391</v>
      </c>
      <c r="R66" s="760"/>
      <c r="S66" s="760"/>
      <c r="T66" s="760"/>
      <c r="U66" s="761"/>
      <c r="V66" s="759" t="s">
        <v>392</v>
      </c>
      <c r="W66" s="760"/>
      <c r="X66" s="760"/>
      <c r="Y66" s="760"/>
      <c r="Z66" s="761"/>
      <c r="AA66" s="759" t="s">
        <v>414</v>
      </c>
      <c r="AB66" s="760"/>
      <c r="AC66" s="760"/>
      <c r="AD66" s="760"/>
      <c r="AE66" s="761"/>
      <c r="AF66" s="894" t="s">
        <v>394</v>
      </c>
      <c r="AG66" s="855"/>
      <c r="AH66" s="855"/>
      <c r="AI66" s="855"/>
      <c r="AJ66" s="895"/>
      <c r="AK66" s="759" t="s">
        <v>415</v>
      </c>
      <c r="AL66" s="783"/>
      <c r="AM66" s="783"/>
      <c r="AN66" s="783"/>
      <c r="AO66" s="784"/>
      <c r="AP66" s="759" t="s">
        <v>416</v>
      </c>
      <c r="AQ66" s="760"/>
      <c r="AR66" s="760"/>
      <c r="AS66" s="760"/>
      <c r="AT66" s="761"/>
      <c r="AU66" s="759" t="s">
        <v>417</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1508</v>
      </c>
      <c r="R68" s="908"/>
      <c r="S68" s="908"/>
      <c r="T68" s="908"/>
      <c r="U68" s="908"/>
      <c r="V68" s="908">
        <v>1417</v>
      </c>
      <c r="W68" s="908"/>
      <c r="X68" s="908"/>
      <c r="Y68" s="908"/>
      <c r="Z68" s="908"/>
      <c r="AA68" s="908">
        <v>91</v>
      </c>
      <c r="AB68" s="908"/>
      <c r="AC68" s="908"/>
      <c r="AD68" s="908"/>
      <c r="AE68" s="908"/>
      <c r="AF68" s="908">
        <v>91</v>
      </c>
      <c r="AG68" s="908"/>
      <c r="AH68" s="908"/>
      <c r="AI68" s="908"/>
      <c r="AJ68" s="908"/>
      <c r="AK68" s="908" t="s">
        <v>580</v>
      </c>
      <c r="AL68" s="908"/>
      <c r="AM68" s="908"/>
      <c r="AN68" s="908"/>
      <c r="AO68" s="908"/>
      <c r="AP68" s="908">
        <v>1608</v>
      </c>
      <c r="AQ68" s="908"/>
      <c r="AR68" s="908"/>
      <c r="AS68" s="908"/>
      <c r="AT68" s="908"/>
      <c r="AU68" s="908">
        <v>703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585</v>
      </c>
      <c r="C69" s="916"/>
      <c r="D69" s="916"/>
      <c r="E69" s="916"/>
      <c r="F69" s="916"/>
      <c r="G69" s="916"/>
      <c r="H69" s="916"/>
      <c r="I69" s="916"/>
      <c r="J69" s="916"/>
      <c r="K69" s="916"/>
      <c r="L69" s="916"/>
      <c r="M69" s="916"/>
      <c r="N69" s="916"/>
      <c r="O69" s="916"/>
      <c r="P69" s="917"/>
      <c r="Q69" s="918">
        <v>557</v>
      </c>
      <c r="R69" s="873"/>
      <c r="S69" s="873"/>
      <c r="T69" s="873"/>
      <c r="U69" s="873"/>
      <c r="V69" s="873">
        <v>491</v>
      </c>
      <c r="W69" s="873"/>
      <c r="X69" s="873"/>
      <c r="Y69" s="873"/>
      <c r="Z69" s="873"/>
      <c r="AA69" s="873">
        <v>66</v>
      </c>
      <c r="AB69" s="873"/>
      <c r="AC69" s="873"/>
      <c r="AD69" s="873"/>
      <c r="AE69" s="873"/>
      <c r="AF69" s="873">
        <v>66</v>
      </c>
      <c r="AG69" s="873"/>
      <c r="AH69" s="873"/>
      <c r="AI69" s="873"/>
      <c r="AJ69" s="873"/>
      <c r="AK69" s="873" t="s">
        <v>575</v>
      </c>
      <c r="AL69" s="873"/>
      <c r="AM69" s="873"/>
      <c r="AN69" s="873"/>
      <c r="AO69" s="873"/>
      <c r="AP69" s="873">
        <v>23</v>
      </c>
      <c r="AQ69" s="873"/>
      <c r="AR69" s="873"/>
      <c r="AS69" s="873"/>
      <c r="AT69" s="873"/>
      <c r="AU69" s="873">
        <v>3</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254</v>
      </c>
      <c r="R70" s="873"/>
      <c r="S70" s="873"/>
      <c r="T70" s="873"/>
      <c r="U70" s="873"/>
      <c r="V70" s="873">
        <v>245</v>
      </c>
      <c r="W70" s="873"/>
      <c r="X70" s="873"/>
      <c r="Y70" s="873"/>
      <c r="Z70" s="873"/>
      <c r="AA70" s="873">
        <v>10</v>
      </c>
      <c r="AB70" s="873"/>
      <c r="AC70" s="873"/>
      <c r="AD70" s="873"/>
      <c r="AE70" s="873"/>
      <c r="AF70" s="873">
        <v>10</v>
      </c>
      <c r="AG70" s="873"/>
      <c r="AH70" s="873"/>
      <c r="AI70" s="873"/>
      <c r="AJ70" s="873"/>
      <c r="AK70" s="873" t="s">
        <v>575</v>
      </c>
      <c r="AL70" s="873"/>
      <c r="AM70" s="873"/>
      <c r="AN70" s="873"/>
      <c r="AO70" s="873"/>
      <c r="AP70" s="873" t="s">
        <v>575</v>
      </c>
      <c r="AQ70" s="873"/>
      <c r="AR70" s="873"/>
      <c r="AS70" s="873"/>
      <c r="AT70" s="873"/>
      <c r="AU70" s="873" t="s">
        <v>580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587</v>
      </c>
      <c r="C71" s="916"/>
      <c r="D71" s="916"/>
      <c r="E71" s="916"/>
      <c r="F71" s="916"/>
      <c r="G71" s="916"/>
      <c r="H71" s="916"/>
      <c r="I71" s="916"/>
      <c r="J71" s="916"/>
      <c r="K71" s="916"/>
      <c r="L71" s="916"/>
      <c r="M71" s="916"/>
      <c r="N71" s="916"/>
      <c r="O71" s="916"/>
      <c r="P71" s="917"/>
      <c r="Q71" s="918">
        <v>257193</v>
      </c>
      <c r="R71" s="873"/>
      <c r="S71" s="873"/>
      <c r="T71" s="873"/>
      <c r="U71" s="873"/>
      <c r="V71" s="873">
        <v>247302</v>
      </c>
      <c r="W71" s="873"/>
      <c r="X71" s="873"/>
      <c r="Y71" s="873"/>
      <c r="Z71" s="873"/>
      <c r="AA71" s="873">
        <v>9891</v>
      </c>
      <c r="AB71" s="873"/>
      <c r="AC71" s="873"/>
      <c r="AD71" s="873"/>
      <c r="AE71" s="873"/>
      <c r="AF71" s="873">
        <v>9891</v>
      </c>
      <c r="AG71" s="873"/>
      <c r="AH71" s="873"/>
      <c r="AI71" s="873"/>
      <c r="AJ71" s="873"/>
      <c r="AK71" s="873" t="s">
        <v>575</v>
      </c>
      <c r="AL71" s="873"/>
      <c r="AM71" s="873"/>
      <c r="AN71" s="873"/>
      <c r="AO71" s="873"/>
      <c r="AP71" s="873" t="s">
        <v>575</v>
      </c>
      <c r="AQ71" s="873"/>
      <c r="AR71" s="873"/>
      <c r="AS71" s="873"/>
      <c r="AT71" s="873"/>
      <c r="AU71" s="873" t="s">
        <v>575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588</v>
      </c>
      <c r="C72" s="916"/>
      <c r="D72" s="916"/>
      <c r="E72" s="916"/>
      <c r="F72" s="916"/>
      <c r="G72" s="916"/>
      <c r="H72" s="916"/>
      <c r="I72" s="916"/>
      <c r="J72" s="916"/>
      <c r="K72" s="916"/>
      <c r="L72" s="916"/>
      <c r="M72" s="916"/>
      <c r="N72" s="916"/>
      <c r="O72" s="916"/>
      <c r="P72" s="917"/>
      <c r="Q72" s="918">
        <v>67</v>
      </c>
      <c r="R72" s="873"/>
      <c r="S72" s="873"/>
      <c r="T72" s="873"/>
      <c r="U72" s="873"/>
      <c r="V72" s="873">
        <v>63</v>
      </c>
      <c r="W72" s="873"/>
      <c r="X72" s="873"/>
      <c r="Y72" s="873"/>
      <c r="Z72" s="873"/>
      <c r="AA72" s="873">
        <v>4</v>
      </c>
      <c r="AB72" s="873"/>
      <c r="AC72" s="873"/>
      <c r="AD72" s="873"/>
      <c r="AE72" s="873"/>
      <c r="AF72" s="873">
        <v>4</v>
      </c>
      <c r="AG72" s="873"/>
      <c r="AH72" s="873"/>
      <c r="AI72" s="873"/>
      <c r="AJ72" s="873"/>
      <c r="AK72" s="873" t="s">
        <v>575</v>
      </c>
      <c r="AL72" s="873"/>
      <c r="AM72" s="873"/>
      <c r="AN72" s="873"/>
      <c r="AO72" s="873"/>
      <c r="AP72" s="921" t="s">
        <v>575</v>
      </c>
      <c r="AQ72" s="873"/>
      <c r="AR72" s="873"/>
      <c r="AS72" s="873"/>
      <c r="AT72" s="873"/>
      <c r="AU72" s="873" t="s">
        <v>575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589</v>
      </c>
      <c r="C73" s="916"/>
      <c r="D73" s="916"/>
      <c r="E73" s="916"/>
      <c r="F73" s="916"/>
      <c r="G73" s="916"/>
      <c r="H73" s="916"/>
      <c r="I73" s="916"/>
      <c r="J73" s="916"/>
      <c r="K73" s="916"/>
      <c r="L73" s="916"/>
      <c r="M73" s="916"/>
      <c r="N73" s="916"/>
      <c r="O73" s="916"/>
      <c r="P73" s="917"/>
      <c r="Q73" s="918">
        <v>7030</v>
      </c>
      <c r="R73" s="873"/>
      <c r="S73" s="873"/>
      <c r="T73" s="873"/>
      <c r="U73" s="873"/>
      <c r="V73" s="873">
        <v>6979</v>
      </c>
      <c r="W73" s="873"/>
      <c r="X73" s="873"/>
      <c r="Y73" s="873"/>
      <c r="Z73" s="873"/>
      <c r="AA73" s="873">
        <v>51</v>
      </c>
      <c r="AB73" s="873"/>
      <c r="AC73" s="873"/>
      <c r="AD73" s="873"/>
      <c r="AE73" s="873"/>
      <c r="AF73" s="873">
        <v>51</v>
      </c>
      <c r="AG73" s="873"/>
      <c r="AH73" s="873"/>
      <c r="AI73" s="873"/>
      <c r="AJ73" s="873"/>
      <c r="AK73" s="873" t="s">
        <v>575</v>
      </c>
      <c r="AL73" s="873"/>
      <c r="AM73" s="873"/>
      <c r="AN73" s="873"/>
      <c r="AO73" s="873"/>
      <c r="AP73" s="873" t="s">
        <v>575</v>
      </c>
      <c r="AQ73" s="873"/>
      <c r="AR73" s="873"/>
      <c r="AS73" s="873"/>
      <c r="AT73" s="873"/>
      <c r="AU73" s="873" t="s">
        <v>581</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590</v>
      </c>
      <c r="C74" s="916"/>
      <c r="D74" s="916"/>
      <c r="E74" s="916"/>
      <c r="F74" s="916"/>
      <c r="G74" s="916"/>
      <c r="H74" s="916"/>
      <c r="I74" s="916"/>
      <c r="J74" s="916"/>
      <c r="K74" s="916"/>
      <c r="L74" s="916"/>
      <c r="M74" s="916"/>
      <c r="N74" s="916"/>
      <c r="O74" s="916"/>
      <c r="P74" s="917"/>
      <c r="Q74" s="918">
        <v>85</v>
      </c>
      <c r="R74" s="873"/>
      <c r="S74" s="873"/>
      <c r="T74" s="873"/>
      <c r="U74" s="873"/>
      <c r="V74" s="873">
        <v>77</v>
      </c>
      <c r="W74" s="873"/>
      <c r="X74" s="873"/>
      <c r="Y74" s="873"/>
      <c r="Z74" s="873"/>
      <c r="AA74" s="873">
        <v>9</v>
      </c>
      <c r="AB74" s="873"/>
      <c r="AC74" s="873"/>
      <c r="AD74" s="873"/>
      <c r="AE74" s="873"/>
      <c r="AF74" s="873">
        <v>9</v>
      </c>
      <c r="AG74" s="873"/>
      <c r="AH74" s="873"/>
      <c r="AI74" s="873"/>
      <c r="AJ74" s="873"/>
      <c r="AK74" s="873">
        <v>1172</v>
      </c>
      <c r="AL74" s="873"/>
      <c r="AM74" s="873"/>
      <c r="AN74" s="873"/>
      <c r="AO74" s="873"/>
      <c r="AP74" s="873" t="s">
        <v>591</v>
      </c>
      <c r="AQ74" s="873"/>
      <c r="AR74" s="873"/>
      <c r="AS74" s="873"/>
      <c r="AT74" s="873"/>
      <c r="AU74" s="873" t="s">
        <v>578</v>
      </c>
      <c r="AV74" s="873"/>
      <c r="AW74" s="873"/>
      <c r="AX74" s="873"/>
      <c r="AY74" s="873"/>
      <c r="AZ74" s="919" t="s">
        <v>592</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2"/>
      <c r="R75" s="923"/>
      <c r="S75" s="923"/>
      <c r="T75" s="923"/>
      <c r="U75" s="872"/>
      <c r="V75" s="924"/>
      <c r="W75" s="923"/>
      <c r="X75" s="923"/>
      <c r="Y75" s="923"/>
      <c r="Z75" s="872"/>
      <c r="AA75" s="924"/>
      <c r="AB75" s="923"/>
      <c r="AC75" s="923"/>
      <c r="AD75" s="923"/>
      <c r="AE75" s="872"/>
      <c r="AF75" s="924"/>
      <c r="AG75" s="923"/>
      <c r="AH75" s="923"/>
      <c r="AI75" s="923"/>
      <c r="AJ75" s="872"/>
      <c r="AK75" s="924"/>
      <c r="AL75" s="923"/>
      <c r="AM75" s="923"/>
      <c r="AN75" s="923"/>
      <c r="AO75" s="872"/>
      <c r="AP75" s="924"/>
      <c r="AQ75" s="923"/>
      <c r="AR75" s="923"/>
      <c r="AS75" s="923"/>
      <c r="AT75" s="872"/>
      <c r="AU75" s="924"/>
      <c r="AV75" s="923"/>
      <c r="AW75" s="923"/>
      <c r="AX75" s="923"/>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2"/>
      <c r="R76" s="923"/>
      <c r="S76" s="923"/>
      <c r="T76" s="923"/>
      <c r="U76" s="872"/>
      <c r="V76" s="924"/>
      <c r="W76" s="923"/>
      <c r="X76" s="923"/>
      <c r="Y76" s="923"/>
      <c r="Z76" s="872"/>
      <c r="AA76" s="924"/>
      <c r="AB76" s="923"/>
      <c r="AC76" s="923"/>
      <c r="AD76" s="923"/>
      <c r="AE76" s="872"/>
      <c r="AF76" s="924"/>
      <c r="AG76" s="923"/>
      <c r="AH76" s="923"/>
      <c r="AI76" s="923"/>
      <c r="AJ76" s="872"/>
      <c r="AK76" s="924"/>
      <c r="AL76" s="923"/>
      <c r="AM76" s="923"/>
      <c r="AN76" s="923"/>
      <c r="AO76" s="872"/>
      <c r="AP76" s="924"/>
      <c r="AQ76" s="923"/>
      <c r="AR76" s="923"/>
      <c r="AS76" s="923"/>
      <c r="AT76" s="872"/>
      <c r="AU76" s="924"/>
      <c r="AV76" s="923"/>
      <c r="AW76" s="923"/>
      <c r="AX76" s="923"/>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2"/>
      <c r="R77" s="923"/>
      <c r="S77" s="923"/>
      <c r="T77" s="923"/>
      <c r="U77" s="872"/>
      <c r="V77" s="924"/>
      <c r="W77" s="923"/>
      <c r="X77" s="923"/>
      <c r="Y77" s="923"/>
      <c r="Z77" s="872"/>
      <c r="AA77" s="924"/>
      <c r="AB77" s="923"/>
      <c r="AC77" s="923"/>
      <c r="AD77" s="923"/>
      <c r="AE77" s="872"/>
      <c r="AF77" s="924"/>
      <c r="AG77" s="923"/>
      <c r="AH77" s="923"/>
      <c r="AI77" s="923"/>
      <c r="AJ77" s="872"/>
      <c r="AK77" s="924"/>
      <c r="AL77" s="923"/>
      <c r="AM77" s="923"/>
      <c r="AN77" s="923"/>
      <c r="AO77" s="872"/>
      <c r="AP77" s="924"/>
      <c r="AQ77" s="923"/>
      <c r="AR77" s="923"/>
      <c r="AS77" s="923"/>
      <c r="AT77" s="872"/>
      <c r="AU77" s="924"/>
      <c r="AV77" s="923"/>
      <c r="AW77" s="923"/>
      <c r="AX77" s="923"/>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10122</v>
      </c>
      <c r="AG88" s="884"/>
      <c r="AH88" s="884"/>
      <c r="AI88" s="884"/>
      <c r="AJ88" s="884"/>
      <c r="AK88" s="881"/>
      <c r="AL88" s="881"/>
      <c r="AM88" s="881"/>
      <c r="AN88" s="881"/>
      <c r="AO88" s="881"/>
      <c r="AP88" s="884">
        <v>1631</v>
      </c>
      <c r="AQ88" s="884"/>
      <c r="AR88" s="884"/>
      <c r="AS88" s="884"/>
      <c r="AT88" s="884"/>
      <c r="AU88" s="884">
        <v>706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419</v>
      </c>
      <c r="BS102" s="833"/>
      <c r="BT102" s="833"/>
      <c r="BU102" s="833"/>
      <c r="BV102" s="833"/>
      <c r="BW102" s="833"/>
      <c r="BX102" s="833"/>
      <c r="BY102" s="833"/>
      <c r="BZ102" s="833"/>
      <c r="CA102" s="833"/>
      <c r="CB102" s="833"/>
      <c r="CC102" s="833"/>
      <c r="CD102" s="833"/>
      <c r="CE102" s="833"/>
      <c r="CF102" s="833"/>
      <c r="CG102" s="834"/>
      <c r="CH102" s="932"/>
      <c r="CI102" s="933"/>
      <c r="CJ102" s="933"/>
      <c r="CK102" s="933"/>
      <c r="CL102" s="934"/>
      <c r="CM102" s="932"/>
      <c r="CN102" s="933"/>
      <c r="CO102" s="933"/>
      <c r="CP102" s="933"/>
      <c r="CQ102" s="934"/>
      <c r="CR102" s="935">
        <v>124</v>
      </c>
      <c r="CS102" s="892"/>
      <c r="CT102" s="892"/>
      <c r="CU102" s="892"/>
      <c r="CV102" s="936"/>
      <c r="CW102" s="935">
        <v>5</v>
      </c>
      <c r="CX102" s="892"/>
      <c r="CY102" s="892"/>
      <c r="CZ102" s="892"/>
      <c r="DA102" s="936"/>
      <c r="DB102" s="935" t="s">
        <v>575</v>
      </c>
      <c r="DC102" s="892"/>
      <c r="DD102" s="892"/>
      <c r="DE102" s="892"/>
      <c r="DF102" s="936"/>
      <c r="DG102" s="935" t="s">
        <v>581</v>
      </c>
      <c r="DH102" s="892"/>
      <c r="DI102" s="892"/>
      <c r="DJ102" s="892"/>
      <c r="DK102" s="936"/>
      <c r="DL102" s="935" t="s">
        <v>575</v>
      </c>
      <c r="DM102" s="892"/>
      <c r="DN102" s="892"/>
      <c r="DO102" s="892"/>
      <c r="DP102" s="936"/>
      <c r="DQ102" s="935" t="s">
        <v>593</v>
      </c>
      <c r="DR102" s="892"/>
      <c r="DS102" s="892"/>
      <c r="DT102" s="892"/>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420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421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424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426</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427</v>
      </c>
      <c r="AB109" s="938"/>
      <c r="AC109" s="938"/>
      <c r="AD109" s="938"/>
      <c r="AE109" s="939"/>
      <c r="AF109" s="937" t="s">
        <v>304</v>
      </c>
      <c r="AG109" s="938"/>
      <c r="AH109" s="938"/>
      <c r="AI109" s="938"/>
      <c r="AJ109" s="939"/>
      <c r="AK109" s="937" t="s">
        <v>303</v>
      </c>
      <c r="AL109" s="938"/>
      <c r="AM109" s="938"/>
      <c r="AN109" s="938"/>
      <c r="AO109" s="939"/>
      <c r="AP109" s="937" t="s">
        <v>428</v>
      </c>
      <c r="AQ109" s="938"/>
      <c r="AR109" s="938"/>
      <c r="AS109" s="938"/>
      <c r="AT109" s="940"/>
      <c r="AU109" s="957" t="s">
        <v>426</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427</v>
      </c>
      <c r="BR109" s="938"/>
      <c r="BS109" s="938"/>
      <c r="BT109" s="938"/>
      <c r="BU109" s="939"/>
      <c r="BV109" s="937" t="s">
        <v>304</v>
      </c>
      <c r="BW109" s="938"/>
      <c r="BX109" s="938"/>
      <c r="BY109" s="938"/>
      <c r="BZ109" s="939"/>
      <c r="CA109" s="937" t="s">
        <v>303</v>
      </c>
      <c r="CB109" s="938"/>
      <c r="CC109" s="938"/>
      <c r="CD109" s="938"/>
      <c r="CE109" s="939"/>
      <c r="CF109" s="958" t="s">
        <v>428</v>
      </c>
      <c r="CG109" s="958"/>
      <c r="CH109" s="958"/>
      <c r="CI109" s="958"/>
      <c r="CJ109" s="958"/>
      <c r="CK109" s="937" t="s">
        <v>429</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427</v>
      </c>
      <c r="DH109" s="938"/>
      <c r="DI109" s="938"/>
      <c r="DJ109" s="938"/>
      <c r="DK109" s="939"/>
      <c r="DL109" s="937" t="s">
        <v>304</v>
      </c>
      <c r="DM109" s="938"/>
      <c r="DN109" s="938"/>
      <c r="DO109" s="938"/>
      <c r="DP109" s="939"/>
      <c r="DQ109" s="937" t="s">
        <v>303</v>
      </c>
      <c r="DR109" s="938"/>
      <c r="DS109" s="938"/>
      <c r="DT109" s="938"/>
      <c r="DU109" s="939"/>
      <c r="DV109" s="937" t="s">
        <v>428</v>
      </c>
      <c r="DW109" s="938"/>
      <c r="DX109" s="938"/>
      <c r="DY109" s="938"/>
      <c r="DZ109" s="940"/>
    </row>
    <row r="110" spans="1:131" s="246" customFormat="1" ht="26.25" customHeight="1" x14ac:dyDescent="0.15">
      <c r="A110" s="941" t="s">
        <v>430</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805065</v>
      </c>
      <c r="AB110" s="945"/>
      <c r="AC110" s="945"/>
      <c r="AD110" s="945"/>
      <c r="AE110" s="946"/>
      <c r="AF110" s="947">
        <v>826459</v>
      </c>
      <c r="AG110" s="945"/>
      <c r="AH110" s="945"/>
      <c r="AI110" s="945"/>
      <c r="AJ110" s="946"/>
      <c r="AK110" s="947">
        <v>810573</v>
      </c>
      <c r="AL110" s="945"/>
      <c r="AM110" s="945"/>
      <c r="AN110" s="945"/>
      <c r="AO110" s="946"/>
      <c r="AP110" s="948">
        <v>13.6</v>
      </c>
      <c r="AQ110" s="949"/>
      <c r="AR110" s="949"/>
      <c r="AS110" s="949"/>
      <c r="AT110" s="950"/>
      <c r="AU110" s="951" t="s">
        <v>71</v>
      </c>
      <c r="AV110" s="952"/>
      <c r="AW110" s="952"/>
      <c r="AX110" s="952"/>
      <c r="AY110" s="952"/>
      <c r="AZ110" s="993" t="s">
        <v>431</v>
      </c>
      <c r="BA110" s="942"/>
      <c r="BB110" s="942"/>
      <c r="BC110" s="942"/>
      <c r="BD110" s="942"/>
      <c r="BE110" s="942"/>
      <c r="BF110" s="942"/>
      <c r="BG110" s="942"/>
      <c r="BH110" s="942"/>
      <c r="BI110" s="942"/>
      <c r="BJ110" s="942"/>
      <c r="BK110" s="942"/>
      <c r="BL110" s="942"/>
      <c r="BM110" s="942"/>
      <c r="BN110" s="942"/>
      <c r="BO110" s="942"/>
      <c r="BP110" s="943"/>
      <c r="BQ110" s="979">
        <v>9882664</v>
      </c>
      <c r="BR110" s="980"/>
      <c r="BS110" s="980"/>
      <c r="BT110" s="980"/>
      <c r="BU110" s="980"/>
      <c r="BV110" s="980">
        <v>10110247</v>
      </c>
      <c r="BW110" s="980"/>
      <c r="BX110" s="980"/>
      <c r="BY110" s="980"/>
      <c r="BZ110" s="980"/>
      <c r="CA110" s="980">
        <v>10544069</v>
      </c>
      <c r="CB110" s="980"/>
      <c r="CC110" s="980"/>
      <c r="CD110" s="980"/>
      <c r="CE110" s="980"/>
      <c r="CF110" s="994">
        <v>177.1</v>
      </c>
      <c r="CG110" s="995"/>
      <c r="CH110" s="995"/>
      <c r="CI110" s="995"/>
      <c r="CJ110" s="995"/>
      <c r="CK110" s="996" t="s">
        <v>432</v>
      </c>
      <c r="CL110" s="997"/>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127</v>
      </c>
      <c r="DH110" s="980"/>
      <c r="DI110" s="980"/>
      <c r="DJ110" s="980"/>
      <c r="DK110" s="980"/>
      <c r="DL110" s="980" t="s">
        <v>127</v>
      </c>
      <c r="DM110" s="980"/>
      <c r="DN110" s="980"/>
      <c r="DO110" s="980"/>
      <c r="DP110" s="980"/>
      <c r="DQ110" s="980" t="s">
        <v>127</v>
      </c>
      <c r="DR110" s="980"/>
      <c r="DS110" s="980"/>
      <c r="DT110" s="980"/>
      <c r="DU110" s="980"/>
      <c r="DV110" s="981" t="s">
        <v>388</v>
      </c>
      <c r="DW110" s="981"/>
      <c r="DX110" s="981"/>
      <c r="DY110" s="981"/>
      <c r="DZ110" s="982"/>
    </row>
    <row r="111" spans="1:131" s="246" customFormat="1" ht="26.25" customHeight="1" x14ac:dyDescent="0.15">
      <c r="A111" s="983" t="s">
        <v>434</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127</v>
      </c>
      <c r="AB111" s="987"/>
      <c r="AC111" s="987"/>
      <c r="AD111" s="987"/>
      <c r="AE111" s="988"/>
      <c r="AF111" s="989" t="s">
        <v>388</v>
      </c>
      <c r="AG111" s="987"/>
      <c r="AH111" s="987"/>
      <c r="AI111" s="987"/>
      <c r="AJ111" s="988"/>
      <c r="AK111" s="989" t="s">
        <v>127</v>
      </c>
      <c r="AL111" s="987"/>
      <c r="AM111" s="987"/>
      <c r="AN111" s="987"/>
      <c r="AO111" s="988"/>
      <c r="AP111" s="990" t="s">
        <v>127</v>
      </c>
      <c r="AQ111" s="991"/>
      <c r="AR111" s="991"/>
      <c r="AS111" s="991"/>
      <c r="AT111" s="992"/>
      <c r="AU111" s="953"/>
      <c r="AV111" s="954"/>
      <c r="AW111" s="954"/>
      <c r="AX111" s="954"/>
      <c r="AY111" s="954"/>
      <c r="AZ111" s="1002" t="s">
        <v>435</v>
      </c>
      <c r="BA111" s="1003"/>
      <c r="BB111" s="1003"/>
      <c r="BC111" s="1003"/>
      <c r="BD111" s="1003"/>
      <c r="BE111" s="1003"/>
      <c r="BF111" s="1003"/>
      <c r="BG111" s="1003"/>
      <c r="BH111" s="1003"/>
      <c r="BI111" s="1003"/>
      <c r="BJ111" s="1003"/>
      <c r="BK111" s="1003"/>
      <c r="BL111" s="1003"/>
      <c r="BM111" s="1003"/>
      <c r="BN111" s="1003"/>
      <c r="BO111" s="1003"/>
      <c r="BP111" s="1004"/>
      <c r="BQ111" s="972">
        <v>1532</v>
      </c>
      <c r="BR111" s="973"/>
      <c r="BS111" s="973"/>
      <c r="BT111" s="973"/>
      <c r="BU111" s="973"/>
      <c r="BV111" s="973">
        <v>1313</v>
      </c>
      <c r="BW111" s="973"/>
      <c r="BX111" s="973"/>
      <c r="BY111" s="973"/>
      <c r="BZ111" s="973"/>
      <c r="CA111" s="973" t="s">
        <v>127</v>
      </c>
      <c r="CB111" s="973"/>
      <c r="CC111" s="973"/>
      <c r="CD111" s="973"/>
      <c r="CE111" s="973"/>
      <c r="CF111" s="967" t="s">
        <v>127</v>
      </c>
      <c r="CG111" s="968"/>
      <c r="CH111" s="968"/>
      <c r="CI111" s="968"/>
      <c r="CJ111" s="968"/>
      <c r="CK111" s="998"/>
      <c r="CL111" s="999"/>
      <c r="CM111" s="969" t="s">
        <v>436</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127</v>
      </c>
      <c r="DH111" s="973"/>
      <c r="DI111" s="973"/>
      <c r="DJ111" s="973"/>
      <c r="DK111" s="973"/>
      <c r="DL111" s="973" t="s">
        <v>127</v>
      </c>
      <c r="DM111" s="973"/>
      <c r="DN111" s="973"/>
      <c r="DO111" s="973"/>
      <c r="DP111" s="973"/>
      <c r="DQ111" s="973" t="s">
        <v>127</v>
      </c>
      <c r="DR111" s="973"/>
      <c r="DS111" s="973"/>
      <c r="DT111" s="973"/>
      <c r="DU111" s="973"/>
      <c r="DV111" s="974" t="s">
        <v>127</v>
      </c>
      <c r="DW111" s="974"/>
      <c r="DX111" s="974"/>
      <c r="DY111" s="974"/>
      <c r="DZ111" s="975"/>
    </row>
    <row r="112" spans="1:131" s="246" customFormat="1" ht="26.25" customHeight="1" x14ac:dyDescent="0.15">
      <c r="A112" s="1005" t="s">
        <v>437</v>
      </c>
      <c r="B112" s="1006"/>
      <c r="C112" s="1003" t="s">
        <v>438</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127</v>
      </c>
      <c r="AB112" s="1012"/>
      <c r="AC112" s="1012"/>
      <c r="AD112" s="1012"/>
      <c r="AE112" s="1013"/>
      <c r="AF112" s="1014" t="s">
        <v>388</v>
      </c>
      <c r="AG112" s="1012"/>
      <c r="AH112" s="1012"/>
      <c r="AI112" s="1012"/>
      <c r="AJ112" s="1013"/>
      <c r="AK112" s="1014" t="s">
        <v>127</v>
      </c>
      <c r="AL112" s="1012"/>
      <c r="AM112" s="1012"/>
      <c r="AN112" s="1012"/>
      <c r="AO112" s="1013"/>
      <c r="AP112" s="1015" t="s">
        <v>127</v>
      </c>
      <c r="AQ112" s="1016"/>
      <c r="AR112" s="1016"/>
      <c r="AS112" s="1016"/>
      <c r="AT112" s="1017"/>
      <c r="AU112" s="953"/>
      <c r="AV112" s="954"/>
      <c r="AW112" s="954"/>
      <c r="AX112" s="954"/>
      <c r="AY112" s="954"/>
      <c r="AZ112" s="1002" t="s">
        <v>439</v>
      </c>
      <c r="BA112" s="1003"/>
      <c r="BB112" s="1003"/>
      <c r="BC112" s="1003"/>
      <c r="BD112" s="1003"/>
      <c r="BE112" s="1003"/>
      <c r="BF112" s="1003"/>
      <c r="BG112" s="1003"/>
      <c r="BH112" s="1003"/>
      <c r="BI112" s="1003"/>
      <c r="BJ112" s="1003"/>
      <c r="BK112" s="1003"/>
      <c r="BL112" s="1003"/>
      <c r="BM112" s="1003"/>
      <c r="BN112" s="1003"/>
      <c r="BO112" s="1003"/>
      <c r="BP112" s="1004"/>
      <c r="BQ112" s="972">
        <v>2666223</v>
      </c>
      <c r="BR112" s="973"/>
      <c r="BS112" s="973"/>
      <c r="BT112" s="973"/>
      <c r="BU112" s="973"/>
      <c r="BV112" s="973">
        <v>2497652</v>
      </c>
      <c r="BW112" s="973"/>
      <c r="BX112" s="973"/>
      <c r="BY112" s="973"/>
      <c r="BZ112" s="973"/>
      <c r="CA112" s="973">
        <v>2370197</v>
      </c>
      <c r="CB112" s="973"/>
      <c r="CC112" s="973"/>
      <c r="CD112" s="973"/>
      <c r="CE112" s="973"/>
      <c r="CF112" s="967">
        <v>39.799999999999997</v>
      </c>
      <c r="CG112" s="968"/>
      <c r="CH112" s="968"/>
      <c r="CI112" s="968"/>
      <c r="CJ112" s="968"/>
      <c r="CK112" s="998"/>
      <c r="CL112" s="999"/>
      <c r="CM112" s="969" t="s">
        <v>440</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127</v>
      </c>
      <c r="DH112" s="973"/>
      <c r="DI112" s="973"/>
      <c r="DJ112" s="973"/>
      <c r="DK112" s="973"/>
      <c r="DL112" s="973" t="s">
        <v>127</v>
      </c>
      <c r="DM112" s="973"/>
      <c r="DN112" s="973"/>
      <c r="DO112" s="973"/>
      <c r="DP112" s="973"/>
      <c r="DQ112" s="973" t="s">
        <v>388</v>
      </c>
      <c r="DR112" s="973"/>
      <c r="DS112" s="973"/>
      <c r="DT112" s="973"/>
      <c r="DU112" s="973"/>
      <c r="DV112" s="974" t="s">
        <v>127</v>
      </c>
      <c r="DW112" s="974"/>
      <c r="DX112" s="974"/>
      <c r="DY112" s="974"/>
      <c r="DZ112" s="975"/>
    </row>
    <row r="113" spans="1:130" s="246" customFormat="1" ht="26.25" customHeight="1" x14ac:dyDescent="0.15">
      <c r="A113" s="1007"/>
      <c r="B113" s="1008"/>
      <c r="C113" s="1003" t="s">
        <v>441</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231191</v>
      </c>
      <c r="AB113" s="987"/>
      <c r="AC113" s="987"/>
      <c r="AD113" s="987"/>
      <c r="AE113" s="988"/>
      <c r="AF113" s="989">
        <v>232164</v>
      </c>
      <c r="AG113" s="987"/>
      <c r="AH113" s="987"/>
      <c r="AI113" s="987"/>
      <c r="AJ113" s="988"/>
      <c r="AK113" s="989">
        <v>237806</v>
      </c>
      <c r="AL113" s="987"/>
      <c r="AM113" s="987"/>
      <c r="AN113" s="987"/>
      <c r="AO113" s="988"/>
      <c r="AP113" s="990">
        <v>4</v>
      </c>
      <c r="AQ113" s="991"/>
      <c r="AR113" s="991"/>
      <c r="AS113" s="991"/>
      <c r="AT113" s="992"/>
      <c r="AU113" s="953"/>
      <c r="AV113" s="954"/>
      <c r="AW113" s="954"/>
      <c r="AX113" s="954"/>
      <c r="AY113" s="954"/>
      <c r="AZ113" s="1002" t="s">
        <v>442</v>
      </c>
      <c r="BA113" s="1003"/>
      <c r="BB113" s="1003"/>
      <c r="BC113" s="1003"/>
      <c r="BD113" s="1003"/>
      <c r="BE113" s="1003"/>
      <c r="BF113" s="1003"/>
      <c r="BG113" s="1003"/>
      <c r="BH113" s="1003"/>
      <c r="BI113" s="1003"/>
      <c r="BJ113" s="1003"/>
      <c r="BK113" s="1003"/>
      <c r="BL113" s="1003"/>
      <c r="BM113" s="1003"/>
      <c r="BN113" s="1003"/>
      <c r="BO113" s="1003"/>
      <c r="BP113" s="1004"/>
      <c r="BQ113" s="972">
        <v>957014</v>
      </c>
      <c r="BR113" s="973"/>
      <c r="BS113" s="973"/>
      <c r="BT113" s="973"/>
      <c r="BU113" s="973"/>
      <c r="BV113" s="973">
        <v>840309</v>
      </c>
      <c r="BW113" s="973"/>
      <c r="BX113" s="973"/>
      <c r="BY113" s="973"/>
      <c r="BZ113" s="973"/>
      <c r="CA113" s="973">
        <v>705473</v>
      </c>
      <c r="CB113" s="973"/>
      <c r="CC113" s="973"/>
      <c r="CD113" s="973"/>
      <c r="CE113" s="973"/>
      <c r="CF113" s="967">
        <v>11.8</v>
      </c>
      <c r="CG113" s="968"/>
      <c r="CH113" s="968"/>
      <c r="CI113" s="968"/>
      <c r="CJ113" s="968"/>
      <c r="CK113" s="998"/>
      <c r="CL113" s="999"/>
      <c r="CM113" s="969" t="s">
        <v>443</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127</v>
      </c>
      <c r="DH113" s="1012"/>
      <c r="DI113" s="1012"/>
      <c r="DJ113" s="1012"/>
      <c r="DK113" s="1013"/>
      <c r="DL113" s="1014" t="s">
        <v>127</v>
      </c>
      <c r="DM113" s="1012"/>
      <c r="DN113" s="1012"/>
      <c r="DO113" s="1012"/>
      <c r="DP113" s="1013"/>
      <c r="DQ113" s="1014" t="s">
        <v>127</v>
      </c>
      <c r="DR113" s="1012"/>
      <c r="DS113" s="1012"/>
      <c r="DT113" s="1012"/>
      <c r="DU113" s="1013"/>
      <c r="DV113" s="1015" t="s">
        <v>127</v>
      </c>
      <c r="DW113" s="1016"/>
      <c r="DX113" s="1016"/>
      <c r="DY113" s="1016"/>
      <c r="DZ113" s="1017"/>
    </row>
    <row r="114" spans="1:130" s="246" customFormat="1" ht="26.25" customHeight="1" x14ac:dyDescent="0.15">
      <c r="A114" s="1007"/>
      <c r="B114" s="1008"/>
      <c r="C114" s="1003" t="s">
        <v>444</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136732</v>
      </c>
      <c r="AB114" s="1012"/>
      <c r="AC114" s="1012"/>
      <c r="AD114" s="1012"/>
      <c r="AE114" s="1013"/>
      <c r="AF114" s="1014">
        <v>140392</v>
      </c>
      <c r="AG114" s="1012"/>
      <c r="AH114" s="1012"/>
      <c r="AI114" s="1012"/>
      <c r="AJ114" s="1013"/>
      <c r="AK114" s="1014">
        <v>144041</v>
      </c>
      <c r="AL114" s="1012"/>
      <c r="AM114" s="1012"/>
      <c r="AN114" s="1012"/>
      <c r="AO114" s="1013"/>
      <c r="AP114" s="1015">
        <v>2.4</v>
      </c>
      <c r="AQ114" s="1016"/>
      <c r="AR114" s="1016"/>
      <c r="AS114" s="1016"/>
      <c r="AT114" s="1017"/>
      <c r="AU114" s="953"/>
      <c r="AV114" s="954"/>
      <c r="AW114" s="954"/>
      <c r="AX114" s="954"/>
      <c r="AY114" s="954"/>
      <c r="AZ114" s="1002" t="s">
        <v>445</v>
      </c>
      <c r="BA114" s="1003"/>
      <c r="BB114" s="1003"/>
      <c r="BC114" s="1003"/>
      <c r="BD114" s="1003"/>
      <c r="BE114" s="1003"/>
      <c r="BF114" s="1003"/>
      <c r="BG114" s="1003"/>
      <c r="BH114" s="1003"/>
      <c r="BI114" s="1003"/>
      <c r="BJ114" s="1003"/>
      <c r="BK114" s="1003"/>
      <c r="BL114" s="1003"/>
      <c r="BM114" s="1003"/>
      <c r="BN114" s="1003"/>
      <c r="BO114" s="1003"/>
      <c r="BP114" s="1004"/>
      <c r="BQ114" s="972">
        <v>2170690</v>
      </c>
      <c r="BR114" s="973"/>
      <c r="BS114" s="973"/>
      <c r="BT114" s="973"/>
      <c r="BU114" s="973"/>
      <c r="BV114" s="973">
        <v>2218357</v>
      </c>
      <c r="BW114" s="973"/>
      <c r="BX114" s="973"/>
      <c r="BY114" s="973"/>
      <c r="BZ114" s="973"/>
      <c r="CA114" s="973">
        <v>2135826</v>
      </c>
      <c r="CB114" s="973"/>
      <c r="CC114" s="973"/>
      <c r="CD114" s="973"/>
      <c r="CE114" s="973"/>
      <c r="CF114" s="967">
        <v>35.9</v>
      </c>
      <c r="CG114" s="968"/>
      <c r="CH114" s="968"/>
      <c r="CI114" s="968"/>
      <c r="CJ114" s="968"/>
      <c r="CK114" s="998"/>
      <c r="CL114" s="999"/>
      <c r="CM114" s="969" t="s">
        <v>446</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388</v>
      </c>
      <c r="DH114" s="1012"/>
      <c r="DI114" s="1012"/>
      <c r="DJ114" s="1012"/>
      <c r="DK114" s="1013"/>
      <c r="DL114" s="1014" t="s">
        <v>127</v>
      </c>
      <c r="DM114" s="1012"/>
      <c r="DN114" s="1012"/>
      <c r="DO114" s="1012"/>
      <c r="DP114" s="1013"/>
      <c r="DQ114" s="1014" t="s">
        <v>127</v>
      </c>
      <c r="DR114" s="1012"/>
      <c r="DS114" s="1012"/>
      <c r="DT114" s="1012"/>
      <c r="DU114" s="1013"/>
      <c r="DV114" s="1015" t="s">
        <v>388</v>
      </c>
      <c r="DW114" s="1016"/>
      <c r="DX114" s="1016"/>
      <c r="DY114" s="1016"/>
      <c r="DZ114" s="1017"/>
    </row>
    <row r="115" spans="1:130" s="246" customFormat="1" ht="26.25" customHeight="1" x14ac:dyDescent="0.15">
      <c r="A115" s="1007"/>
      <c r="B115" s="1008"/>
      <c r="C115" s="1003" t="s">
        <v>447</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25865</v>
      </c>
      <c r="AB115" s="987"/>
      <c r="AC115" s="987"/>
      <c r="AD115" s="987"/>
      <c r="AE115" s="988"/>
      <c r="AF115" s="989">
        <v>6956</v>
      </c>
      <c r="AG115" s="987"/>
      <c r="AH115" s="987"/>
      <c r="AI115" s="987"/>
      <c r="AJ115" s="988"/>
      <c r="AK115" s="989" t="s">
        <v>388</v>
      </c>
      <c r="AL115" s="987"/>
      <c r="AM115" s="987"/>
      <c r="AN115" s="987"/>
      <c r="AO115" s="988"/>
      <c r="AP115" s="990" t="s">
        <v>127</v>
      </c>
      <c r="AQ115" s="991"/>
      <c r="AR115" s="991"/>
      <c r="AS115" s="991"/>
      <c r="AT115" s="992"/>
      <c r="AU115" s="953"/>
      <c r="AV115" s="954"/>
      <c r="AW115" s="954"/>
      <c r="AX115" s="954"/>
      <c r="AY115" s="954"/>
      <c r="AZ115" s="1002" t="s">
        <v>448</v>
      </c>
      <c r="BA115" s="1003"/>
      <c r="BB115" s="1003"/>
      <c r="BC115" s="1003"/>
      <c r="BD115" s="1003"/>
      <c r="BE115" s="1003"/>
      <c r="BF115" s="1003"/>
      <c r="BG115" s="1003"/>
      <c r="BH115" s="1003"/>
      <c r="BI115" s="1003"/>
      <c r="BJ115" s="1003"/>
      <c r="BK115" s="1003"/>
      <c r="BL115" s="1003"/>
      <c r="BM115" s="1003"/>
      <c r="BN115" s="1003"/>
      <c r="BO115" s="1003"/>
      <c r="BP115" s="1004"/>
      <c r="BQ115" s="972" t="s">
        <v>388</v>
      </c>
      <c r="BR115" s="973"/>
      <c r="BS115" s="973"/>
      <c r="BT115" s="973"/>
      <c r="BU115" s="973"/>
      <c r="BV115" s="973" t="s">
        <v>388</v>
      </c>
      <c r="BW115" s="973"/>
      <c r="BX115" s="973"/>
      <c r="BY115" s="973"/>
      <c r="BZ115" s="973"/>
      <c r="CA115" s="973" t="s">
        <v>127</v>
      </c>
      <c r="CB115" s="973"/>
      <c r="CC115" s="973"/>
      <c r="CD115" s="973"/>
      <c r="CE115" s="973"/>
      <c r="CF115" s="967" t="s">
        <v>127</v>
      </c>
      <c r="CG115" s="968"/>
      <c r="CH115" s="968"/>
      <c r="CI115" s="968"/>
      <c r="CJ115" s="968"/>
      <c r="CK115" s="998"/>
      <c r="CL115" s="999"/>
      <c r="CM115" s="1002" t="s">
        <v>449</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127</v>
      </c>
      <c r="DH115" s="1012"/>
      <c r="DI115" s="1012"/>
      <c r="DJ115" s="1012"/>
      <c r="DK115" s="1013"/>
      <c r="DL115" s="1014" t="s">
        <v>127</v>
      </c>
      <c r="DM115" s="1012"/>
      <c r="DN115" s="1012"/>
      <c r="DO115" s="1012"/>
      <c r="DP115" s="1013"/>
      <c r="DQ115" s="1014" t="s">
        <v>127</v>
      </c>
      <c r="DR115" s="1012"/>
      <c r="DS115" s="1012"/>
      <c r="DT115" s="1012"/>
      <c r="DU115" s="1013"/>
      <c r="DV115" s="1015" t="s">
        <v>127</v>
      </c>
      <c r="DW115" s="1016"/>
      <c r="DX115" s="1016"/>
      <c r="DY115" s="1016"/>
      <c r="DZ115" s="1017"/>
    </row>
    <row r="116" spans="1:130" s="246" customFormat="1" ht="26.25" customHeight="1" x14ac:dyDescent="0.15">
      <c r="A116" s="1009"/>
      <c r="B116" s="1010"/>
      <c r="C116" s="1018" t="s">
        <v>450</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127</v>
      </c>
      <c r="AB116" s="1012"/>
      <c r="AC116" s="1012"/>
      <c r="AD116" s="1012"/>
      <c r="AE116" s="1013"/>
      <c r="AF116" s="1014" t="s">
        <v>127</v>
      </c>
      <c r="AG116" s="1012"/>
      <c r="AH116" s="1012"/>
      <c r="AI116" s="1012"/>
      <c r="AJ116" s="1013"/>
      <c r="AK116" s="1014" t="s">
        <v>388</v>
      </c>
      <c r="AL116" s="1012"/>
      <c r="AM116" s="1012"/>
      <c r="AN116" s="1012"/>
      <c r="AO116" s="1013"/>
      <c r="AP116" s="1015" t="s">
        <v>127</v>
      </c>
      <c r="AQ116" s="1016"/>
      <c r="AR116" s="1016"/>
      <c r="AS116" s="1016"/>
      <c r="AT116" s="1017"/>
      <c r="AU116" s="953"/>
      <c r="AV116" s="954"/>
      <c r="AW116" s="954"/>
      <c r="AX116" s="954"/>
      <c r="AY116" s="954"/>
      <c r="AZ116" s="1020" t="s">
        <v>451</v>
      </c>
      <c r="BA116" s="1021"/>
      <c r="BB116" s="1021"/>
      <c r="BC116" s="1021"/>
      <c r="BD116" s="1021"/>
      <c r="BE116" s="1021"/>
      <c r="BF116" s="1021"/>
      <c r="BG116" s="1021"/>
      <c r="BH116" s="1021"/>
      <c r="BI116" s="1021"/>
      <c r="BJ116" s="1021"/>
      <c r="BK116" s="1021"/>
      <c r="BL116" s="1021"/>
      <c r="BM116" s="1021"/>
      <c r="BN116" s="1021"/>
      <c r="BO116" s="1021"/>
      <c r="BP116" s="1022"/>
      <c r="BQ116" s="972" t="s">
        <v>127</v>
      </c>
      <c r="BR116" s="973"/>
      <c r="BS116" s="973"/>
      <c r="BT116" s="973"/>
      <c r="BU116" s="973"/>
      <c r="BV116" s="973" t="s">
        <v>127</v>
      </c>
      <c r="BW116" s="973"/>
      <c r="BX116" s="973"/>
      <c r="BY116" s="973"/>
      <c r="BZ116" s="973"/>
      <c r="CA116" s="973" t="s">
        <v>127</v>
      </c>
      <c r="CB116" s="973"/>
      <c r="CC116" s="973"/>
      <c r="CD116" s="973"/>
      <c r="CE116" s="973"/>
      <c r="CF116" s="967" t="s">
        <v>127</v>
      </c>
      <c r="CG116" s="968"/>
      <c r="CH116" s="968"/>
      <c r="CI116" s="968"/>
      <c r="CJ116" s="968"/>
      <c r="CK116" s="998"/>
      <c r="CL116" s="999"/>
      <c r="CM116" s="969" t="s">
        <v>452</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127</v>
      </c>
      <c r="DH116" s="1012"/>
      <c r="DI116" s="1012"/>
      <c r="DJ116" s="1012"/>
      <c r="DK116" s="1013"/>
      <c r="DL116" s="1014" t="s">
        <v>127</v>
      </c>
      <c r="DM116" s="1012"/>
      <c r="DN116" s="1012"/>
      <c r="DO116" s="1012"/>
      <c r="DP116" s="1013"/>
      <c r="DQ116" s="1014" t="s">
        <v>388</v>
      </c>
      <c r="DR116" s="1012"/>
      <c r="DS116" s="1012"/>
      <c r="DT116" s="1012"/>
      <c r="DU116" s="1013"/>
      <c r="DV116" s="1015" t="s">
        <v>127</v>
      </c>
      <c r="DW116" s="1016"/>
      <c r="DX116" s="1016"/>
      <c r="DY116" s="1016"/>
      <c r="DZ116" s="1017"/>
    </row>
    <row r="117" spans="1:130" s="246" customFormat="1" ht="26.25" customHeight="1" x14ac:dyDescent="0.15">
      <c r="A117" s="957" t="s">
        <v>185</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453</v>
      </c>
      <c r="Z117" s="939"/>
      <c r="AA117" s="1029">
        <v>1198853</v>
      </c>
      <c r="AB117" s="1030"/>
      <c r="AC117" s="1030"/>
      <c r="AD117" s="1030"/>
      <c r="AE117" s="1031"/>
      <c r="AF117" s="1032">
        <v>1205971</v>
      </c>
      <c r="AG117" s="1030"/>
      <c r="AH117" s="1030"/>
      <c r="AI117" s="1030"/>
      <c r="AJ117" s="1031"/>
      <c r="AK117" s="1032">
        <v>1192420</v>
      </c>
      <c r="AL117" s="1030"/>
      <c r="AM117" s="1030"/>
      <c r="AN117" s="1030"/>
      <c r="AO117" s="1031"/>
      <c r="AP117" s="1033"/>
      <c r="AQ117" s="1034"/>
      <c r="AR117" s="1034"/>
      <c r="AS117" s="1034"/>
      <c r="AT117" s="1035"/>
      <c r="AU117" s="953"/>
      <c r="AV117" s="954"/>
      <c r="AW117" s="954"/>
      <c r="AX117" s="954"/>
      <c r="AY117" s="954"/>
      <c r="AZ117" s="1020" t="s">
        <v>454</v>
      </c>
      <c r="BA117" s="1021"/>
      <c r="BB117" s="1021"/>
      <c r="BC117" s="1021"/>
      <c r="BD117" s="1021"/>
      <c r="BE117" s="1021"/>
      <c r="BF117" s="1021"/>
      <c r="BG117" s="1021"/>
      <c r="BH117" s="1021"/>
      <c r="BI117" s="1021"/>
      <c r="BJ117" s="1021"/>
      <c r="BK117" s="1021"/>
      <c r="BL117" s="1021"/>
      <c r="BM117" s="1021"/>
      <c r="BN117" s="1021"/>
      <c r="BO117" s="1021"/>
      <c r="BP117" s="1022"/>
      <c r="BQ117" s="972" t="s">
        <v>388</v>
      </c>
      <c r="BR117" s="973"/>
      <c r="BS117" s="973"/>
      <c r="BT117" s="973"/>
      <c r="BU117" s="973"/>
      <c r="BV117" s="973" t="s">
        <v>127</v>
      </c>
      <c r="BW117" s="973"/>
      <c r="BX117" s="973"/>
      <c r="BY117" s="973"/>
      <c r="BZ117" s="973"/>
      <c r="CA117" s="973" t="s">
        <v>388</v>
      </c>
      <c r="CB117" s="973"/>
      <c r="CC117" s="973"/>
      <c r="CD117" s="973"/>
      <c r="CE117" s="973"/>
      <c r="CF117" s="967" t="s">
        <v>127</v>
      </c>
      <c r="CG117" s="968"/>
      <c r="CH117" s="968"/>
      <c r="CI117" s="968"/>
      <c r="CJ117" s="968"/>
      <c r="CK117" s="998"/>
      <c r="CL117" s="999"/>
      <c r="CM117" s="969" t="s">
        <v>455</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127</v>
      </c>
      <c r="DH117" s="1012"/>
      <c r="DI117" s="1012"/>
      <c r="DJ117" s="1012"/>
      <c r="DK117" s="1013"/>
      <c r="DL117" s="1014" t="s">
        <v>388</v>
      </c>
      <c r="DM117" s="1012"/>
      <c r="DN117" s="1012"/>
      <c r="DO117" s="1012"/>
      <c r="DP117" s="1013"/>
      <c r="DQ117" s="1014" t="s">
        <v>127</v>
      </c>
      <c r="DR117" s="1012"/>
      <c r="DS117" s="1012"/>
      <c r="DT117" s="1012"/>
      <c r="DU117" s="1013"/>
      <c r="DV117" s="1015" t="s">
        <v>127</v>
      </c>
      <c r="DW117" s="1016"/>
      <c r="DX117" s="1016"/>
      <c r="DY117" s="1016"/>
      <c r="DZ117" s="1017"/>
    </row>
    <row r="118" spans="1:130" s="246" customFormat="1" ht="26.25" customHeight="1" x14ac:dyDescent="0.15">
      <c r="A118" s="957" t="s">
        <v>429</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427</v>
      </c>
      <c r="AB118" s="938"/>
      <c r="AC118" s="938"/>
      <c r="AD118" s="938"/>
      <c r="AE118" s="939"/>
      <c r="AF118" s="937" t="s">
        <v>304</v>
      </c>
      <c r="AG118" s="938"/>
      <c r="AH118" s="938"/>
      <c r="AI118" s="938"/>
      <c r="AJ118" s="939"/>
      <c r="AK118" s="937" t="s">
        <v>303</v>
      </c>
      <c r="AL118" s="938"/>
      <c r="AM118" s="938"/>
      <c r="AN118" s="938"/>
      <c r="AO118" s="939"/>
      <c r="AP118" s="1024" t="s">
        <v>428</v>
      </c>
      <c r="AQ118" s="1025"/>
      <c r="AR118" s="1025"/>
      <c r="AS118" s="1025"/>
      <c r="AT118" s="1026"/>
      <c r="AU118" s="953"/>
      <c r="AV118" s="954"/>
      <c r="AW118" s="954"/>
      <c r="AX118" s="954"/>
      <c r="AY118" s="954"/>
      <c r="AZ118" s="1027" t="s">
        <v>456</v>
      </c>
      <c r="BA118" s="1018"/>
      <c r="BB118" s="1018"/>
      <c r="BC118" s="1018"/>
      <c r="BD118" s="1018"/>
      <c r="BE118" s="1018"/>
      <c r="BF118" s="1018"/>
      <c r="BG118" s="1018"/>
      <c r="BH118" s="1018"/>
      <c r="BI118" s="1018"/>
      <c r="BJ118" s="1018"/>
      <c r="BK118" s="1018"/>
      <c r="BL118" s="1018"/>
      <c r="BM118" s="1018"/>
      <c r="BN118" s="1018"/>
      <c r="BO118" s="1018"/>
      <c r="BP118" s="1019"/>
      <c r="BQ118" s="1050" t="s">
        <v>127</v>
      </c>
      <c r="BR118" s="1051"/>
      <c r="BS118" s="1051"/>
      <c r="BT118" s="1051"/>
      <c r="BU118" s="1051"/>
      <c r="BV118" s="1051" t="s">
        <v>127</v>
      </c>
      <c r="BW118" s="1051"/>
      <c r="BX118" s="1051"/>
      <c r="BY118" s="1051"/>
      <c r="BZ118" s="1051"/>
      <c r="CA118" s="1051" t="s">
        <v>127</v>
      </c>
      <c r="CB118" s="1051"/>
      <c r="CC118" s="1051"/>
      <c r="CD118" s="1051"/>
      <c r="CE118" s="1051"/>
      <c r="CF118" s="967" t="s">
        <v>127</v>
      </c>
      <c r="CG118" s="968"/>
      <c r="CH118" s="968"/>
      <c r="CI118" s="968"/>
      <c r="CJ118" s="968"/>
      <c r="CK118" s="998"/>
      <c r="CL118" s="999"/>
      <c r="CM118" s="969" t="s">
        <v>457</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127</v>
      </c>
      <c r="DH118" s="1012"/>
      <c r="DI118" s="1012"/>
      <c r="DJ118" s="1012"/>
      <c r="DK118" s="1013"/>
      <c r="DL118" s="1014" t="s">
        <v>388</v>
      </c>
      <c r="DM118" s="1012"/>
      <c r="DN118" s="1012"/>
      <c r="DO118" s="1012"/>
      <c r="DP118" s="1013"/>
      <c r="DQ118" s="1014" t="s">
        <v>127</v>
      </c>
      <c r="DR118" s="1012"/>
      <c r="DS118" s="1012"/>
      <c r="DT118" s="1012"/>
      <c r="DU118" s="1013"/>
      <c r="DV118" s="1015" t="s">
        <v>127</v>
      </c>
      <c r="DW118" s="1016"/>
      <c r="DX118" s="1016"/>
      <c r="DY118" s="1016"/>
      <c r="DZ118" s="1017"/>
    </row>
    <row r="119" spans="1:130" s="246" customFormat="1" ht="26.25" customHeight="1" x14ac:dyDescent="0.15">
      <c r="A119" s="1111" t="s">
        <v>432</v>
      </c>
      <c r="B119" s="997"/>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127</v>
      </c>
      <c r="AB119" s="945"/>
      <c r="AC119" s="945"/>
      <c r="AD119" s="945"/>
      <c r="AE119" s="946"/>
      <c r="AF119" s="947" t="s">
        <v>127</v>
      </c>
      <c r="AG119" s="945"/>
      <c r="AH119" s="945"/>
      <c r="AI119" s="945"/>
      <c r="AJ119" s="946"/>
      <c r="AK119" s="947" t="s">
        <v>127</v>
      </c>
      <c r="AL119" s="945"/>
      <c r="AM119" s="945"/>
      <c r="AN119" s="945"/>
      <c r="AO119" s="946"/>
      <c r="AP119" s="948" t="s">
        <v>127</v>
      </c>
      <c r="AQ119" s="949"/>
      <c r="AR119" s="949"/>
      <c r="AS119" s="949"/>
      <c r="AT119" s="950"/>
      <c r="AU119" s="955"/>
      <c r="AV119" s="956"/>
      <c r="AW119" s="956"/>
      <c r="AX119" s="956"/>
      <c r="AY119" s="956"/>
      <c r="AZ119" s="277" t="s">
        <v>185</v>
      </c>
      <c r="BA119" s="277"/>
      <c r="BB119" s="277"/>
      <c r="BC119" s="277"/>
      <c r="BD119" s="277"/>
      <c r="BE119" s="277"/>
      <c r="BF119" s="277"/>
      <c r="BG119" s="277"/>
      <c r="BH119" s="277"/>
      <c r="BI119" s="277"/>
      <c r="BJ119" s="277"/>
      <c r="BK119" s="277"/>
      <c r="BL119" s="277"/>
      <c r="BM119" s="277"/>
      <c r="BN119" s="277"/>
      <c r="BO119" s="1028" t="s">
        <v>458</v>
      </c>
      <c r="BP119" s="1059"/>
      <c r="BQ119" s="1050">
        <v>15678123</v>
      </c>
      <c r="BR119" s="1051"/>
      <c r="BS119" s="1051"/>
      <c r="BT119" s="1051"/>
      <c r="BU119" s="1051"/>
      <c r="BV119" s="1051">
        <v>15667878</v>
      </c>
      <c r="BW119" s="1051"/>
      <c r="BX119" s="1051"/>
      <c r="BY119" s="1051"/>
      <c r="BZ119" s="1051"/>
      <c r="CA119" s="1051">
        <v>15755565</v>
      </c>
      <c r="CB119" s="1051"/>
      <c r="CC119" s="1051"/>
      <c r="CD119" s="1051"/>
      <c r="CE119" s="1051"/>
      <c r="CF119" s="1052"/>
      <c r="CG119" s="1053"/>
      <c r="CH119" s="1053"/>
      <c r="CI119" s="1053"/>
      <c r="CJ119" s="1054"/>
      <c r="CK119" s="1000"/>
      <c r="CL119" s="1001"/>
      <c r="CM119" s="1055" t="s">
        <v>459</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1532</v>
      </c>
      <c r="DH119" s="1037"/>
      <c r="DI119" s="1037"/>
      <c r="DJ119" s="1037"/>
      <c r="DK119" s="1038"/>
      <c r="DL119" s="1036">
        <v>1313</v>
      </c>
      <c r="DM119" s="1037"/>
      <c r="DN119" s="1037"/>
      <c r="DO119" s="1037"/>
      <c r="DP119" s="1038"/>
      <c r="DQ119" s="1036" t="s">
        <v>127</v>
      </c>
      <c r="DR119" s="1037"/>
      <c r="DS119" s="1037"/>
      <c r="DT119" s="1037"/>
      <c r="DU119" s="1038"/>
      <c r="DV119" s="1039" t="s">
        <v>127</v>
      </c>
      <c r="DW119" s="1040"/>
      <c r="DX119" s="1040"/>
      <c r="DY119" s="1040"/>
      <c r="DZ119" s="1041"/>
    </row>
    <row r="120" spans="1:130" s="246" customFormat="1" ht="26.25" customHeight="1" x14ac:dyDescent="0.15">
      <c r="A120" s="1112"/>
      <c r="B120" s="999"/>
      <c r="C120" s="969" t="s">
        <v>436</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388</v>
      </c>
      <c r="AB120" s="1012"/>
      <c r="AC120" s="1012"/>
      <c r="AD120" s="1012"/>
      <c r="AE120" s="1013"/>
      <c r="AF120" s="1014" t="s">
        <v>127</v>
      </c>
      <c r="AG120" s="1012"/>
      <c r="AH120" s="1012"/>
      <c r="AI120" s="1012"/>
      <c r="AJ120" s="1013"/>
      <c r="AK120" s="1014" t="s">
        <v>127</v>
      </c>
      <c r="AL120" s="1012"/>
      <c r="AM120" s="1012"/>
      <c r="AN120" s="1012"/>
      <c r="AO120" s="1013"/>
      <c r="AP120" s="1015" t="s">
        <v>127</v>
      </c>
      <c r="AQ120" s="1016"/>
      <c r="AR120" s="1016"/>
      <c r="AS120" s="1016"/>
      <c r="AT120" s="1017"/>
      <c r="AU120" s="1042" t="s">
        <v>460</v>
      </c>
      <c r="AV120" s="1043"/>
      <c r="AW120" s="1043"/>
      <c r="AX120" s="1043"/>
      <c r="AY120" s="1044"/>
      <c r="AZ120" s="993" t="s">
        <v>461</v>
      </c>
      <c r="BA120" s="942"/>
      <c r="BB120" s="942"/>
      <c r="BC120" s="942"/>
      <c r="BD120" s="942"/>
      <c r="BE120" s="942"/>
      <c r="BF120" s="942"/>
      <c r="BG120" s="942"/>
      <c r="BH120" s="942"/>
      <c r="BI120" s="942"/>
      <c r="BJ120" s="942"/>
      <c r="BK120" s="942"/>
      <c r="BL120" s="942"/>
      <c r="BM120" s="942"/>
      <c r="BN120" s="942"/>
      <c r="BO120" s="942"/>
      <c r="BP120" s="943"/>
      <c r="BQ120" s="979">
        <v>2054353</v>
      </c>
      <c r="BR120" s="980"/>
      <c r="BS120" s="980"/>
      <c r="BT120" s="980"/>
      <c r="BU120" s="980"/>
      <c r="BV120" s="980">
        <v>1734407</v>
      </c>
      <c r="BW120" s="980"/>
      <c r="BX120" s="980"/>
      <c r="BY120" s="980"/>
      <c r="BZ120" s="980"/>
      <c r="CA120" s="980">
        <v>2060495</v>
      </c>
      <c r="CB120" s="980"/>
      <c r="CC120" s="980"/>
      <c r="CD120" s="980"/>
      <c r="CE120" s="980"/>
      <c r="CF120" s="994">
        <v>34.6</v>
      </c>
      <c r="CG120" s="995"/>
      <c r="CH120" s="995"/>
      <c r="CI120" s="995"/>
      <c r="CJ120" s="995"/>
      <c r="CK120" s="1060" t="s">
        <v>462</v>
      </c>
      <c r="CL120" s="1061"/>
      <c r="CM120" s="1061"/>
      <c r="CN120" s="1061"/>
      <c r="CO120" s="1062"/>
      <c r="CP120" s="1068" t="s">
        <v>408</v>
      </c>
      <c r="CQ120" s="1069"/>
      <c r="CR120" s="1069"/>
      <c r="CS120" s="1069"/>
      <c r="CT120" s="1069"/>
      <c r="CU120" s="1069"/>
      <c r="CV120" s="1069"/>
      <c r="CW120" s="1069"/>
      <c r="CX120" s="1069"/>
      <c r="CY120" s="1069"/>
      <c r="CZ120" s="1069"/>
      <c r="DA120" s="1069"/>
      <c r="DB120" s="1069"/>
      <c r="DC120" s="1069"/>
      <c r="DD120" s="1069"/>
      <c r="DE120" s="1069"/>
      <c r="DF120" s="1070"/>
      <c r="DG120" s="979">
        <v>2455565</v>
      </c>
      <c r="DH120" s="980"/>
      <c r="DI120" s="980"/>
      <c r="DJ120" s="980"/>
      <c r="DK120" s="980"/>
      <c r="DL120" s="980">
        <v>2298901</v>
      </c>
      <c r="DM120" s="980"/>
      <c r="DN120" s="980"/>
      <c r="DO120" s="980"/>
      <c r="DP120" s="980"/>
      <c r="DQ120" s="980">
        <v>2154961</v>
      </c>
      <c r="DR120" s="980"/>
      <c r="DS120" s="980"/>
      <c r="DT120" s="980"/>
      <c r="DU120" s="980"/>
      <c r="DV120" s="981">
        <v>36.200000000000003</v>
      </c>
      <c r="DW120" s="981"/>
      <c r="DX120" s="981"/>
      <c r="DY120" s="981"/>
      <c r="DZ120" s="982"/>
    </row>
    <row r="121" spans="1:130" s="246" customFormat="1" ht="26.25" customHeight="1" x14ac:dyDescent="0.15">
      <c r="A121" s="1112"/>
      <c r="B121" s="999"/>
      <c r="C121" s="1020" t="s">
        <v>463</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388</v>
      </c>
      <c r="AB121" s="1012"/>
      <c r="AC121" s="1012"/>
      <c r="AD121" s="1012"/>
      <c r="AE121" s="1013"/>
      <c r="AF121" s="1014" t="s">
        <v>127</v>
      </c>
      <c r="AG121" s="1012"/>
      <c r="AH121" s="1012"/>
      <c r="AI121" s="1012"/>
      <c r="AJ121" s="1013"/>
      <c r="AK121" s="1014" t="s">
        <v>127</v>
      </c>
      <c r="AL121" s="1012"/>
      <c r="AM121" s="1012"/>
      <c r="AN121" s="1012"/>
      <c r="AO121" s="1013"/>
      <c r="AP121" s="1015" t="s">
        <v>127</v>
      </c>
      <c r="AQ121" s="1016"/>
      <c r="AR121" s="1016"/>
      <c r="AS121" s="1016"/>
      <c r="AT121" s="1017"/>
      <c r="AU121" s="1045"/>
      <c r="AV121" s="1046"/>
      <c r="AW121" s="1046"/>
      <c r="AX121" s="1046"/>
      <c r="AY121" s="1047"/>
      <c r="AZ121" s="1002" t="s">
        <v>464</v>
      </c>
      <c r="BA121" s="1003"/>
      <c r="BB121" s="1003"/>
      <c r="BC121" s="1003"/>
      <c r="BD121" s="1003"/>
      <c r="BE121" s="1003"/>
      <c r="BF121" s="1003"/>
      <c r="BG121" s="1003"/>
      <c r="BH121" s="1003"/>
      <c r="BI121" s="1003"/>
      <c r="BJ121" s="1003"/>
      <c r="BK121" s="1003"/>
      <c r="BL121" s="1003"/>
      <c r="BM121" s="1003"/>
      <c r="BN121" s="1003"/>
      <c r="BO121" s="1003"/>
      <c r="BP121" s="1004"/>
      <c r="BQ121" s="972">
        <v>142785</v>
      </c>
      <c r="BR121" s="973"/>
      <c r="BS121" s="973"/>
      <c r="BT121" s="973"/>
      <c r="BU121" s="973"/>
      <c r="BV121" s="973">
        <v>139358</v>
      </c>
      <c r="BW121" s="973"/>
      <c r="BX121" s="973"/>
      <c r="BY121" s="973"/>
      <c r="BZ121" s="973"/>
      <c r="CA121" s="973">
        <v>115131</v>
      </c>
      <c r="CB121" s="973"/>
      <c r="CC121" s="973"/>
      <c r="CD121" s="973"/>
      <c r="CE121" s="973"/>
      <c r="CF121" s="967">
        <v>1.9</v>
      </c>
      <c r="CG121" s="968"/>
      <c r="CH121" s="968"/>
      <c r="CI121" s="968"/>
      <c r="CJ121" s="968"/>
      <c r="CK121" s="1063"/>
      <c r="CL121" s="1064"/>
      <c r="CM121" s="1064"/>
      <c r="CN121" s="1064"/>
      <c r="CO121" s="1065"/>
      <c r="CP121" s="1073" t="s">
        <v>409</v>
      </c>
      <c r="CQ121" s="1074"/>
      <c r="CR121" s="1074"/>
      <c r="CS121" s="1074"/>
      <c r="CT121" s="1074"/>
      <c r="CU121" s="1074"/>
      <c r="CV121" s="1074"/>
      <c r="CW121" s="1074"/>
      <c r="CX121" s="1074"/>
      <c r="CY121" s="1074"/>
      <c r="CZ121" s="1074"/>
      <c r="DA121" s="1074"/>
      <c r="DB121" s="1074"/>
      <c r="DC121" s="1074"/>
      <c r="DD121" s="1074"/>
      <c r="DE121" s="1074"/>
      <c r="DF121" s="1075"/>
      <c r="DG121" s="972">
        <v>174596</v>
      </c>
      <c r="DH121" s="973"/>
      <c r="DI121" s="973"/>
      <c r="DJ121" s="973"/>
      <c r="DK121" s="973"/>
      <c r="DL121" s="973">
        <v>163159</v>
      </c>
      <c r="DM121" s="973"/>
      <c r="DN121" s="973"/>
      <c r="DO121" s="973"/>
      <c r="DP121" s="973"/>
      <c r="DQ121" s="973">
        <v>151508</v>
      </c>
      <c r="DR121" s="973"/>
      <c r="DS121" s="973"/>
      <c r="DT121" s="973"/>
      <c r="DU121" s="973"/>
      <c r="DV121" s="974">
        <v>2.5</v>
      </c>
      <c r="DW121" s="974"/>
      <c r="DX121" s="974"/>
      <c r="DY121" s="974"/>
      <c r="DZ121" s="975"/>
    </row>
    <row r="122" spans="1:130" s="246" customFormat="1" ht="26.25" customHeight="1" x14ac:dyDescent="0.15">
      <c r="A122" s="1112"/>
      <c r="B122" s="999"/>
      <c r="C122" s="969" t="s">
        <v>446</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127</v>
      </c>
      <c r="AB122" s="1012"/>
      <c r="AC122" s="1012"/>
      <c r="AD122" s="1012"/>
      <c r="AE122" s="1013"/>
      <c r="AF122" s="1014" t="s">
        <v>127</v>
      </c>
      <c r="AG122" s="1012"/>
      <c r="AH122" s="1012"/>
      <c r="AI122" s="1012"/>
      <c r="AJ122" s="1013"/>
      <c r="AK122" s="1014" t="s">
        <v>127</v>
      </c>
      <c r="AL122" s="1012"/>
      <c r="AM122" s="1012"/>
      <c r="AN122" s="1012"/>
      <c r="AO122" s="1013"/>
      <c r="AP122" s="1015" t="s">
        <v>388</v>
      </c>
      <c r="AQ122" s="1016"/>
      <c r="AR122" s="1016"/>
      <c r="AS122" s="1016"/>
      <c r="AT122" s="1017"/>
      <c r="AU122" s="1045"/>
      <c r="AV122" s="1046"/>
      <c r="AW122" s="1046"/>
      <c r="AX122" s="1046"/>
      <c r="AY122" s="1047"/>
      <c r="AZ122" s="1027" t="s">
        <v>465</v>
      </c>
      <c r="BA122" s="1018"/>
      <c r="BB122" s="1018"/>
      <c r="BC122" s="1018"/>
      <c r="BD122" s="1018"/>
      <c r="BE122" s="1018"/>
      <c r="BF122" s="1018"/>
      <c r="BG122" s="1018"/>
      <c r="BH122" s="1018"/>
      <c r="BI122" s="1018"/>
      <c r="BJ122" s="1018"/>
      <c r="BK122" s="1018"/>
      <c r="BL122" s="1018"/>
      <c r="BM122" s="1018"/>
      <c r="BN122" s="1018"/>
      <c r="BO122" s="1018"/>
      <c r="BP122" s="1019"/>
      <c r="BQ122" s="1050">
        <v>8549390</v>
      </c>
      <c r="BR122" s="1051"/>
      <c r="BS122" s="1051"/>
      <c r="BT122" s="1051"/>
      <c r="BU122" s="1051"/>
      <c r="BV122" s="1051">
        <v>8384552</v>
      </c>
      <c r="BW122" s="1051"/>
      <c r="BX122" s="1051"/>
      <c r="BY122" s="1051"/>
      <c r="BZ122" s="1051"/>
      <c r="CA122" s="1051">
        <v>8329346</v>
      </c>
      <c r="CB122" s="1051"/>
      <c r="CC122" s="1051"/>
      <c r="CD122" s="1051"/>
      <c r="CE122" s="1051"/>
      <c r="CF122" s="1071">
        <v>139.9</v>
      </c>
      <c r="CG122" s="1072"/>
      <c r="CH122" s="1072"/>
      <c r="CI122" s="1072"/>
      <c r="CJ122" s="1072"/>
      <c r="CK122" s="1063"/>
      <c r="CL122" s="1064"/>
      <c r="CM122" s="1064"/>
      <c r="CN122" s="1064"/>
      <c r="CO122" s="1065"/>
      <c r="CP122" s="1073" t="s">
        <v>403</v>
      </c>
      <c r="CQ122" s="1074"/>
      <c r="CR122" s="1074"/>
      <c r="CS122" s="1074"/>
      <c r="CT122" s="1074"/>
      <c r="CU122" s="1074"/>
      <c r="CV122" s="1074"/>
      <c r="CW122" s="1074"/>
      <c r="CX122" s="1074"/>
      <c r="CY122" s="1074"/>
      <c r="CZ122" s="1074"/>
      <c r="DA122" s="1074"/>
      <c r="DB122" s="1074"/>
      <c r="DC122" s="1074"/>
      <c r="DD122" s="1074"/>
      <c r="DE122" s="1074"/>
      <c r="DF122" s="1075"/>
      <c r="DG122" s="972">
        <v>10838</v>
      </c>
      <c r="DH122" s="973"/>
      <c r="DI122" s="973"/>
      <c r="DJ122" s="973"/>
      <c r="DK122" s="973"/>
      <c r="DL122" s="973">
        <v>14033</v>
      </c>
      <c r="DM122" s="973"/>
      <c r="DN122" s="973"/>
      <c r="DO122" s="973"/>
      <c r="DP122" s="973"/>
      <c r="DQ122" s="973">
        <v>47626</v>
      </c>
      <c r="DR122" s="973"/>
      <c r="DS122" s="973"/>
      <c r="DT122" s="973"/>
      <c r="DU122" s="973"/>
      <c r="DV122" s="974">
        <v>0.8</v>
      </c>
      <c r="DW122" s="974"/>
      <c r="DX122" s="974"/>
      <c r="DY122" s="974"/>
      <c r="DZ122" s="975"/>
    </row>
    <row r="123" spans="1:130" s="246" customFormat="1" ht="26.25" customHeight="1" x14ac:dyDescent="0.15">
      <c r="A123" s="1112"/>
      <c r="B123" s="999"/>
      <c r="C123" s="969" t="s">
        <v>452</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v>25098</v>
      </c>
      <c r="AB123" s="1012"/>
      <c r="AC123" s="1012"/>
      <c r="AD123" s="1012"/>
      <c r="AE123" s="1013"/>
      <c r="AF123" s="1014" t="s">
        <v>127</v>
      </c>
      <c r="AG123" s="1012"/>
      <c r="AH123" s="1012"/>
      <c r="AI123" s="1012"/>
      <c r="AJ123" s="1013"/>
      <c r="AK123" s="1014" t="s">
        <v>127</v>
      </c>
      <c r="AL123" s="1012"/>
      <c r="AM123" s="1012"/>
      <c r="AN123" s="1012"/>
      <c r="AO123" s="1013"/>
      <c r="AP123" s="1015" t="s">
        <v>127</v>
      </c>
      <c r="AQ123" s="1016"/>
      <c r="AR123" s="1016"/>
      <c r="AS123" s="1016"/>
      <c r="AT123" s="1017"/>
      <c r="AU123" s="1048"/>
      <c r="AV123" s="1049"/>
      <c r="AW123" s="1049"/>
      <c r="AX123" s="1049"/>
      <c r="AY123" s="1049"/>
      <c r="AZ123" s="277" t="s">
        <v>185</v>
      </c>
      <c r="BA123" s="277"/>
      <c r="BB123" s="277"/>
      <c r="BC123" s="277"/>
      <c r="BD123" s="277"/>
      <c r="BE123" s="277"/>
      <c r="BF123" s="277"/>
      <c r="BG123" s="277"/>
      <c r="BH123" s="277"/>
      <c r="BI123" s="277"/>
      <c r="BJ123" s="277"/>
      <c r="BK123" s="277"/>
      <c r="BL123" s="277"/>
      <c r="BM123" s="277"/>
      <c r="BN123" s="277"/>
      <c r="BO123" s="1028" t="s">
        <v>466</v>
      </c>
      <c r="BP123" s="1059"/>
      <c r="BQ123" s="1118">
        <v>10746528</v>
      </c>
      <c r="BR123" s="1119"/>
      <c r="BS123" s="1119"/>
      <c r="BT123" s="1119"/>
      <c r="BU123" s="1119"/>
      <c r="BV123" s="1119">
        <v>10258317</v>
      </c>
      <c r="BW123" s="1119"/>
      <c r="BX123" s="1119"/>
      <c r="BY123" s="1119"/>
      <c r="BZ123" s="1119"/>
      <c r="CA123" s="1119">
        <v>10504972</v>
      </c>
      <c r="CB123" s="1119"/>
      <c r="CC123" s="1119"/>
      <c r="CD123" s="1119"/>
      <c r="CE123" s="1119"/>
      <c r="CF123" s="1052"/>
      <c r="CG123" s="1053"/>
      <c r="CH123" s="1053"/>
      <c r="CI123" s="1053"/>
      <c r="CJ123" s="1054"/>
      <c r="CK123" s="1063"/>
      <c r="CL123" s="1064"/>
      <c r="CM123" s="1064"/>
      <c r="CN123" s="1064"/>
      <c r="CO123" s="1065"/>
      <c r="CP123" s="1073" t="s">
        <v>407</v>
      </c>
      <c r="CQ123" s="1074"/>
      <c r="CR123" s="1074"/>
      <c r="CS123" s="1074"/>
      <c r="CT123" s="1074"/>
      <c r="CU123" s="1074"/>
      <c r="CV123" s="1074"/>
      <c r="CW123" s="1074"/>
      <c r="CX123" s="1074"/>
      <c r="CY123" s="1074"/>
      <c r="CZ123" s="1074"/>
      <c r="DA123" s="1074"/>
      <c r="DB123" s="1074"/>
      <c r="DC123" s="1074"/>
      <c r="DD123" s="1074"/>
      <c r="DE123" s="1074"/>
      <c r="DF123" s="1075"/>
      <c r="DG123" s="1011">
        <v>25224</v>
      </c>
      <c r="DH123" s="1012"/>
      <c r="DI123" s="1012"/>
      <c r="DJ123" s="1012"/>
      <c r="DK123" s="1013"/>
      <c r="DL123" s="1014">
        <v>21559</v>
      </c>
      <c r="DM123" s="1012"/>
      <c r="DN123" s="1012"/>
      <c r="DO123" s="1012"/>
      <c r="DP123" s="1013"/>
      <c r="DQ123" s="1014">
        <v>16102</v>
      </c>
      <c r="DR123" s="1012"/>
      <c r="DS123" s="1012"/>
      <c r="DT123" s="1012"/>
      <c r="DU123" s="1013"/>
      <c r="DV123" s="1015">
        <v>0.3</v>
      </c>
      <c r="DW123" s="1016"/>
      <c r="DX123" s="1016"/>
      <c r="DY123" s="1016"/>
      <c r="DZ123" s="1017"/>
    </row>
    <row r="124" spans="1:130" s="246" customFormat="1" ht="26.25" customHeight="1" thickBot="1" x14ac:dyDescent="0.2">
      <c r="A124" s="1112"/>
      <c r="B124" s="999"/>
      <c r="C124" s="969" t="s">
        <v>455</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127</v>
      </c>
      <c r="AB124" s="1012"/>
      <c r="AC124" s="1012"/>
      <c r="AD124" s="1012"/>
      <c r="AE124" s="1013"/>
      <c r="AF124" s="1014" t="s">
        <v>127</v>
      </c>
      <c r="AG124" s="1012"/>
      <c r="AH124" s="1012"/>
      <c r="AI124" s="1012"/>
      <c r="AJ124" s="1013"/>
      <c r="AK124" s="1014" t="s">
        <v>127</v>
      </c>
      <c r="AL124" s="1012"/>
      <c r="AM124" s="1012"/>
      <c r="AN124" s="1012"/>
      <c r="AO124" s="1013"/>
      <c r="AP124" s="1015" t="s">
        <v>127</v>
      </c>
      <c r="AQ124" s="1016"/>
      <c r="AR124" s="1016"/>
      <c r="AS124" s="1016"/>
      <c r="AT124" s="1017"/>
      <c r="AU124" s="1114" t="s">
        <v>467</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82.3</v>
      </c>
      <c r="BR124" s="1081"/>
      <c r="BS124" s="1081"/>
      <c r="BT124" s="1081"/>
      <c r="BU124" s="1081"/>
      <c r="BV124" s="1081">
        <v>90.9</v>
      </c>
      <c r="BW124" s="1081"/>
      <c r="BX124" s="1081"/>
      <c r="BY124" s="1081"/>
      <c r="BZ124" s="1081"/>
      <c r="CA124" s="1081">
        <v>88.1</v>
      </c>
      <c r="CB124" s="1081"/>
      <c r="CC124" s="1081"/>
      <c r="CD124" s="1081"/>
      <c r="CE124" s="1081"/>
      <c r="CF124" s="1082"/>
      <c r="CG124" s="1083"/>
      <c r="CH124" s="1083"/>
      <c r="CI124" s="1083"/>
      <c r="CJ124" s="1084"/>
      <c r="CK124" s="1066"/>
      <c r="CL124" s="1066"/>
      <c r="CM124" s="1066"/>
      <c r="CN124" s="1066"/>
      <c r="CO124" s="1067"/>
      <c r="CP124" s="1073" t="s">
        <v>468</v>
      </c>
      <c r="CQ124" s="1074"/>
      <c r="CR124" s="1074"/>
      <c r="CS124" s="1074"/>
      <c r="CT124" s="1074"/>
      <c r="CU124" s="1074"/>
      <c r="CV124" s="1074"/>
      <c r="CW124" s="1074"/>
      <c r="CX124" s="1074"/>
      <c r="CY124" s="1074"/>
      <c r="CZ124" s="1074"/>
      <c r="DA124" s="1074"/>
      <c r="DB124" s="1074"/>
      <c r="DC124" s="1074"/>
      <c r="DD124" s="1074"/>
      <c r="DE124" s="1074"/>
      <c r="DF124" s="1075"/>
      <c r="DG124" s="1058" t="s">
        <v>127</v>
      </c>
      <c r="DH124" s="1037"/>
      <c r="DI124" s="1037"/>
      <c r="DJ124" s="1037"/>
      <c r="DK124" s="1038"/>
      <c r="DL124" s="1036" t="s">
        <v>127</v>
      </c>
      <c r="DM124" s="1037"/>
      <c r="DN124" s="1037"/>
      <c r="DO124" s="1037"/>
      <c r="DP124" s="1038"/>
      <c r="DQ124" s="1036" t="s">
        <v>127</v>
      </c>
      <c r="DR124" s="1037"/>
      <c r="DS124" s="1037"/>
      <c r="DT124" s="1037"/>
      <c r="DU124" s="1038"/>
      <c r="DV124" s="1039" t="s">
        <v>127</v>
      </c>
      <c r="DW124" s="1040"/>
      <c r="DX124" s="1040"/>
      <c r="DY124" s="1040"/>
      <c r="DZ124" s="1041"/>
    </row>
    <row r="125" spans="1:130" s="246" customFormat="1" ht="26.25" customHeight="1" x14ac:dyDescent="0.15">
      <c r="A125" s="1112"/>
      <c r="B125" s="999"/>
      <c r="C125" s="969" t="s">
        <v>457</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127</v>
      </c>
      <c r="AB125" s="1012"/>
      <c r="AC125" s="1012"/>
      <c r="AD125" s="1012"/>
      <c r="AE125" s="1013"/>
      <c r="AF125" s="1014" t="s">
        <v>127</v>
      </c>
      <c r="AG125" s="1012"/>
      <c r="AH125" s="1012"/>
      <c r="AI125" s="1012"/>
      <c r="AJ125" s="1013"/>
      <c r="AK125" s="1014" t="s">
        <v>127</v>
      </c>
      <c r="AL125" s="1012"/>
      <c r="AM125" s="1012"/>
      <c r="AN125" s="1012"/>
      <c r="AO125" s="1013"/>
      <c r="AP125" s="1015" t="s">
        <v>127</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469</v>
      </c>
      <c r="CL125" s="1061"/>
      <c r="CM125" s="1061"/>
      <c r="CN125" s="1061"/>
      <c r="CO125" s="1062"/>
      <c r="CP125" s="993" t="s">
        <v>470</v>
      </c>
      <c r="CQ125" s="942"/>
      <c r="CR125" s="942"/>
      <c r="CS125" s="942"/>
      <c r="CT125" s="942"/>
      <c r="CU125" s="942"/>
      <c r="CV125" s="942"/>
      <c r="CW125" s="942"/>
      <c r="CX125" s="942"/>
      <c r="CY125" s="942"/>
      <c r="CZ125" s="942"/>
      <c r="DA125" s="942"/>
      <c r="DB125" s="942"/>
      <c r="DC125" s="942"/>
      <c r="DD125" s="942"/>
      <c r="DE125" s="942"/>
      <c r="DF125" s="943"/>
      <c r="DG125" s="979" t="s">
        <v>127</v>
      </c>
      <c r="DH125" s="980"/>
      <c r="DI125" s="980"/>
      <c r="DJ125" s="980"/>
      <c r="DK125" s="980"/>
      <c r="DL125" s="980" t="s">
        <v>127</v>
      </c>
      <c r="DM125" s="980"/>
      <c r="DN125" s="980"/>
      <c r="DO125" s="980"/>
      <c r="DP125" s="980"/>
      <c r="DQ125" s="980" t="s">
        <v>127</v>
      </c>
      <c r="DR125" s="980"/>
      <c r="DS125" s="980"/>
      <c r="DT125" s="980"/>
      <c r="DU125" s="980"/>
      <c r="DV125" s="981" t="s">
        <v>127</v>
      </c>
      <c r="DW125" s="981"/>
      <c r="DX125" s="981"/>
      <c r="DY125" s="981"/>
      <c r="DZ125" s="982"/>
    </row>
    <row r="126" spans="1:130" s="246" customFormat="1" ht="26.25" customHeight="1" thickBot="1" x14ac:dyDescent="0.2">
      <c r="A126" s="1112"/>
      <c r="B126" s="999"/>
      <c r="C126" s="969" t="s">
        <v>459</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v>525</v>
      </c>
      <c r="AB126" s="1012"/>
      <c r="AC126" s="1012"/>
      <c r="AD126" s="1012"/>
      <c r="AE126" s="1013"/>
      <c r="AF126" s="1014">
        <v>6747</v>
      </c>
      <c r="AG126" s="1012"/>
      <c r="AH126" s="1012"/>
      <c r="AI126" s="1012"/>
      <c r="AJ126" s="1013"/>
      <c r="AK126" s="1014" t="s">
        <v>127</v>
      </c>
      <c r="AL126" s="1012"/>
      <c r="AM126" s="1012"/>
      <c r="AN126" s="1012"/>
      <c r="AO126" s="1013"/>
      <c r="AP126" s="1015" t="s">
        <v>127</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471</v>
      </c>
      <c r="CQ126" s="1003"/>
      <c r="CR126" s="1003"/>
      <c r="CS126" s="1003"/>
      <c r="CT126" s="1003"/>
      <c r="CU126" s="1003"/>
      <c r="CV126" s="1003"/>
      <c r="CW126" s="1003"/>
      <c r="CX126" s="1003"/>
      <c r="CY126" s="1003"/>
      <c r="CZ126" s="1003"/>
      <c r="DA126" s="1003"/>
      <c r="DB126" s="1003"/>
      <c r="DC126" s="1003"/>
      <c r="DD126" s="1003"/>
      <c r="DE126" s="1003"/>
      <c r="DF126" s="1004"/>
      <c r="DG126" s="972" t="s">
        <v>388</v>
      </c>
      <c r="DH126" s="973"/>
      <c r="DI126" s="973"/>
      <c r="DJ126" s="973"/>
      <c r="DK126" s="973"/>
      <c r="DL126" s="973" t="s">
        <v>388</v>
      </c>
      <c r="DM126" s="973"/>
      <c r="DN126" s="973"/>
      <c r="DO126" s="973"/>
      <c r="DP126" s="973"/>
      <c r="DQ126" s="973" t="s">
        <v>127</v>
      </c>
      <c r="DR126" s="973"/>
      <c r="DS126" s="973"/>
      <c r="DT126" s="973"/>
      <c r="DU126" s="973"/>
      <c r="DV126" s="974" t="s">
        <v>127</v>
      </c>
      <c r="DW126" s="974"/>
      <c r="DX126" s="974"/>
      <c r="DY126" s="974"/>
      <c r="DZ126" s="975"/>
    </row>
    <row r="127" spans="1:130" s="246" customFormat="1" ht="26.25" customHeight="1" x14ac:dyDescent="0.15">
      <c r="A127" s="1113"/>
      <c r="B127" s="1001"/>
      <c r="C127" s="1055" t="s">
        <v>472</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v>242</v>
      </c>
      <c r="AB127" s="1012"/>
      <c r="AC127" s="1012"/>
      <c r="AD127" s="1012"/>
      <c r="AE127" s="1013"/>
      <c r="AF127" s="1014">
        <v>209</v>
      </c>
      <c r="AG127" s="1012"/>
      <c r="AH127" s="1012"/>
      <c r="AI127" s="1012"/>
      <c r="AJ127" s="1013"/>
      <c r="AK127" s="1014" t="s">
        <v>388</v>
      </c>
      <c r="AL127" s="1012"/>
      <c r="AM127" s="1012"/>
      <c r="AN127" s="1012"/>
      <c r="AO127" s="1013"/>
      <c r="AP127" s="1015" t="s">
        <v>388</v>
      </c>
      <c r="AQ127" s="1016"/>
      <c r="AR127" s="1016"/>
      <c r="AS127" s="1016"/>
      <c r="AT127" s="1017"/>
      <c r="AU127" s="282"/>
      <c r="AV127" s="282"/>
      <c r="AW127" s="282"/>
      <c r="AX127" s="1085" t="s">
        <v>473</v>
      </c>
      <c r="AY127" s="1086"/>
      <c r="AZ127" s="1086"/>
      <c r="BA127" s="1086"/>
      <c r="BB127" s="1086"/>
      <c r="BC127" s="1086"/>
      <c r="BD127" s="1086"/>
      <c r="BE127" s="1087"/>
      <c r="BF127" s="1088" t="s">
        <v>474</v>
      </c>
      <c r="BG127" s="1086"/>
      <c r="BH127" s="1086"/>
      <c r="BI127" s="1086"/>
      <c r="BJ127" s="1086"/>
      <c r="BK127" s="1086"/>
      <c r="BL127" s="1087"/>
      <c r="BM127" s="1088" t="s">
        <v>475</v>
      </c>
      <c r="BN127" s="1086"/>
      <c r="BO127" s="1086"/>
      <c r="BP127" s="1086"/>
      <c r="BQ127" s="1086"/>
      <c r="BR127" s="1086"/>
      <c r="BS127" s="1087"/>
      <c r="BT127" s="1088" t="s">
        <v>476</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477</v>
      </c>
      <c r="CQ127" s="1003"/>
      <c r="CR127" s="1003"/>
      <c r="CS127" s="1003"/>
      <c r="CT127" s="1003"/>
      <c r="CU127" s="1003"/>
      <c r="CV127" s="1003"/>
      <c r="CW127" s="1003"/>
      <c r="CX127" s="1003"/>
      <c r="CY127" s="1003"/>
      <c r="CZ127" s="1003"/>
      <c r="DA127" s="1003"/>
      <c r="DB127" s="1003"/>
      <c r="DC127" s="1003"/>
      <c r="DD127" s="1003"/>
      <c r="DE127" s="1003"/>
      <c r="DF127" s="1004"/>
      <c r="DG127" s="972" t="s">
        <v>388</v>
      </c>
      <c r="DH127" s="973"/>
      <c r="DI127" s="973"/>
      <c r="DJ127" s="973"/>
      <c r="DK127" s="973"/>
      <c r="DL127" s="973" t="s">
        <v>127</v>
      </c>
      <c r="DM127" s="973"/>
      <c r="DN127" s="973"/>
      <c r="DO127" s="973"/>
      <c r="DP127" s="973"/>
      <c r="DQ127" s="973" t="s">
        <v>127</v>
      </c>
      <c r="DR127" s="973"/>
      <c r="DS127" s="973"/>
      <c r="DT127" s="973"/>
      <c r="DU127" s="973"/>
      <c r="DV127" s="974" t="s">
        <v>388</v>
      </c>
      <c r="DW127" s="974"/>
      <c r="DX127" s="974"/>
      <c r="DY127" s="974"/>
      <c r="DZ127" s="975"/>
    </row>
    <row r="128" spans="1:130" s="246" customFormat="1" ht="26.25" customHeight="1" thickBot="1" x14ac:dyDescent="0.2">
      <c r="A128" s="1096" t="s">
        <v>478</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479</v>
      </c>
      <c r="X128" s="1098"/>
      <c r="Y128" s="1098"/>
      <c r="Z128" s="1099"/>
      <c r="AA128" s="1100">
        <v>43806</v>
      </c>
      <c r="AB128" s="1101"/>
      <c r="AC128" s="1101"/>
      <c r="AD128" s="1101"/>
      <c r="AE128" s="1102"/>
      <c r="AF128" s="1103">
        <v>36346</v>
      </c>
      <c r="AG128" s="1101"/>
      <c r="AH128" s="1101"/>
      <c r="AI128" s="1101"/>
      <c r="AJ128" s="1102"/>
      <c r="AK128" s="1103">
        <v>26943</v>
      </c>
      <c r="AL128" s="1101"/>
      <c r="AM128" s="1101"/>
      <c r="AN128" s="1101"/>
      <c r="AO128" s="1102"/>
      <c r="AP128" s="1104"/>
      <c r="AQ128" s="1105"/>
      <c r="AR128" s="1105"/>
      <c r="AS128" s="1105"/>
      <c r="AT128" s="1106"/>
      <c r="AU128" s="282"/>
      <c r="AV128" s="282"/>
      <c r="AW128" s="282"/>
      <c r="AX128" s="941" t="s">
        <v>480</v>
      </c>
      <c r="AY128" s="942"/>
      <c r="AZ128" s="942"/>
      <c r="BA128" s="942"/>
      <c r="BB128" s="942"/>
      <c r="BC128" s="942"/>
      <c r="BD128" s="942"/>
      <c r="BE128" s="943"/>
      <c r="BF128" s="1107" t="s">
        <v>127</v>
      </c>
      <c r="BG128" s="1108"/>
      <c r="BH128" s="1108"/>
      <c r="BI128" s="1108"/>
      <c r="BJ128" s="1108"/>
      <c r="BK128" s="1108"/>
      <c r="BL128" s="1109"/>
      <c r="BM128" s="1107">
        <v>14.16</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481</v>
      </c>
      <c r="CQ128" s="1090"/>
      <c r="CR128" s="1090"/>
      <c r="CS128" s="1090"/>
      <c r="CT128" s="1090"/>
      <c r="CU128" s="1090"/>
      <c r="CV128" s="1090"/>
      <c r="CW128" s="1090"/>
      <c r="CX128" s="1090"/>
      <c r="CY128" s="1090"/>
      <c r="CZ128" s="1090"/>
      <c r="DA128" s="1090"/>
      <c r="DB128" s="1090"/>
      <c r="DC128" s="1090"/>
      <c r="DD128" s="1090"/>
      <c r="DE128" s="1090"/>
      <c r="DF128" s="1091"/>
      <c r="DG128" s="1092" t="s">
        <v>127</v>
      </c>
      <c r="DH128" s="1093"/>
      <c r="DI128" s="1093"/>
      <c r="DJ128" s="1093"/>
      <c r="DK128" s="1093"/>
      <c r="DL128" s="1093" t="s">
        <v>127</v>
      </c>
      <c r="DM128" s="1093"/>
      <c r="DN128" s="1093"/>
      <c r="DO128" s="1093"/>
      <c r="DP128" s="1093"/>
      <c r="DQ128" s="1093" t="s">
        <v>127</v>
      </c>
      <c r="DR128" s="1093"/>
      <c r="DS128" s="1093"/>
      <c r="DT128" s="1093"/>
      <c r="DU128" s="1093"/>
      <c r="DV128" s="1094" t="s">
        <v>127</v>
      </c>
      <c r="DW128" s="1094"/>
      <c r="DX128" s="1094"/>
      <c r="DY128" s="1094"/>
      <c r="DZ128" s="1095"/>
    </row>
    <row r="129" spans="1:131" s="246" customFormat="1" ht="26.25" customHeight="1" x14ac:dyDescent="0.15">
      <c r="A129" s="983" t="s">
        <v>105</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482</v>
      </c>
      <c r="X129" s="1127"/>
      <c r="Y129" s="1127"/>
      <c r="Z129" s="1128"/>
      <c r="AA129" s="1011">
        <v>6683521</v>
      </c>
      <c r="AB129" s="1012"/>
      <c r="AC129" s="1012"/>
      <c r="AD129" s="1012"/>
      <c r="AE129" s="1013"/>
      <c r="AF129" s="1014">
        <v>6663236</v>
      </c>
      <c r="AG129" s="1012"/>
      <c r="AH129" s="1012"/>
      <c r="AI129" s="1012"/>
      <c r="AJ129" s="1013"/>
      <c r="AK129" s="1014">
        <v>6678120</v>
      </c>
      <c r="AL129" s="1012"/>
      <c r="AM129" s="1012"/>
      <c r="AN129" s="1012"/>
      <c r="AO129" s="1013"/>
      <c r="AP129" s="1129"/>
      <c r="AQ129" s="1130"/>
      <c r="AR129" s="1130"/>
      <c r="AS129" s="1130"/>
      <c r="AT129" s="1131"/>
      <c r="AU129" s="284"/>
      <c r="AV129" s="284"/>
      <c r="AW129" s="284"/>
      <c r="AX129" s="1120" t="s">
        <v>483</v>
      </c>
      <c r="AY129" s="1003"/>
      <c r="AZ129" s="1003"/>
      <c r="BA129" s="1003"/>
      <c r="BB129" s="1003"/>
      <c r="BC129" s="1003"/>
      <c r="BD129" s="1003"/>
      <c r="BE129" s="1004"/>
      <c r="BF129" s="1121" t="s">
        <v>127</v>
      </c>
      <c r="BG129" s="1122"/>
      <c r="BH129" s="1122"/>
      <c r="BI129" s="1122"/>
      <c r="BJ129" s="1122"/>
      <c r="BK129" s="1122"/>
      <c r="BL129" s="1123"/>
      <c r="BM129" s="1121">
        <v>19.16</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484</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485</v>
      </c>
      <c r="X130" s="1127"/>
      <c r="Y130" s="1127"/>
      <c r="Z130" s="1128"/>
      <c r="AA130" s="1011">
        <v>697306</v>
      </c>
      <c r="AB130" s="1012"/>
      <c r="AC130" s="1012"/>
      <c r="AD130" s="1012"/>
      <c r="AE130" s="1013"/>
      <c r="AF130" s="1014">
        <v>715214</v>
      </c>
      <c r="AG130" s="1012"/>
      <c r="AH130" s="1012"/>
      <c r="AI130" s="1012"/>
      <c r="AJ130" s="1013"/>
      <c r="AK130" s="1014">
        <v>723882</v>
      </c>
      <c r="AL130" s="1012"/>
      <c r="AM130" s="1012"/>
      <c r="AN130" s="1012"/>
      <c r="AO130" s="1013"/>
      <c r="AP130" s="1129"/>
      <c r="AQ130" s="1130"/>
      <c r="AR130" s="1130"/>
      <c r="AS130" s="1130"/>
      <c r="AT130" s="1131"/>
      <c r="AU130" s="284"/>
      <c r="AV130" s="284"/>
      <c r="AW130" s="284"/>
      <c r="AX130" s="1120" t="s">
        <v>486</v>
      </c>
      <c r="AY130" s="1003"/>
      <c r="AZ130" s="1003"/>
      <c r="BA130" s="1003"/>
      <c r="BB130" s="1003"/>
      <c r="BC130" s="1003"/>
      <c r="BD130" s="1003"/>
      <c r="BE130" s="1004"/>
      <c r="BF130" s="1157">
        <v>7.5</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487</v>
      </c>
      <c r="X131" s="1165"/>
      <c r="Y131" s="1165"/>
      <c r="Z131" s="1166"/>
      <c r="AA131" s="1058">
        <v>5986215</v>
      </c>
      <c r="AB131" s="1037"/>
      <c r="AC131" s="1037"/>
      <c r="AD131" s="1037"/>
      <c r="AE131" s="1038"/>
      <c r="AF131" s="1036">
        <v>5948022</v>
      </c>
      <c r="AG131" s="1037"/>
      <c r="AH131" s="1037"/>
      <c r="AI131" s="1037"/>
      <c r="AJ131" s="1038"/>
      <c r="AK131" s="1036">
        <v>5954238</v>
      </c>
      <c r="AL131" s="1037"/>
      <c r="AM131" s="1037"/>
      <c r="AN131" s="1037"/>
      <c r="AO131" s="1038"/>
      <c r="AP131" s="1167"/>
      <c r="AQ131" s="1168"/>
      <c r="AR131" s="1168"/>
      <c r="AS131" s="1168"/>
      <c r="AT131" s="1169"/>
      <c r="AU131" s="284"/>
      <c r="AV131" s="284"/>
      <c r="AW131" s="284"/>
      <c r="AX131" s="1139" t="s">
        <v>488</v>
      </c>
      <c r="AY131" s="1090"/>
      <c r="AZ131" s="1090"/>
      <c r="BA131" s="1090"/>
      <c r="BB131" s="1090"/>
      <c r="BC131" s="1090"/>
      <c r="BD131" s="1090"/>
      <c r="BE131" s="1091"/>
      <c r="BF131" s="1140">
        <v>88.1</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489</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490</v>
      </c>
      <c r="W132" s="1150"/>
      <c r="X132" s="1150"/>
      <c r="Y132" s="1150"/>
      <c r="Z132" s="1151"/>
      <c r="AA132" s="1152">
        <v>7.6465846949999996</v>
      </c>
      <c r="AB132" s="1153"/>
      <c r="AC132" s="1153"/>
      <c r="AD132" s="1153"/>
      <c r="AE132" s="1154"/>
      <c r="AF132" s="1155">
        <v>7.6396993819999999</v>
      </c>
      <c r="AG132" s="1153"/>
      <c r="AH132" s="1153"/>
      <c r="AI132" s="1153"/>
      <c r="AJ132" s="1154"/>
      <c r="AK132" s="1155">
        <v>7.4164821759999997</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491</v>
      </c>
      <c r="W133" s="1133"/>
      <c r="X133" s="1133"/>
      <c r="Y133" s="1133"/>
      <c r="Z133" s="1134"/>
      <c r="AA133" s="1135">
        <v>7.9</v>
      </c>
      <c r="AB133" s="1136"/>
      <c r="AC133" s="1136"/>
      <c r="AD133" s="1136"/>
      <c r="AE133" s="1137"/>
      <c r="AF133" s="1135">
        <v>7.7</v>
      </c>
      <c r="AG133" s="1136"/>
      <c r="AH133" s="1136"/>
      <c r="AI133" s="1136"/>
      <c r="AJ133" s="1137"/>
      <c r="AK133" s="1135">
        <v>7.5</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ZEJ3Yfg98rM8hay1qLbSLzpbnfQog9EbnxDzeniNub6sA+1Rln5pkRzirnbNVwAqgTlTG5J68MiBvjQTt0K1g==" saltValue="RmISj0duzQpMqfYKrxPZ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Qs6VMUh/ltQK1Ubnc/BmBfimIj8oKQwbPwEpP0yqn7gMe5ClM4VzZwNcrCDlPwaGE9pexVITssj8FsnIMiSMQ==" saltValue="kgsnFYFV2ONhO/wHzqi6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qyCr0aClUAs/sFP2th35KmkxO2Z8RPpNDMdxtZAsQlvfKKBeY8IzQYSnBEgtWWGlwOWSP0y12s2+0DSaWTxuw==" saltValue="9sNIyNYqn/jLNbLkCMdZ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500</v>
      </c>
      <c r="AL9" s="1176"/>
      <c r="AM9" s="1176"/>
      <c r="AN9" s="1177"/>
      <c r="AO9" s="312">
        <v>1875076</v>
      </c>
      <c r="AP9" s="312">
        <v>64389</v>
      </c>
      <c r="AQ9" s="313">
        <v>63072</v>
      </c>
      <c r="AR9" s="314">
        <v>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501</v>
      </c>
      <c r="AL10" s="1176"/>
      <c r="AM10" s="1176"/>
      <c r="AN10" s="1177"/>
      <c r="AO10" s="315">
        <v>300681</v>
      </c>
      <c r="AP10" s="315">
        <v>10325</v>
      </c>
      <c r="AQ10" s="316">
        <v>6862</v>
      </c>
      <c r="AR10" s="317">
        <v>50.5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502</v>
      </c>
      <c r="AL11" s="1176"/>
      <c r="AM11" s="1176"/>
      <c r="AN11" s="1177"/>
      <c r="AO11" s="315">
        <v>51860</v>
      </c>
      <c r="AP11" s="315">
        <v>1781</v>
      </c>
      <c r="AQ11" s="316">
        <v>9054</v>
      </c>
      <c r="AR11" s="317">
        <v>-80.3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503</v>
      </c>
      <c r="AL12" s="1176"/>
      <c r="AM12" s="1176"/>
      <c r="AN12" s="1177"/>
      <c r="AO12" s="315" t="s">
        <v>504</v>
      </c>
      <c r="AP12" s="315" t="s">
        <v>504</v>
      </c>
      <c r="AQ12" s="316">
        <v>361</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505</v>
      </c>
      <c r="AL13" s="1176"/>
      <c r="AM13" s="1176"/>
      <c r="AN13" s="1177"/>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506</v>
      </c>
      <c r="AL14" s="1176"/>
      <c r="AM14" s="1176"/>
      <c r="AN14" s="1177"/>
      <c r="AO14" s="315">
        <v>87935</v>
      </c>
      <c r="AP14" s="315">
        <v>3020</v>
      </c>
      <c r="AQ14" s="316">
        <v>2718</v>
      </c>
      <c r="AR14" s="317">
        <v>11.1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507</v>
      </c>
      <c r="AL15" s="1176"/>
      <c r="AM15" s="1176"/>
      <c r="AN15" s="1177"/>
      <c r="AO15" s="315">
        <v>34302</v>
      </c>
      <c r="AP15" s="315">
        <v>1178</v>
      </c>
      <c r="AQ15" s="316">
        <v>1384</v>
      </c>
      <c r="AR15" s="317">
        <v>-14.9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508</v>
      </c>
      <c r="AL16" s="1179"/>
      <c r="AM16" s="1179"/>
      <c r="AN16" s="1180"/>
      <c r="AO16" s="315">
        <v>-126000</v>
      </c>
      <c r="AP16" s="315">
        <v>-4327</v>
      </c>
      <c r="AQ16" s="316">
        <v>-5449</v>
      </c>
      <c r="AR16" s="317">
        <v>-20.6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185</v>
      </c>
      <c r="AL17" s="1179"/>
      <c r="AM17" s="1179"/>
      <c r="AN17" s="1180"/>
      <c r="AO17" s="315">
        <v>2223854</v>
      </c>
      <c r="AP17" s="315">
        <v>76366</v>
      </c>
      <c r="AQ17" s="316">
        <v>78003</v>
      </c>
      <c r="AR17" s="317">
        <v>-2.1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513</v>
      </c>
      <c r="AL21" s="1171"/>
      <c r="AM21" s="1171"/>
      <c r="AN21" s="1172"/>
      <c r="AO21" s="327">
        <v>8.4499999999999993</v>
      </c>
      <c r="AP21" s="328">
        <v>7.51</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514</v>
      </c>
      <c r="AL22" s="1171"/>
      <c r="AM22" s="1171"/>
      <c r="AN22" s="1172"/>
      <c r="AO22" s="332">
        <v>96.2</v>
      </c>
      <c r="AP22" s="333">
        <v>97.1</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518</v>
      </c>
      <c r="AL32" s="1187"/>
      <c r="AM32" s="1187"/>
      <c r="AN32" s="1188"/>
      <c r="AO32" s="342">
        <v>810573</v>
      </c>
      <c r="AP32" s="342">
        <v>27835</v>
      </c>
      <c r="AQ32" s="343">
        <v>34855</v>
      </c>
      <c r="AR32" s="344">
        <v>-20.100000000000001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519</v>
      </c>
      <c r="AL33" s="1187"/>
      <c r="AM33" s="1187"/>
      <c r="AN33" s="1188"/>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520</v>
      </c>
      <c r="AL34" s="1187"/>
      <c r="AM34" s="1187"/>
      <c r="AN34" s="1188"/>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521</v>
      </c>
      <c r="AL35" s="1187"/>
      <c r="AM35" s="1187"/>
      <c r="AN35" s="1188"/>
      <c r="AO35" s="342">
        <v>237806</v>
      </c>
      <c r="AP35" s="342">
        <v>8166</v>
      </c>
      <c r="AQ35" s="343">
        <v>15141</v>
      </c>
      <c r="AR35" s="344">
        <v>-46.1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522</v>
      </c>
      <c r="AL36" s="1187"/>
      <c r="AM36" s="1187"/>
      <c r="AN36" s="1188"/>
      <c r="AO36" s="342">
        <v>144041</v>
      </c>
      <c r="AP36" s="342">
        <v>4946</v>
      </c>
      <c r="AQ36" s="343">
        <v>2517</v>
      </c>
      <c r="AR36" s="344">
        <v>96.5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523</v>
      </c>
      <c r="AL37" s="1187"/>
      <c r="AM37" s="1187"/>
      <c r="AN37" s="1188"/>
      <c r="AO37" s="342" t="s">
        <v>504</v>
      </c>
      <c r="AP37" s="342" t="s">
        <v>504</v>
      </c>
      <c r="AQ37" s="343">
        <v>522</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524</v>
      </c>
      <c r="AL38" s="1190"/>
      <c r="AM38" s="1190"/>
      <c r="AN38" s="1191"/>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525</v>
      </c>
      <c r="AL39" s="1190"/>
      <c r="AM39" s="1190"/>
      <c r="AN39" s="1191"/>
      <c r="AO39" s="342">
        <v>-26943</v>
      </c>
      <c r="AP39" s="342">
        <v>-925</v>
      </c>
      <c r="AQ39" s="343">
        <v>-2915</v>
      </c>
      <c r="AR39" s="344">
        <v>-68.3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526</v>
      </c>
      <c r="AL40" s="1187"/>
      <c r="AM40" s="1187"/>
      <c r="AN40" s="1188"/>
      <c r="AO40" s="342">
        <v>-723882</v>
      </c>
      <c r="AP40" s="342">
        <v>-24858</v>
      </c>
      <c r="AQ40" s="343">
        <v>-35363</v>
      </c>
      <c r="AR40" s="344">
        <v>-29.7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298</v>
      </c>
      <c r="AL41" s="1193"/>
      <c r="AM41" s="1193"/>
      <c r="AN41" s="1194"/>
      <c r="AO41" s="342">
        <v>441595</v>
      </c>
      <c r="AP41" s="342">
        <v>15164</v>
      </c>
      <c r="AQ41" s="343">
        <v>14758</v>
      </c>
      <c r="AR41" s="344">
        <v>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495</v>
      </c>
      <c r="AN49" s="1183" t="s">
        <v>530</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1280019</v>
      </c>
      <c r="AN51" s="364">
        <v>41274</v>
      </c>
      <c r="AO51" s="365">
        <v>3</v>
      </c>
      <c r="AP51" s="366">
        <v>53292</v>
      </c>
      <c r="AQ51" s="367">
        <v>0</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864070</v>
      </c>
      <c r="AN52" s="372">
        <v>27862</v>
      </c>
      <c r="AO52" s="373">
        <v>-5.9</v>
      </c>
      <c r="AP52" s="374">
        <v>28900</v>
      </c>
      <c r="AQ52" s="375">
        <v>18.899999999999999</v>
      </c>
      <c r="AR52" s="376">
        <v>-24.8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1529058</v>
      </c>
      <c r="AN53" s="364">
        <v>50054</v>
      </c>
      <c r="AO53" s="365">
        <v>21.3</v>
      </c>
      <c r="AP53" s="366">
        <v>56894</v>
      </c>
      <c r="AQ53" s="367">
        <v>6.8</v>
      </c>
      <c r="AR53" s="368">
        <v>14.5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852788</v>
      </c>
      <c r="AN54" s="372">
        <v>27916</v>
      </c>
      <c r="AO54" s="373">
        <v>0.2</v>
      </c>
      <c r="AP54" s="374">
        <v>32548</v>
      </c>
      <c r="AQ54" s="375">
        <v>12.6</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1402967</v>
      </c>
      <c r="AN55" s="364">
        <v>46682</v>
      </c>
      <c r="AO55" s="365">
        <v>-6.7</v>
      </c>
      <c r="AP55" s="366">
        <v>57122</v>
      </c>
      <c r="AQ55" s="367">
        <v>0.4</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1023005</v>
      </c>
      <c r="AN56" s="372">
        <v>34039</v>
      </c>
      <c r="AO56" s="373">
        <v>21.9</v>
      </c>
      <c r="AP56" s="374">
        <v>36191</v>
      </c>
      <c r="AQ56" s="375">
        <v>11.2</v>
      </c>
      <c r="AR56" s="376">
        <v>10.7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1210625</v>
      </c>
      <c r="AN57" s="364">
        <v>41027</v>
      </c>
      <c r="AO57" s="365">
        <v>-12.1</v>
      </c>
      <c r="AP57" s="366">
        <v>53655</v>
      </c>
      <c r="AQ57" s="367">
        <v>-6.1</v>
      </c>
      <c r="AR57" s="368">
        <v>-6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862985</v>
      </c>
      <c r="AN58" s="372">
        <v>29246</v>
      </c>
      <c r="AO58" s="373">
        <v>-14.1</v>
      </c>
      <c r="AP58" s="374">
        <v>32719</v>
      </c>
      <c r="AQ58" s="375">
        <v>-9.6</v>
      </c>
      <c r="AR58" s="376">
        <v>-4.5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1335203</v>
      </c>
      <c r="AN59" s="364">
        <v>45850</v>
      </c>
      <c r="AO59" s="365">
        <v>11.8</v>
      </c>
      <c r="AP59" s="366">
        <v>53869</v>
      </c>
      <c r="AQ59" s="367">
        <v>0.4</v>
      </c>
      <c r="AR59" s="368">
        <v>11.4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854647</v>
      </c>
      <c r="AN60" s="372">
        <v>29348</v>
      </c>
      <c r="AO60" s="373">
        <v>0.3</v>
      </c>
      <c r="AP60" s="374">
        <v>35046</v>
      </c>
      <c r="AQ60" s="375">
        <v>7.1</v>
      </c>
      <c r="AR60" s="376">
        <v>-6.8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1351574</v>
      </c>
      <c r="AN61" s="379">
        <v>44977</v>
      </c>
      <c r="AO61" s="380">
        <v>3.5</v>
      </c>
      <c r="AP61" s="381">
        <v>54966</v>
      </c>
      <c r="AQ61" s="382">
        <v>0.3</v>
      </c>
      <c r="AR61" s="368">
        <v>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891499</v>
      </c>
      <c r="AN62" s="372">
        <v>29682</v>
      </c>
      <c r="AO62" s="373">
        <v>0.5</v>
      </c>
      <c r="AP62" s="374">
        <v>33081</v>
      </c>
      <c r="AQ62" s="375">
        <v>8</v>
      </c>
      <c r="AR62" s="376">
        <v>-7.5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UZOx2VMHvuaxRcL9AOWpDwjKqAzFT1r5YkoUQJ3FUrAvTdJIxBElhWNiiXLbBLY/oduZZ8qMTxR+SoTZwIw==" saltValue="Q/Ozwr/DXMXQTFZgRnfb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AF102" sqref="AF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FPSfWOG4KMZcwecnqwVuExVKOb8Mda869mv8BV2JSPYFL2cps0aj4bfy9GUudBintybNTPwTPR1IPV2cMYi8g==" saltValue="n9t8g/nIhHAQa/E4n5Jf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G103" sqref="AG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6SRlbi5n1D89nSD6u6stUgvgbupQIQj7WGAquFOiTk/sHtlOmyU665ISV6ltlFiS8Nx+jqpaOEJWKkmPNddWg==" saltValue="wtpTAOtVT5DA6hmY51R7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5" t="s">
        <v>3</v>
      </c>
      <c r="D47" s="1195"/>
      <c r="E47" s="1196"/>
      <c r="F47" s="11">
        <v>20.65</v>
      </c>
      <c r="G47" s="12">
        <v>20.27</v>
      </c>
      <c r="H47" s="12">
        <v>17.98</v>
      </c>
      <c r="I47" s="12">
        <v>14.43</v>
      </c>
      <c r="J47" s="13">
        <v>14.4</v>
      </c>
    </row>
    <row r="48" spans="2:10" ht="57.75" customHeight="1" x14ac:dyDescent="0.15">
      <c r="B48" s="14"/>
      <c r="C48" s="1197" t="s">
        <v>4</v>
      </c>
      <c r="D48" s="1197"/>
      <c r="E48" s="1198"/>
      <c r="F48" s="15">
        <v>5.79</v>
      </c>
      <c r="G48" s="16">
        <v>5.24</v>
      </c>
      <c r="H48" s="16">
        <v>4.1100000000000003</v>
      </c>
      <c r="I48" s="16">
        <v>5.0999999999999996</v>
      </c>
      <c r="J48" s="17">
        <v>4.8600000000000003</v>
      </c>
    </row>
    <row r="49" spans="2:10" ht="57.75" customHeight="1" thickBot="1" x14ac:dyDescent="0.2">
      <c r="B49" s="18"/>
      <c r="C49" s="1199" t="s">
        <v>5</v>
      </c>
      <c r="D49" s="1199"/>
      <c r="E49" s="1200"/>
      <c r="F49" s="19" t="s">
        <v>551</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VEsdQfwTiwyBwMiGu8uVENH5aymBV1+YW1TCGpmzl1G5tRlVcgqYPHE0JpLR8+8Q12tLZqYFrIx/fAaxV68A==" saltValue="+1M1EjfmqXxRA2xPBC8P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2020-03-03T17:17:18Z</cp:lastPrinted>
  <dcterms:created xsi:type="dcterms:W3CDTF">2020-02-10T04:08:05Z</dcterms:created>
  <dcterms:modified xsi:type="dcterms:W3CDTF">2020-09-09T02:49:17Z</dcterms:modified>
  <cp:category/>
</cp:coreProperties>
</file>