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0" yWindow="0" windowWidth="15360" windowHeight="7635" tabRatio="1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C38" i="10"/>
  <c r="CO37" i="10"/>
  <c r="AM37" i="10"/>
  <c r="AM36" i="10"/>
  <c r="BW34" i="10"/>
  <c r="BW35" i="10" s="1"/>
  <c r="C34" i="10"/>
  <c r="BW36" i="10" l="1"/>
  <c r="BW37" i="10" s="1"/>
  <c r="BW38" i="10" s="1"/>
  <c r="BW39" i="10" s="1"/>
  <c r="BW40"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36" i="10"/>
  <c r="C37" i="10" l="1"/>
  <c r="U34" i="10"/>
  <c r="U35" i="10" s="1"/>
  <c r="U36" i="10" s="1"/>
  <c r="U37" i="10" s="1"/>
  <c r="U38" i="10" s="1"/>
  <c r="AM34" i="10" l="1"/>
  <c r="AM35" i="10" s="1"/>
  <c r="BE34" i="10" l="1"/>
  <c r="BE35" i="10" s="1"/>
  <c r="BE36" i="10" s="1"/>
  <c r="BE37" i="10" s="1"/>
  <c r="BE38" i="10" s="1"/>
</calcChain>
</file>

<file path=xl/sharedStrings.xml><?xml version="1.0" encoding="utf-8"?>
<sst xmlns="http://schemas.openxmlformats.org/spreadsheetml/2006/main" count="1139" uniqueCount="627">
  <si>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</si>
  <si>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</si>
  <si>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</si>
  <si>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</si>
  <si>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</si>
  <si>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</si>
  <si>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</si>
  <si>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</si>
  <si>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</si>
  <si>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</si>
  <si>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</si>
  <si>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</si>
  <si>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</si>
  <si>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</si>
  <si>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</si>
  <si>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</si>
  <si>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</si>
  <si>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</si>
  <si>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</si>
  <si>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</si>
  <si>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</si>
  <si>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</si>
  <si>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</si>
  <si>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</si>
  <si>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</si>
  <si>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</si>
  <si>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</si>
  <si>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</si>
  <si>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</si>
  <si>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</si>
  <si>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</si>
  <si>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</si>
  <si>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</si>
  <si>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</si>
  <si>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</si>
  <si>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</si>
  <si>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</si>
  <si>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</si>
  <si>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</si>
  <si>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</si>
  <si>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</si>
  <si>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</si>
  <si>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</si>
  <si>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</si>
  <si>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</si>
  <si>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</si>
  <si>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</si>
  <si>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</si>
  <si>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</si>
  <si>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</si>
  <si>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</si>
  <si>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</si>
  <si>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</si>
  <si>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</si>
  <si>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</si>
  <si>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</si>
  <si>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</si>
  <si>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</si>
  <si>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</si>
  <si>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</si>
  <si>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</si>
  <si>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</si>
  <si>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</si>
  <si>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</si>
  <si>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</si>
  <si>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</si>
  <si>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</si>
  <si>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</si>
  <si>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</si>
  <si>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</si>
  <si>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</si>
  <si>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</si>
  <si>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</si>
  <si>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</si>
  <si>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</si>
  <si>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</si>
  <si>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</si>
  <si>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</si>
  <si>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</si>
  <si>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</si>
  <si>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</si>
  <si>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</si>
  <si>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</si>
  <si>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</si>
  <si>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</si>
  <si>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</si>
  <si>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</si>
  <si>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</si>
  <si>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</si>
  <si>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</si>
  <si>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</si>
  <si>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</si>
  <si>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</si>
  <si>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</si>
  <si>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</si>
  <si>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</si>
  <si>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</si>
  <si>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</si>
  <si>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</si>
  <si>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</si>
  <si>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</si>
  <si>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</si>
  <si>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</si>
  <si>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</si>
  <si>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</si>
  <si>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</si>
  <si>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</si>
  <si>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</si>
  <si>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</si>
  <si>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</si>
  <si>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</si>
  <si>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</si>
  <si>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</si>
  <si>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</si>
  <si>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</si>
  <si>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</si>
  <si>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</si>
  <si>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</si>
  <si>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</si>
  <si>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</si>
  <si>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</si>
  <si>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</si>
  <si>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</si>
  <si>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</si>
  <si>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</si>
  <si>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</si>
  <si>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</si>
  <si>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</si>
  <si>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</si>
  <si>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</si>
  <si>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</si>
  <si>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</si>
  <si>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</si>
  <si>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</si>
  <si>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</si>
  <si>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</si>
  <si>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</si>
  <si>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</si>
  <si>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</si>
  <si>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</si>
  <si>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</si>
  <si>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</si>
  <si>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</si>
  <si>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</si>
  <si>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</si>
  <si>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</si>
  <si>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</si>
  <si>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</si>
  <si>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</si>
  <si>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</si>
  <si>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</si>
  <si>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</si>
  <si>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</si>
  <si>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</si>
  <si>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</si>
  <si>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</si>
  <si>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</si>
  <si>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</si>
  <si>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</si>
  <si>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</si>
  <si>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</si>
  <si>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</si>
  <si>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</si>
  <si>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</si>
  <si>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</si>
  <si>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</si>
  <si>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</si>
  <si>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</si>
  <si>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</si>
  <si>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</si>
  <si>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</si>
  <si>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</si>
  <si>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</si>
  <si>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</si>
  <si>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</si>
  <si>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</si>
  <si>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</si>
  <si>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</si>
  <si>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</si>
  <si>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</si>
  <si>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</si>
  <si>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</si>
  <si>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</si>
  <si>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</si>
  <si>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</si>
  <si>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</si>
  <si>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</si>
  <si>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</si>
  <si>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</si>
  <si>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</si>
  <si>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</si>
  <si>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</si>
  <si>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</si>
  <si>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</si>
  <si>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</si>
  <si>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</si>
  <si>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</si>
  <si>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</si>
  <si>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</si>
  <si>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</si>
  <si>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</si>
  <si>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</si>
  <si>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</si>
  <si>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</si>
  <si>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</si>
  <si>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</si>
  <si>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</si>
  <si>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</si>
  <si>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</si>
  <si>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</si>
  <si>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</si>
  <si>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</si>
  <si>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</si>
  <si>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</si>
  <si>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岐阜県飛騨市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</si>
  <si>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</si>
  <si>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</si>
  <si>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</si>
  <si>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</si>
  <si>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</si>
  <si>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</si>
  <si>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</si>
  <si>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</si>
  <si>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</si>
  <si>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</si>
  <si>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</si>
  <si>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</si>
  <si>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</si>
  <si>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</si>
  <si>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</si>
  <si>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</si>
  <si>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</si>
  <si>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</si>
  <si>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</si>
  <si>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</si>
  <si>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</si>
  <si>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</si>
  <si>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</si>
  <si>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</si>
  <si>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</si>
  <si>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</si>
  <si>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</si>
  <si>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</si>
  <si>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</si>
  <si>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</si>
  <si>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</si>
  <si>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</si>
  <si>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</si>
  <si>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</si>
  <si>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</si>
  <si>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</si>
  <si>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</si>
  <si>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</si>
  <si>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</si>
  <si>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</si>
  <si>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</si>
  <si>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</si>
  <si>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</si>
  <si>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</si>
  <si>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</si>
  <si>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</si>
  <si>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</si>
  <si>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</si>
  <si>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</si>
  <si>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</si>
  <si>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</si>
  <si>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</si>
  <si>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</si>
  <si>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</si>
  <si>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</si>
  <si>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</si>
  <si>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</si>
  <si>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</si>
  <si>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</si>
  <si>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</si>
  <si>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</si>
  <si>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</si>
  <si>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</si>
  <si>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</si>
  <si>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</si>
  <si>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</si>
  <si>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</si>
  <si>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</si>
  <si>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</si>
  <si>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</si>
  <si>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</si>
  <si>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</si>
  <si>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</si>
  <si>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</si>
  <si>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</si>
  <si>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</si>
  <si>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</si>
  <si>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</si>
  <si>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</si>
  <si>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</si>
  <si>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</si>
  <si>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</si>
  <si>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</si>
  <si>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</si>
  <si>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</si>
  <si>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</si>
  <si>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</si>
  <si>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</si>
  <si>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</si>
  <si>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</si>
  <si>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</si>
  <si>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</si>
  <si>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</si>
  <si>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</si>
  <si>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</si>
  <si>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</si>
  <si>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</si>
  <si>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</si>
  <si>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</si>
  <si>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</si>
  <si>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</si>
  <si>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</si>
  <si>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</si>
  <si>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</si>
  <si>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</si>
  <si>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</si>
  <si>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</si>
  <si>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</si>
  <si>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</si>
  <si>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</si>
  <si>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</si>
  <si>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</si>
  <si>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</si>
  <si>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</si>
  <si>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</si>
  <si>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</si>
  <si>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</si>
  <si>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</si>
  <si>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</si>
  <si>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</si>
  <si>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</si>
  <si>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</si>
  <si>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</si>
  <si>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</si>
  <si>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</si>
  <si>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</si>
  <si>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</si>
  <si>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</si>
  <si>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</si>
  <si>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</si>
  <si>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</si>
  <si>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</si>
  <si>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</si>
  <si>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</si>
  <si>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</si>
  <si>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</si>
  <si>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</si>
  <si>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</si>
  <si>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</si>
  <si>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</si>
  <si>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</si>
  <si>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</si>
  <si>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</si>
  <si>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</si>
  <si>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</si>
  <si>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</si>
  <si>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</si>
  <si>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</si>
  <si>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</si>
  <si>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岐阜県飛騨市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</si>
  <si>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</si>
  <si>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</si>
  <si>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</si>
  <si>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</si>
  <si>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</si>
  <si>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</si>
  <si>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</si>
  <si>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</si>
  <si>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</si>
  <si>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</si>
  <si>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</si>
  <si>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</si>
  <si>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</si>
  <si>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</si>
  <si>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</si>
  <si>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</si>
  <si>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</si>
  <si>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</si>
  <si>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</si>
  <si>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</si>
  <si>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</si>
  <si>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</si>
  <si>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</si>
  <si>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</si>
  <si>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</si>
  <si>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</si>
  <si>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</si>
  <si>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</si>
  <si>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</si>
  <si>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</si>
  <si>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</si>
  <si>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</si>
  <si>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</si>
  <si>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</si>
  <si>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</si>
  <si>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</si>
  <si>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</si>
  <si>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</si>
  <si>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</si>
  <si>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</si>
  <si>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</si>
  <si>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</si>
  <si>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</si>
  <si>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</si>
  <si>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</si>
  <si>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</si>
  <si>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</si>
  <si>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</si>
  <si>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</si>
  <si>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</si>
  <si>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農村下水道事業特別会計</t>
    <phoneticPr fontId="5"/>
  </si>
  <si>
    <t>個別排水処理施設事業特別会計</t>
    <phoneticPr fontId="5"/>
  </si>
  <si>
    <t>法非適用企業</t>
    <phoneticPr fontId="5"/>
  </si>
  <si>
    <t>下水道汚泥処理事業特別会計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</si>
  <si>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</si>
  <si>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</si>
  <si>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</si>
  <si>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</si>
  <si>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</si>
  <si>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</si>
  <si>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</si>
  <si>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</si>
  <si>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</si>
  <si>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</si>
  <si>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</si>
  <si>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</si>
  <si>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</si>
  <si>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</si>
  <si>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</si>
  <si>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</si>
  <si>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</si>
  <si>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</si>
  <si>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</si>
  <si>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</si>
  <si>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</si>
  <si>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</si>
  <si>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</si>
  <si>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</si>
  <si>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</si>
  <si>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</si>
  <si>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</si>
  <si>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</si>
  <si>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</si>
  <si>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</si>
  <si>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</si>
  <si>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</si>
  <si>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</si>
  <si>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</si>
  <si>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</si>
  <si>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</si>
  <si>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</si>
  <si>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</si>
  <si>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</si>
  <si>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</si>
  <si>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</si>
  <si>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</si>
  <si>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</si>
  <si>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</si>
  <si>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</si>
  <si>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</si>
  <si>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</si>
  <si>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</si>
  <si>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</si>
  <si>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</si>
  <si>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</si>
  <si>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</si>
  <si>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</si>
  <si>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</si>
  <si>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</si>
  <si>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</si>
  <si>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</si>
  <si>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</si>
  <si>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</si>
  <si>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</si>
  <si>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</si>
  <si>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</si>
  <si>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</si>
  <si>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</si>
  <si>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</si>
  <si>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特定環境保全公共下水道事業特別会計</t>
    <phoneticPr fontId="5"/>
  </si>
  <si>
    <t>(Ｆ)</t>
    <phoneticPr fontId="5"/>
  </si>
  <si>
    <t>国民健康保険病院事業会計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</si>
  <si>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</si>
  <si>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</si>
  <si>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</si>
  <si>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</si>
  <si>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</si>
  <si>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</si>
  <si>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</si>
  <si>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</si>
  <si>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</si>
  <si>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</si>
  <si>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</si>
  <si>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</si>
  <si>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</si>
  <si>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</si>
  <si>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</si>
  <si>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</si>
  <si>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</si>
  <si>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</si>
  <si>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</si>
  <si>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</si>
  <si>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</si>
  <si>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</si>
  <si>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</si>
  <si>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</si>
  <si>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</si>
  <si>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</si>
  <si>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</si>
  <si>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</si>
  <si>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</si>
  <si>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</si>
  <si>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</si>
  <si>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</si>
  <si>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</si>
  <si>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</si>
  <si>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</si>
  <si>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</si>
  <si>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</si>
  <si>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</si>
  <si>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</si>
  <si>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</si>
  <si>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</si>
  <si>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</si>
  <si>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</si>
  <si>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</si>
  <si>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</si>
  <si>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</si>
  <si>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</si>
  <si>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</si>
  <si>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</si>
  <si>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</si>
  <si>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</si>
  <si>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</si>
  <si>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</si>
  <si>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</si>
  <si>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</si>
  <si>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</si>
  <si>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</si>
  <si>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</si>
  <si>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</si>
  <si>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</si>
  <si>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</si>
  <si>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</si>
  <si>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</si>
  <si>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</si>
  <si>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</si>
  <si>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</si>
  <si>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</si>
  <si>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</si>
  <si>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</si>
  <si>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</si>
  <si>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</si>
  <si>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</si>
  <si>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</si>
  <si>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</si>
  <si>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</si>
  <si>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</si>
  <si>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</si>
  <si>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</si>
  <si>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</si>
  <si>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</si>
  <si>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</si>
  <si>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</si>
  <si>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</si>
  <si>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</si>
  <si>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</si>
  <si>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</si>
  <si>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</si>
  <si>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</si>
  <si>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6.20</t>
  </si>
  <si>
    <t>▲ 22.54</t>
  </si>
  <si>
    <t>▲ 0.99</t>
  </si>
  <si>
    <t>国民健康保険病院事業会計</t>
  </si>
  <si>
    <t>水道事業会計</t>
  </si>
  <si>
    <t>一般会計</t>
  </si>
  <si>
    <t>介護保険特別会計（保険勘定）</t>
  </si>
  <si>
    <t>国民健康保険特別会計（事業勘定）</t>
  </si>
  <si>
    <t>情報施設特別会計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</si>
  <si>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</si>
  <si>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</si>
  <si>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</si>
  <si>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</si>
  <si>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</si>
  <si>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</si>
  <si>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</si>
  <si>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</si>
  <si>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</si>
  <si>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基金繰入金1,161百万円</t>
    <rPh sb="0" eb="2">
      <t>キキン</t>
    </rPh>
    <rPh sb="2" eb="5">
      <t>クリイレキン</t>
    </rPh>
    <rPh sb="10" eb="13">
      <t>ヒャクマンエン</t>
    </rPh>
    <phoneticPr fontId="2"/>
  </si>
  <si>
    <t>基金繰入金2百万円</t>
  </si>
  <si>
    <t>〇</t>
    <phoneticPr fontId="2"/>
  </si>
  <si>
    <t>飛騨市土地開発公社</t>
    <rPh sb="0" eb="3">
      <t>ヒダシ</t>
    </rPh>
    <rPh sb="3" eb="5">
      <t>トチ</t>
    </rPh>
    <rPh sb="5" eb="7">
      <t>カイハツ</t>
    </rPh>
    <rPh sb="7" eb="9">
      <t>コウシャ</t>
    </rPh>
    <phoneticPr fontId="2"/>
  </si>
  <si>
    <t>-</t>
    <phoneticPr fontId="2"/>
  </si>
  <si>
    <t>飛騨ゆい</t>
    <rPh sb="0" eb="2">
      <t>ヒダ</t>
    </rPh>
    <phoneticPr fontId="2"/>
  </si>
  <si>
    <t>（株）飛騨の森でクマは踊る</t>
    <rPh sb="0" eb="3">
      <t>カブ</t>
    </rPh>
    <rPh sb="3" eb="5">
      <t>ヒダ</t>
    </rPh>
    <rPh sb="6" eb="7">
      <t>モリ</t>
    </rPh>
    <rPh sb="11" eb="12">
      <t>オド</t>
    </rPh>
    <phoneticPr fontId="2"/>
  </si>
  <si>
    <t>基金繰入金45百万円</t>
  </si>
  <si>
    <t>法適用企業</t>
  </si>
  <si>
    <t>岐阜県市町村退職手当組合</t>
    <rPh sb="0" eb="3">
      <t>ギフケン</t>
    </rPh>
    <rPh sb="3" eb="6">
      <t>シチョウソン</t>
    </rPh>
    <rPh sb="6" eb="12">
      <t>タイショクテアテクミアイ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</si>
  <si>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</si>
  <si>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</si>
  <si>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</si>
  <si>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</si>
  <si>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</si>
  <si>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</si>
  <si>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鉄道資産整理基金</t>
    <rPh sb="0" eb="2">
      <t>テツドウ</t>
    </rPh>
    <rPh sb="2" eb="4">
      <t>シサン</t>
    </rPh>
    <rPh sb="4" eb="6">
      <t>セイリ</t>
    </rPh>
    <rPh sb="6" eb="8">
      <t>キキン</t>
    </rPh>
    <phoneticPr fontId="2"/>
  </si>
  <si>
    <t>公共施設管理基金</t>
    <rPh sb="0" eb="2">
      <t>コウキョウ</t>
    </rPh>
    <rPh sb="2" eb="4">
      <t>シセツ</t>
    </rPh>
    <rPh sb="4" eb="6">
      <t>カンリ</t>
    </rPh>
    <rPh sb="6" eb="8">
      <t>キキン</t>
    </rPh>
    <phoneticPr fontId="2"/>
  </si>
  <si>
    <t>合併基金</t>
    <rPh sb="0" eb="2">
      <t>ガッペイ</t>
    </rPh>
    <rPh sb="2" eb="4">
      <t>キキン</t>
    </rPh>
    <phoneticPr fontId="2"/>
  </si>
  <si>
    <t>福祉事業基金</t>
    <rPh sb="0" eb="2">
      <t>フクシ</t>
    </rPh>
    <rPh sb="2" eb="4">
      <t>ジギョウ</t>
    </rPh>
    <rPh sb="4" eb="6">
      <t>キキン</t>
    </rPh>
    <phoneticPr fontId="2"/>
  </si>
  <si>
    <t>ふるさと創生事業基金</t>
    <rPh sb="4" eb="6">
      <t>ソウセイ</t>
    </rPh>
    <rPh sb="6" eb="8">
      <t>ジギョウ</t>
    </rPh>
    <rPh sb="8" eb="10">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</si>
  <si>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</si>
  <si>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</si>
  <si>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</si>
  <si>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</si>
  <si>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</si>
  <si>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</si>
  <si>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比率については、普通交付税の減、算入公債費の減により数値が悪化しているが、将来負担比率に影響がないよう、プライマリーバランスの黒字化を意識した、参入率の高い起債メニューの活用を進めていく。</t>
    <rPh sb="1" eb="3">
      <t>ジッシツ</t>
    </rPh>
    <rPh sb="3" eb="5">
      <t>コウサイ</t>
    </rPh>
    <rPh sb="5" eb="7">
      <t>ヒリツ</t>
    </rPh>
    <rPh sb="13" eb="15">
      <t>フツウ</t>
    </rPh>
    <rPh sb="15" eb="18">
      <t>コウフゼイ</t>
    </rPh>
    <rPh sb="19" eb="20">
      <t>ゲン</t>
    </rPh>
    <rPh sb="21" eb="23">
      <t>サンニュウ</t>
    </rPh>
    <rPh sb="23" eb="26">
      <t>コウサイヒ</t>
    </rPh>
    <rPh sb="27" eb="28">
      <t>ゲン</t>
    </rPh>
    <rPh sb="31" eb="33">
      <t>スウチ</t>
    </rPh>
    <rPh sb="34" eb="36">
      <t>アッカ</t>
    </rPh>
    <rPh sb="42" eb="44">
      <t>ショウライ</t>
    </rPh>
    <rPh sb="44" eb="46">
      <t>フタン</t>
    </rPh>
    <rPh sb="46" eb="48">
      <t>ヒリツ</t>
    </rPh>
    <rPh sb="49" eb="51">
      <t>エイキョウ</t>
    </rPh>
    <rPh sb="68" eb="70">
      <t>クロジ</t>
    </rPh>
    <rPh sb="70" eb="71">
      <t>カ</t>
    </rPh>
    <rPh sb="72" eb="74">
      <t>イシキ</t>
    </rPh>
    <rPh sb="77" eb="80">
      <t>サンニュウリツ</t>
    </rPh>
    <rPh sb="81" eb="82">
      <t>タカ</t>
    </rPh>
    <rPh sb="83" eb="85">
      <t>キサイ</t>
    </rPh>
    <rPh sb="90" eb="92">
      <t>カツヨウ</t>
    </rPh>
    <rPh sb="93" eb="94">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</si>
  <si>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</si>
  <si>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</si>
  <si>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</si>
  <si>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基金等の充当可能財源により将来負担比率はマイナスにより数値化されていない。今後も老朽化施設の適正な管理計画の元、その比率を悪化させないよう努める。</t>
    <rPh sb="1" eb="3">
      <t>キキン</t>
    </rPh>
    <rPh sb="3" eb="4">
      <t>トウ</t>
    </rPh>
    <rPh sb="5" eb="7">
      <t>ジュウトウ</t>
    </rPh>
    <rPh sb="7" eb="9">
      <t>カノウ</t>
    </rPh>
    <rPh sb="9" eb="11">
      <t>ザイゲン</t>
    </rPh>
    <rPh sb="14" eb="16">
      <t>ショウライ</t>
    </rPh>
    <rPh sb="16" eb="18">
      <t>フタン</t>
    </rPh>
    <rPh sb="18" eb="20">
      <t>ヒリツ</t>
    </rPh>
    <rPh sb="28" eb="30">
      <t>スウチ</t>
    </rPh>
    <rPh sb="30" eb="31">
      <t>カ</t>
    </rPh>
    <rPh sb="38" eb="40">
      <t>コンゴ</t>
    </rPh>
    <rPh sb="41" eb="44">
      <t>ロウキュウカ</t>
    </rPh>
    <rPh sb="44" eb="46">
      <t>シセツ</t>
    </rPh>
    <rPh sb="47" eb="49">
      <t>テキセイ</t>
    </rPh>
    <rPh sb="50" eb="52">
      <t>カンリ</t>
    </rPh>
    <rPh sb="52" eb="54">
      <t>ケイカク</t>
    </rPh>
    <rPh sb="55" eb="56">
      <t>モト</t>
    </rPh>
    <rPh sb="59" eb="61">
      <t>ヒリツ</t>
    </rPh>
    <rPh sb="62" eb="64">
      <t>アッカ</t>
    </rPh>
    <rPh sb="70" eb="7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</si>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</sst>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DAA3-48A8-8BFA-31E72CB861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97149</c:v>
                </c:pt>
                <c:pt idx="1">
                  <c:v>108989</c:v>
                </c:pt>
                <c:pt idx="2">
                  <c:v>95891</c:v>
                </c:pt>
                <c:pt idx="3">
                  <c:v>98132</c:v>
                </c:pt>
                <c:pt idx="4">
                  <c:v>115441</c:v>
                </c:pt>
              </c:numCache>
            </c:numRef>
          </c:val>
          <c:smooth val="0"/>
          <c:extLst>
            <c:ext xmlns:c16="http://schemas.microsoft.com/office/drawing/2014/chart" uri="{C3380CC4-5D6E-409C-BE32-E72D297353CC}">
              <c16:uniqueId val="{00000001-DAA3-48A8-8BFA-31E72CB861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11.96</c:v>
                </c:pt>
                <c:pt idx="1">
                  <c:v>10.58</c:v>
                </c:pt>
                <c:pt idx="2">
                  <c:v>9.75</c:v>
                </c:pt>
                <c:pt idx="3">
                  <c:v>8.11</c:v>
                </c:pt>
                <c:pt idx="4">
                  <c:v>8.8800000000000008</c:v>
                </c:pt>
              </c:numCache>
            </c:numRef>
          </c:val>
          <c:extLst>
            <c:ext xmlns:c16="http://schemas.microsoft.com/office/drawing/2014/chart" uri="{C3380CC4-5D6E-409C-BE32-E72D297353CC}">
              <c16:uniqueId val="{00000000-BEE1-435F-BE5E-08489FF0CD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58.17</c:v>
                </c:pt>
                <c:pt idx="1">
                  <c:v>70.19</c:v>
                </c:pt>
                <c:pt idx="2">
                  <c:v>72.12</c:v>
                </c:pt>
                <c:pt idx="3">
                  <c:v>58.92</c:v>
                </c:pt>
                <c:pt idx="4">
                  <c:v>57.83</c:v>
                </c:pt>
              </c:numCache>
            </c:numRef>
          </c:val>
          <c:extLst>
            <c:ext xmlns:c16="http://schemas.microsoft.com/office/drawing/2014/chart" uri="{C3380CC4-5D6E-409C-BE32-E72D297353CC}">
              <c16:uniqueId val="{00000001-BEE1-435F-BE5E-08489FF0CD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3.59</c:v>
                </c:pt>
                <c:pt idx="1">
                  <c:v>3.87</c:v>
                </c:pt>
                <c:pt idx="2">
                  <c:v>-6.2</c:v>
                </c:pt>
                <c:pt idx="3">
                  <c:v>-22.54</c:v>
                </c:pt>
                <c:pt idx="4">
                  <c:v>-0.99</c:v>
                </c:pt>
              </c:numCache>
            </c:numRef>
          </c:val>
          <c:smooth val="0"/>
          <c:extLst>
            <c:ext xmlns:c16="http://schemas.microsoft.com/office/drawing/2014/chart" uri="{C3380CC4-5D6E-409C-BE32-E72D297353CC}">
              <c16:uniqueId val="{00000002-BEE1-435F-BE5E-08489FF0CD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0.15</c:v>
                </c:pt>
                <c:pt idx="2">
                  <c:v>#N/A</c:v>
                </c:pt>
                <c:pt idx="3">
                  <c:v>0.14000000000000001</c:v>
                </c:pt>
                <c:pt idx="4">
                  <c:v>#N/A</c:v>
                </c:pt>
                <c:pt idx="5">
                  <c:v>0.12</c:v>
                </c:pt>
                <c:pt idx="6">
                  <c:v>#N/A</c:v>
                </c:pt>
                <c:pt idx="7">
                  <c:v>0.14000000000000001</c:v>
                </c:pt>
                <c:pt idx="8">
                  <c:v>#N/A</c:v>
                </c:pt>
                <c:pt idx="9">
                  <c:v>0.1</c:v>
                </c:pt>
              </c:numCache>
            </c:numRef>
          </c:val>
          <c:extLst>
            <c:ext xmlns:c16="http://schemas.microsoft.com/office/drawing/2014/chart" uri="{C3380CC4-5D6E-409C-BE32-E72D297353CC}">
              <c16:uniqueId val="{00000000-1C4B-4EFB-95FB-2DA4EBF59A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4B-4EFB-95FB-2DA4EBF59A4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c:v>
                </c:pt>
                <c:pt idx="4">
                  <c:v>#N/A</c:v>
                </c:pt>
                <c:pt idx="5">
                  <c:v>0.01</c:v>
                </c:pt>
                <c:pt idx="6">
                  <c:v>#N/A</c:v>
                </c:pt>
                <c:pt idx="7">
                  <c:v>0.03</c:v>
                </c:pt>
                <c:pt idx="8">
                  <c:v>#N/A</c:v>
                </c:pt>
                <c:pt idx="9">
                  <c:v>0.03</c:v>
                </c:pt>
              </c:numCache>
            </c:numRef>
          </c:val>
          <c:extLst>
            <c:ext xmlns:c16="http://schemas.microsoft.com/office/drawing/2014/chart" uri="{C3380CC4-5D6E-409C-BE32-E72D297353CC}">
              <c16:uniqueId val="{00000002-1C4B-4EFB-95FB-2DA4EBF59A4A}"/>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0.03</c:v>
                </c:pt>
                <c:pt idx="4">
                  <c:v>#N/A</c:v>
                </c:pt>
                <c:pt idx="5">
                  <c:v>0.08</c:v>
                </c:pt>
                <c:pt idx="6">
                  <c:v>#N/A</c:v>
                </c:pt>
                <c:pt idx="7">
                  <c:v>0.05</c:v>
                </c:pt>
                <c:pt idx="8">
                  <c:v>#N/A</c:v>
                </c:pt>
                <c:pt idx="9">
                  <c:v>0.04</c:v>
                </c:pt>
              </c:numCache>
            </c:numRef>
          </c:val>
          <c:extLst>
            <c:ext xmlns:c16="http://schemas.microsoft.com/office/drawing/2014/chart" uri="{C3380CC4-5D6E-409C-BE32-E72D297353CC}">
              <c16:uniqueId val="{00000003-1C4B-4EFB-95FB-2DA4EBF59A4A}"/>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0.11</c:v>
                </c:pt>
                <c:pt idx="4">
                  <c:v>#N/A</c:v>
                </c:pt>
                <c:pt idx="5">
                  <c:v>0.11</c:v>
                </c:pt>
                <c:pt idx="6">
                  <c:v>#N/A</c:v>
                </c:pt>
                <c:pt idx="7">
                  <c:v>0.1</c:v>
                </c:pt>
                <c:pt idx="8">
                  <c:v>#N/A</c:v>
                </c:pt>
                <c:pt idx="9">
                  <c:v>7.0000000000000007E-2</c:v>
                </c:pt>
              </c:numCache>
            </c:numRef>
          </c:val>
          <c:extLst>
            <c:ext xmlns:c16="http://schemas.microsoft.com/office/drawing/2014/chart" uri="{C3380CC4-5D6E-409C-BE32-E72D297353CC}">
              <c16:uniqueId val="{00000004-1C4B-4EFB-95FB-2DA4EBF59A4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1.0900000000000001</c:v>
                </c:pt>
                <c:pt idx="2">
                  <c:v>#N/A</c:v>
                </c:pt>
                <c:pt idx="3">
                  <c:v>0.59</c:v>
                </c:pt>
                <c:pt idx="4">
                  <c:v>#N/A</c:v>
                </c:pt>
                <c:pt idx="5">
                  <c:v>0.31</c:v>
                </c:pt>
                <c:pt idx="6">
                  <c:v>#N/A</c:v>
                </c:pt>
                <c:pt idx="7">
                  <c:v>1.28</c:v>
                </c:pt>
                <c:pt idx="8">
                  <c:v>#N/A</c:v>
                </c:pt>
                <c:pt idx="9">
                  <c:v>0.43</c:v>
                </c:pt>
              </c:numCache>
            </c:numRef>
          </c:val>
          <c:extLst>
            <c:ext xmlns:c16="http://schemas.microsoft.com/office/drawing/2014/chart" uri="{C3380CC4-5D6E-409C-BE32-E72D297353CC}">
              <c16:uniqueId val="{00000005-1C4B-4EFB-95FB-2DA4EBF59A4A}"/>
            </c:ext>
          </c:extLst>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0.87</c:v>
                </c:pt>
                <c:pt idx="4">
                  <c:v>#N/A</c:v>
                </c:pt>
                <c:pt idx="5">
                  <c:v>0.77</c:v>
                </c:pt>
                <c:pt idx="6">
                  <c:v>#N/A</c:v>
                </c:pt>
                <c:pt idx="7">
                  <c:v>0.86</c:v>
                </c:pt>
                <c:pt idx="8">
                  <c:v>#N/A</c:v>
                </c:pt>
                <c:pt idx="9">
                  <c:v>0.61</c:v>
                </c:pt>
              </c:numCache>
            </c:numRef>
          </c:val>
          <c:extLst>
            <c:ext xmlns:c16="http://schemas.microsoft.com/office/drawing/2014/chart" uri="{C3380CC4-5D6E-409C-BE32-E72D297353CC}">
              <c16:uniqueId val="{00000006-1C4B-4EFB-95FB-2DA4EBF59A4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11.87</c:v>
                </c:pt>
                <c:pt idx="2">
                  <c:v>#N/A</c:v>
                </c:pt>
                <c:pt idx="3">
                  <c:v>10.44</c:v>
                </c:pt>
                <c:pt idx="4">
                  <c:v>#N/A</c:v>
                </c:pt>
                <c:pt idx="5">
                  <c:v>9.6199999999999992</c:v>
                </c:pt>
                <c:pt idx="6">
                  <c:v>#N/A</c:v>
                </c:pt>
                <c:pt idx="7">
                  <c:v>7.99</c:v>
                </c:pt>
                <c:pt idx="8">
                  <c:v>#N/A</c:v>
                </c:pt>
                <c:pt idx="9">
                  <c:v>8.7899999999999991</c:v>
                </c:pt>
              </c:numCache>
            </c:numRef>
          </c:val>
          <c:extLst>
            <c:ext xmlns:c16="http://schemas.microsoft.com/office/drawing/2014/chart" uri="{C3380CC4-5D6E-409C-BE32-E72D297353CC}">
              <c16:uniqueId val="{00000007-1C4B-4EFB-95FB-2DA4EBF59A4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9.9700000000000006</c:v>
                </c:pt>
                <c:pt idx="2">
                  <c:v>#N/A</c:v>
                </c:pt>
                <c:pt idx="3">
                  <c:v>10.52</c:v>
                </c:pt>
                <c:pt idx="4">
                  <c:v>#N/A</c:v>
                </c:pt>
                <c:pt idx="5">
                  <c:v>13.35</c:v>
                </c:pt>
                <c:pt idx="6">
                  <c:v>#N/A</c:v>
                </c:pt>
                <c:pt idx="7">
                  <c:v>13.33</c:v>
                </c:pt>
                <c:pt idx="8">
                  <c:v>#N/A</c:v>
                </c:pt>
                <c:pt idx="9">
                  <c:v>13.32</c:v>
                </c:pt>
              </c:numCache>
            </c:numRef>
          </c:val>
          <c:extLst>
            <c:ext xmlns:c16="http://schemas.microsoft.com/office/drawing/2014/chart" uri="{C3380CC4-5D6E-409C-BE32-E72D297353CC}">
              <c16:uniqueId val="{00000008-1C4B-4EFB-95FB-2DA4EBF59A4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14.43</c:v>
                </c:pt>
                <c:pt idx="2">
                  <c:v>#N/A</c:v>
                </c:pt>
                <c:pt idx="3">
                  <c:v>14.71</c:v>
                </c:pt>
                <c:pt idx="4">
                  <c:v>#N/A</c:v>
                </c:pt>
                <c:pt idx="5">
                  <c:v>14.59</c:v>
                </c:pt>
                <c:pt idx="6">
                  <c:v>#N/A</c:v>
                </c:pt>
                <c:pt idx="7">
                  <c:v>14.49</c:v>
                </c:pt>
                <c:pt idx="8">
                  <c:v>#N/A</c:v>
                </c:pt>
                <c:pt idx="9">
                  <c:v>14.09</c:v>
                </c:pt>
              </c:numCache>
            </c:numRef>
          </c:val>
          <c:extLst>
            <c:ext xmlns:c16="http://schemas.microsoft.com/office/drawing/2014/chart" uri="{C3380CC4-5D6E-409C-BE32-E72D297353CC}">
              <c16:uniqueId val="{00000009-1C4B-4EFB-95FB-2DA4EBF59A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2887</c:v>
                </c:pt>
                <c:pt idx="5">
                  <c:v>2893</c:v>
                </c:pt>
                <c:pt idx="8">
                  <c:v>2828</c:v>
                </c:pt>
                <c:pt idx="11">
                  <c:v>2774</c:v>
                </c:pt>
                <c:pt idx="14">
                  <c:v>2734</c:v>
                </c:pt>
              </c:numCache>
            </c:numRef>
          </c:val>
          <c:extLst>
            <c:ext xmlns:c16="http://schemas.microsoft.com/office/drawing/2014/chart" uri="{C3380CC4-5D6E-409C-BE32-E72D297353CC}">
              <c16:uniqueId val="{00000000-4D29-492E-A338-96A6BE4E6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29-492E-A338-96A6BE4E6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44</c:v>
                </c:pt>
                <c:pt idx="6">
                  <c:v>44</c:v>
                </c:pt>
                <c:pt idx="9">
                  <c:v>38</c:v>
                </c:pt>
                <c:pt idx="12">
                  <c:v>23</c:v>
                </c:pt>
              </c:numCache>
            </c:numRef>
          </c:val>
          <c:extLst>
            <c:ext xmlns:c16="http://schemas.microsoft.com/office/drawing/2014/chart" uri="{C3380CC4-5D6E-409C-BE32-E72D297353CC}">
              <c16:uniqueId val="{00000002-4D29-492E-A338-96A6BE4E6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4D29-492E-A338-96A6BE4E6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975</c:v>
                </c:pt>
                <c:pt idx="3">
                  <c:v>971</c:v>
                </c:pt>
                <c:pt idx="6">
                  <c:v>982</c:v>
                </c:pt>
                <c:pt idx="9">
                  <c:v>967</c:v>
                </c:pt>
                <c:pt idx="12">
                  <c:v>955</c:v>
                </c:pt>
              </c:numCache>
            </c:numRef>
          </c:val>
          <c:extLst>
            <c:ext xmlns:c16="http://schemas.microsoft.com/office/drawing/2014/chart" uri="{C3380CC4-5D6E-409C-BE32-E72D297353CC}">
              <c16:uniqueId val="{00000004-4D29-492E-A338-96A6BE4E6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29-492E-A338-96A6BE4E6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29-492E-A338-96A6BE4E6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2971</c:v>
                </c:pt>
                <c:pt idx="3">
                  <c:v>2999</c:v>
                </c:pt>
                <c:pt idx="6">
                  <c:v>2958</c:v>
                </c:pt>
                <c:pt idx="9">
                  <c:v>2944</c:v>
                </c:pt>
                <c:pt idx="12">
                  <c:v>2866</c:v>
                </c:pt>
              </c:numCache>
            </c:numRef>
          </c:val>
          <c:extLst>
            <c:ext xmlns:c16="http://schemas.microsoft.com/office/drawing/2014/chart" uri="{C3380CC4-5D6E-409C-BE32-E72D297353CC}">
              <c16:uniqueId val="{00000007-4D29-492E-A338-96A6BE4E6D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1121</c:v>
                </c:pt>
                <c:pt idx="2">
                  <c:v>#N/A</c:v>
                </c:pt>
                <c:pt idx="3">
                  <c:v>#N/A</c:v>
                </c:pt>
                <c:pt idx="4">
                  <c:v>1138</c:v>
                </c:pt>
                <c:pt idx="5">
                  <c:v>#N/A</c:v>
                </c:pt>
                <c:pt idx="6">
                  <c:v>#N/A</c:v>
                </c:pt>
                <c:pt idx="7">
                  <c:v>1173</c:v>
                </c:pt>
                <c:pt idx="8">
                  <c:v>#N/A</c:v>
                </c:pt>
                <c:pt idx="9">
                  <c:v>#N/A</c:v>
                </c:pt>
                <c:pt idx="10">
                  <c:v>1192</c:v>
                </c:pt>
                <c:pt idx="11">
                  <c:v>#N/A</c:v>
                </c:pt>
                <c:pt idx="12">
                  <c:v>#N/A</c:v>
                </c:pt>
                <c:pt idx="13">
                  <c:v>1127</c:v>
                </c:pt>
                <c:pt idx="14">
                  <c:v>#N/A</c:v>
                </c:pt>
              </c:numCache>
            </c:numRef>
          </c:val>
          <c:smooth val="0"/>
          <c:extLst>
            <c:ext xmlns:c16="http://schemas.microsoft.com/office/drawing/2014/chart" uri="{C3380CC4-5D6E-409C-BE32-E72D297353CC}">
              <c16:uniqueId val="{00000008-4D29-492E-A338-96A6BE4E6D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25050</c:v>
                </c:pt>
                <c:pt idx="5">
                  <c:v>24031</c:v>
                </c:pt>
                <c:pt idx="8">
                  <c:v>22478</c:v>
                </c:pt>
                <c:pt idx="11">
                  <c:v>20763</c:v>
                </c:pt>
                <c:pt idx="14">
                  <c:v>19915</c:v>
                </c:pt>
              </c:numCache>
            </c:numRef>
          </c:val>
          <c:extLst>
            <c:ext xmlns:c16="http://schemas.microsoft.com/office/drawing/2014/chart" uri="{C3380CC4-5D6E-409C-BE32-E72D297353CC}">
              <c16:uniqueId val="{00000000-ED74-46FB-9EDD-C61E194DAC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558</c:v>
                </c:pt>
                <c:pt idx="5">
                  <c:v>453</c:v>
                </c:pt>
                <c:pt idx="8">
                  <c:v>355</c:v>
                </c:pt>
                <c:pt idx="11">
                  <c:v>286</c:v>
                </c:pt>
                <c:pt idx="14">
                  <c:v>233</c:v>
                </c:pt>
              </c:numCache>
            </c:numRef>
          </c:val>
          <c:extLst>
            <c:ext xmlns:c16="http://schemas.microsoft.com/office/drawing/2014/chart" uri="{C3380CC4-5D6E-409C-BE32-E72D297353CC}">
              <c16:uniqueId val="{00000001-ED74-46FB-9EDD-C61E194DAC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11193</c:v>
                </c:pt>
                <c:pt idx="5">
                  <c:v>12187</c:v>
                </c:pt>
                <c:pt idx="8">
                  <c:v>12955</c:v>
                </c:pt>
                <c:pt idx="11">
                  <c:v>13326</c:v>
                </c:pt>
                <c:pt idx="14">
                  <c:v>13061</c:v>
                </c:pt>
              </c:numCache>
            </c:numRef>
          </c:val>
          <c:extLst>
            <c:ext xmlns:c16="http://schemas.microsoft.com/office/drawing/2014/chart" uri="{C3380CC4-5D6E-409C-BE32-E72D297353CC}">
              <c16:uniqueId val="{00000002-ED74-46FB-9EDD-C61E194DAC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4-46FB-9EDD-C61E194DAC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4-46FB-9EDD-C61E194DAC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74-46FB-9EDD-C61E194DAC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2691</c:v>
                </c:pt>
                <c:pt idx="3">
                  <c:v>2620</c:v>
                </c:pt>
                <c:pt idx="6">
                  <c:v>2535</c:v>
                </c:pt>
                <c:pt idx="9">
                  <c:v>2530</c:v>
                </c:pt>
                <c:pt idx="12">
                  <c:v>2531</c:v>
                </c:pt>
              </c:numCache>
            </c:numRef>
          </c:val>
          <c:extLst>
            <c:ext xmlns:c16="http://schemas.microsoft.com/office/drawing/2014/chart" uri="{C3380CC4-5D6E-409C-BE32-E72D297353CC}">
              <c16:uniqueId val="{00000006-ED74-46FB-9EDD-C61E194DAC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134</c:v>
                </c:pt>
                <c:pt idx="3">
                  <c:v>118</c:v>
                </c:pt>
                <c:pt idx="6">
                  <c:v>101</c:v>
                </c:pt>
                <c:pt idx="9">
                  <c:v>85</c:v>
                </c:pt>
                <c:pt idx="12">
                  <c:v>68</c:v>
                </c:pt>
              </c:numCache>
            </c:numRef>
          </c:val>
          <c:extLst>
            <c:ext xmlns:c16="http://schemas.microsoft.com/office/drawing/2014/chart" uri="{C3380CC4-5D6E-409C-BE32-E72D297353CC}">
              <c16:uniqueId val="{00000007-ED74-46FB-9EDD-C61E194DAC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12114</c:v>
                </c:pt>
                <c:pt idx="3">
                  <c:v>11525</c:v>
                </c:pt>
                <c:pt idx="6">
                  <c:v>10498</c:v>
                </c:pt>
                <c:pt idx="9">
                  <c:v>9960</c:v>
                </c:pt>
                <c:pt idx="12">
                  <c:v>9332</c:v>
                </c:pt>
              </c:numCache>
            </c:numRef>
          </c:val>
          <c:extLst>
            <c:ext xmlns:c16="http://schemas.microsoft.com/office/drawing/2014/chart" uri="{C3380CC4-5D6E-409C-BE32-E72D297353CC}">
              <c16:uniqueId val="{00000008-ED74-46FB-9EDD-C61E194DAC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218</c:v>
                </c:pt>
                <c:pt idx="3">
                  <c:v>177</c:v>
                </c:pt>
                <c:pt idx="6">
                  <c:v>136</c:v>
                </c:pt>
                <c:pt idx="9">
                  <c:v>101</c:v>
                </c:pt>
                <c:pt idx="12">
                  <c:v>72</c:v>
                </c:pt>
              </c:numCache>
            </c:numRef>
          </c:val>
          <c:extLst>
            <c:ext xmlns:c16="http://schemas.microsoft.com/office/drawing/2014/chart" uri="{C3380CC4-5D6E-409C-BE32-E72D297353CC}">
              <c16:uniqueId val="{00000009-ED74-46FB-9EDD-C61E194DAC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21837</c:v>
                </c:pt>
                <c:pt idx="3">
                  <c:v>21077</c:v>
                </c:pt>
                <c:pt idx="6">
                  <c:v>19482</c:v>
                </c:pt>
                <c:pt idx="9">
                  <c:v>17951</c:v>
                </c:pt>
                <c:pt idx="12">
                  <c:v>16684</c:v>
                </c:pt>
              </c:numCache>
            </c:numRef>
          </c:val>
          <c:extLst>
            <c:ext xmlns:c16="http://schemas.microsoft.com/office/drawing/2014/chart" uri="{C3380CC4-5D6E-409C-BE32-E72D297353CC}">
              <c16:uniqueId val="{0000000A-ED74-46FB-9EDD-C61E194DAC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74-46FB-9EDD-C61E194DAC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8181</c:v>
                </c:pt>
                <c:pt idx="1">
                  <c:v>6497</c:v>
                </c:pt>
                <c:pt idx="2">
                  <c:v>6313</c:v>
                </c:pt>
              </c:numCache>
            </c:numRef>
          </c:val>
          <c:extLst>
            <c:ext xmlns:c16="http://schemas.microsoft.com/office/drawing/2014/chart" uri="{C3380CC4-5D6E-409C-BE32-E72D297353CC}">
              <c16:uniqueId val="{00000000-5F40-4EEB-B6A6-2336CB3544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c:v>
                </c:pt>
                <c:pt idx="1">
                  <c:v>161</c:v>
                </c:pt>
                <c:pt idx="2">
                  <c:v>162</c:v>
                </c:pt>
              </c:numCache>
            </c:numRef>
          </c:val>
          <c:extLst>
            <c:ext xmlns:c16="http://schemas.microsoft.com/office/drawing/2014/chart" uri="{C3380CC4-5D6E-409C-BE32-E72D297353CC}">
              <c16:uniqueId val="{00000001-5F40-4EEB-B6A6-2336CB3544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5295</c:v>
                </c:pt>
                <c:pt idx="1">
                  <c:v>7115</c:v>
                </c:pt>
                <c:pt idx="2">
                  <c:v>7091</c:v>
                </c:pt>
              </c:numCache>
            </c:numRef>
          </c:val>
          <c:extLst>
            <c:ext xmlns:c16="http://schemas.microsoft.com/office/drawing/2014/chart" uri="{C3380CC4-5D6E-409C-BE32-E72D297353CC}">
              <c16:uniqueId val="{00000002-5F40-4EEB-B6A6-2336CB3544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{EDF81BAC-6A0E-4732-BF55-530FC10610F6}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2B-4B67-93C2-85CFCE53F5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{BC3353AB-FE99-43BD-98DD-E81F8E533F82}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2B-4B67-93C2-85CFCE53F5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{9E84601D-7C4C-4D58-A24F-B78850564FE6}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2B-4B67-93C2-85CFCE53F5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{D8661219-90A7-4006-A4FD-F371AA550DC4}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2B-4B67-93C2-85CFCE53F5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{7E825E09-9679-4580-930A-660475CBC1DA}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2B-4B67-93C2-85CFCE53F5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{8909A8D9-AB3A-4B87-8717-9C2D3043999E}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2B-4B67-93C2-85CFCE53F5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{F9BF7BEE-F4D1-41CD-861E-62A1CFEE67A7}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2B-4B67-93C2-85CFCE53F5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{34F46021-5738-4E38-97F5-BDF50E719A91}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2B-4B67-93C2-85CFCE53F5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{A1009618-822E-40CF-B74B-85F43209F07C}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2B-4B67-93C2-85CFCE53F5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58.7</c:v>
                </c:pt>
                <c:pt idx="24">
                  <c:v>61</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2B-4B67-93C2-85CFCE53F5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{F19A899C-2C1A-4B38-B5DB-D141B08B6B66}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2B-4B67-93C2-85CFCE53F5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{F5DFACA2-C565-4340-9C2A-65BCB485CBE3}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2B-4B67-93C2-85CFCE53F5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{646CB6FB-23BD-4348-BECF-1E601371E79C}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2B-4B67-93C2-85CFCE53F5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{F2F01CFD-8987-4A76-AA23-F345040F097B}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2B-4B67-93C2-85CFCE53F5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{486C9E24-A12A-492C-82F3-A84C285BA83C}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2B-4B67-93C2-85CFCE53F5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{BA4DBA8C-B2F8-4D14-9298-28B4ED0C229E}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2B-4B67-93C2-85CFCE53F5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{43E65738-F33A-4403-A4F9-A84868AA2A92}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2B-4B67-93C2-85CFCE53F5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{A52C1CA6-1D69-49AA-BEEC-E0F1DAFEA15E}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2B-4B67-93C2-85CFCE53F5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{0AAB4B49-CAD3-4751-AC07-9D0240FC6F75}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2B-4B67-93C2-85CFCE53F5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C02B-4B67-93C2-85CFCE53F5B0}"/>
            </c:ext>
          </c:extLst>
        </c:ser>
        <c:dLbls>
          <c:showLegendKey val="0"/>
          <c:showVal val="1"/>
          <c:showCatName val="0"/>
          <c:showSerName val="0"/>
          <c:showPercent val="0"/>
          <c:showBubbleSize val="0"/>
        </c:dLbls>
        <c:axId val="46179840"/>
        <c:axId val="46181760"/>
      </c:scatterChart>
      <c:valAx>
        <c:axId val="46179840"/>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{D9E06081-30E6-4D75-AB0A-08FB14ADB010}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9C-4B9C-84A6-C88514EF48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{42E1E94C-2139-46B3-8DC5-CDB6FABC411B}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9C-4B9C-84A6-C88514EF48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{CD3DA2A4-255E-4E0B-8EC9-3C6BC63596DA}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9C-4B9C-84A6-C88514EF48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{F93E5FE0-7A8D-495F-8BB7-04EFD39410DF}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9C-4B9C-84A6-C88514EF48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{B1812709-E0AB-41DB-A9F1-B18EE4681990}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9C-4B9C-84A6-C88514EF48F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{B837ED9F-5256-4767-918A-A4888C8BF1BC}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9C-4B9C-84A6-C88514EF48F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{65EC992A-B7C6-4F09-A316-9419A4B0B109}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9C-4B9C-84A6-C88514EF48F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{B44B57C6-1F6A-4F92-B295-A03A207F8101}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9C-4B9C-84A6-C88514EF48F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{E04ABBA8-568C-4777-9A5E-45BBD77374A8}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9C-4B9C-84A6-C88514EF48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12.7</c:v>
                </c:pt>
                <c:pt idx="16">
                  <c:v>13</c:v>
                </c:pt>
                <c:pt idx="24">
                  <c:v>13.6</c:v>
                </c:pt>
                <c:pt idx="32">
                  <c:v>13.8</c:v>
                </c:pt>
              </c:numCache>
            </c:numRef>
          </c:xVal>
          <c:yVal>
            <c:numRef>
              <c:f>公会計指標分析・財政指標組合せ分析表!$BP$73:$DC$73</c:f>
              <c:numCache>
                <c:formatCode>#,##0.0;"▲ "#,##0.0</c:formatCode>
                <c:ptCount val="40"/>
                <c:pt idx="0">
                  <c:v>2.1</c:v>
                </c:pt>
              </c:numCache>
            </c:numRef>
          </c:yVal>
          <c:smooth val="0"/>
          <c:extLst>
            <c:ext xmlns:c16="http://schemas.microsoft.com/office/drawing/2014/chart" uri="{C3380CC4-5D6E-409C-BE32-E72D297353CC}">
              <c16:uniqueId val="{00000009-DB9C-4B9C-84A6-C88514EF48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{83DBD4D2-917A-485D-9ABF-119EC94E226F}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9C-4B9C-84A6-C88514EF48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{5A65969B-101D-443C-BE2A-EBC636748522}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9C-4B9C-84A6-C88514EF48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{868D4EA9-D4BF-4535-981E-06FAB114D51B}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9C-4B9C-84A6-C88514EF48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{DD5E7618-1004-461D-87BA-BD2DD807B19F}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9C-4B9C-84A6-C88514EF48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{45A59B4F-BFAE-43A7-9CCD-884EAC0FD99B}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9C-4B9C-84A6-C88514EF48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{57053E0B-8FFA-49C8-8DD3-AEA56D206F31}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9C-4B9C-84A6-C88514EF48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{07994DA3-A2EA-4603-A6A6-469716AB5381}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9C-4B9C-84A6-C88514EF48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{E433A1CC-376C-4F21-BDB5-00F406C6F3F3}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9C-4B9C-84A6-C88514EF48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{B15E1583-B36A-44A5-B48C-DCD202B7F792}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9C-4B9C-84A6-C88514EF48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DB9C-4B9C-84A6-C88514EF48FC}"/>
            </c:ext>
          </c:extLst>
        </c:ser>
        <c:dLbls>
          <c:showLegendKey val="0"/>
          <c:showVal val="1"/>
          <c:showCatName val="0"/>
          <c:showSerName val="0"/>
          <c:showPercent val="0"/>
          <c:showBubbleSize val="0"/>
        </c:dLbls>
        <c:axId val="84219776"/>
        <c:axId val="84234240"/>
      </c:scatterChart>
      <c:valAx>
        <c:axId val="84219776"/>
        <c:scaling>
          <c:orientation val="minMax"/>
          <c:max val="1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合併後の大型投資事業に対する起債償還が本格化しているものの、過去に発行した市債の償還終了に伴い、元利償還金は前年度と比較し</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百万円の減となっている。　　　</a:t>
          </a:r>
          <a:endParaRPr lang="ja-JP" altLang="ja-JP" sz="1400">
            <a:effectLst/>
          </a:endParaRPr>
        </a:p>
        <a:p>
          <a:r>
            <a:rPr kumimoji="1" lang="ja-JP" altLang="ja-JP" sz="1100">
              <a:solidFill>
                <a:schemeClr val="dk1"/>
              </a:solidFill>
              <a:effectLst/>
              <a:latin typeface="+mn-lt"/>
              <a:ea typeface="+mn-ea"/>
              <a:cs typeface="+mn-cs"/>
            </a:rPr>
            <a:t>　また、市債の償還終了などに伴い、算入公債費等の額も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百万円の減となったが、元利償還金減額幅が前年より大きかったため実質公債費比率の分子の額は前年度と比較し</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今後も、将来を見据えた計画的な事業実施や財政構造の健全化を図りながら、地方債の発行抑制や算入公債費の有利な起債の選択に努める。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また、充当可能財源等については将来の大型投資に備えた特定目的基金へ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再編を終えたこと、基準財政需要額算入見込額が減少していることから充当可能財源等は前年度と比較し</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億円の減となったが、前年度に続き将来負担額を充当可能財源が上回る結果となり、将来負担比率は低い水準を維持している。　</a:t>
          </a:r>
          <a:endParaRPr lang="ja-JP" altLang="ja-JP" sz="1400">
            <a:effectLst/>
          </a:endParaRPr>
        </a:p>
        <a:p>
          <a:r>
            <a:rPr kumimoji="1" lang="ja-JP" altLang="ja-JP" sz="1100">
              <a:solidFill>
                <a:schemeClr val="dk1"/>
              </a:solidFill>
              <a:effectLst/>
              <a:latin typeface="+mn-lt"/>
              <a:ea typeface="+mn-ea"/>
              <a:cs typeface="+mn-cs"/>
            </a:rPr>
            <a:t>　今後も起債を発行する際には交付税措置の有利な起債を選択するとともに、基金の積み増しを行ていく方針であることから、比率は悪化しないと考えている。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公共施設管理基金、防災基金、福祉事業基金など各基金の目的に沿って様々な事業を実施するため基金の取り崩しを行った結果、基金全体としては約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将来の不測の事態に備えるため、引き続き必要額を確保していく。また、基金の使途を明確化したうえで、将来どうしても必要となる事業の財源を確保するため、今後も特定目的基金へ積み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ふるさと創生事業基金：ふるさと創りのための施設整備、人材育成等の経費に充てるもの</a:t>
          </a:r>
          <a:endParaRPr lang="ja-JP" altLang="ja-JP" sz="1400">
            <a:effectLst/>
          </a:endParaRPr>
        </a:p>
        <a:p>
          <a:r>
            <a:rPr kumimoji="1" lang="ja-JP" altLang="ja-JP" sz="1100">
              <a:solidFill>
                <a:schemeClr val="dk1"/>
              </a:solidFill>
              <a:effectLst/>
              <a:latin typeface="+mn-lt"/>
              <a:ea typeface="+mn-ea"/>
              <a:cs typeface="+mn-cs"/>
            </a:rPr>
            <a:t>　公共施設管理基金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：市に設置する公共施設その他の工作物の計画的な保全及び撤去に要する経費に充てるもの</a:t>
          </a:r>
          <a:endParaRPr lang="ja-JP" altLang="ja-JP" sz="1400">
            <a:effectLst/>
          </a:endParaRPr>
        </a:p>
        <a:p>
          <a:r>
            <a:rPr kumimoji="1" lang="ja-JP" altLang="ja-JP" sz="1100">
              <a:solidFill>
                <a:schemeClr val="dk1"/>
              </a:solidFill>
              <a:effectLst/>
              <a:latin typeface="+mn-lt"/>
              <a:ea typeface="+mn-ea"/>
              <a:cs typeface="+mn-cs"/>
            </a:rPr>
            <a:t>　福祉事業基金　　　　：福祉事業の</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充てる</a:t>
          </a:r>
          <a:r>
            <a:rPr kumimoji="1" lang="ja-JP" altLang="ja-JP" sz="1100">
              <a:solidFill>
                <a:schemeClr val="dk1"/>
              </a:solidFill>
              <a:effectLst/>
              <a:latin typeface="+mn-lt"/>
              <a:ea typeface="+mn-ea"/>
              <a:cs typeface="+mn-cs"/>
            </a:rPr>
            <a:t>もの</a:t>
          </a:r>
          <a:r>
            <a:rPr kumimoji="1" lang="en-US"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ふるさと創生事業基金：ふるさと納税額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取崩し額より積立額が多かったことによる増加</a:t>
          </a:r>
          <a:endParaRPr lang="ja-JP" altLang="ja-JP" sz="1400">
            <a:effectLst/>
          </a:endParaRPr>
        </a:p>
        <a:p>
          <a:r>
            <a:rPr kumimoji="1" lang="ja-JP" altLang="ja-JP" sz="1100">
              <a:solidFill>
                <a:schemeClr val="dk1"/>
              </a:solidFill>
              <a:effectLst/>
              <a:latin typeface="+mn-lt"/>
              <a:ea typeface="+mn-ea"/>
              <a:cs typeface="+mn-cs"/>
            </a:rPr>
            <a:t>　公共施設管理基金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：基金の目的に沿って公共施設の計画的な長寿命化事業等に充当したことによる減少</a:t>
          </a:r>
          <a:endParaRPr lang="ja-JP" altLang="ja-JP" sz="1400">
            <a:effectLst/>
          </a:endParaRPr>
        </a:p>
        <a:p>
          <a:r>
            <a:rPr kumimoji="1" lang="ja-JP" altLang="ja-JP" sz="1100">
              <a:solidFill>
                <a:schemeClr val="dk1"/>
              </a:solidFill>
              <a:effectLst/>
              <a:latin typeface="+mn-lt"/>
              <a:ea typeface="+mn-ea"/>
              <a:cs typeface="+mn-cs"/>
            </a:rPr>
            <a:t>　福祉事業基金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：基金の目的に沿って新和光園新築工事等の事業に充当したことによる減少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ふるさと創生事業基金：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月までのふるさと納税を一旦基金へ積み立てたうえで、寄附の目的に応じた事業へ充当する</a:t>
          </a:r>
          <a:endParaRPr lang="ja-JP" altLang="ja-JP" sz="1400">
            <a:effectLst/>
          </a:endParaRPr>
        </a:p>
        <a:p>
          <a:r>
            <a:rPr kumimoji="1" lang="ja-JP" altLang="ja-JP" sz="1100">
              <a:solidFill>
                <a:schemeClr val="dk1"/>
              </a:solidFill>
              <a:effectLst/>
              <a:latin typeface="+mn-lt"/>
              <a:ea typeface="+mn-ea"/>
              <a:cs typeface="+mn-cs"/>
            </a:rPr>
            <a:t>　公共施設管理基金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：飛騨市公共施設等総合管理計画に基づき、公共施設の維持修繕等費用に毎年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億円程度を充当する</a:t>
          </a:r>
          <a:endParaRPr lang="ja-JP" altLang="ja-JP" sz="1400">
            <a:effectLst/>
          </a:endParaRPr>
        </a:p>
        <a:p>
          <a:r>
            <a:rPr kumimoji="1" lang="ja-JP" altLang="ja-JP" sz="1100">
              <a:solidFill>
                <a:schemeClr val="dk1"/>
              </a:solidFill>
              <a:effectLst/>
              <a:latin typeface="+mn-lt"/>
              <a:ea typeface="+mn-ea"/>
              <a:cs typeface="+mn-cs"/>
            </a:rPr>
            <a:t>　福祉事業基金　　　　：計画されている福祉施設の整備費用等へ充当する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月に発生した豪雨災害への対応</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充当したことにより減となった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災害など将来の不測の事態への備えとして必要な</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億円程度を</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していく。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災害など不測の事態への備えとして必要な</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億円の残高を維持していく。また、財源調整のために取り崩した場合でも、決算に余剰が生じた場合などは優先的に財政調整基金に積み戻すことで必要額を確保できるよう努める。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利子相当額を積み立てた以外、増減なし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必要に応じ、地方債の償還財源としていく。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328B6B-C40C-49F7-B4C4-D8627DBF5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9EE8092-E30D-4C75-9255-24DF9E378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4B2C731-14EA-443D-A0B5-925B42F694B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491D0A5-D0B6-42B7-99A0-5D8850D7071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6CC4FCE-FCE4-48E7-A4F8-0ED75698CA02}"/>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C9820CF-BECC-4A50-9670-AA58CA83F82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5062BDD-A9B2-4AD7-8789-58167767B35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B4F88722-70B6-4464-BD7E-76B36222161F}"/>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F858116-6488-45FF-87A2-C7A4F7296283}"/>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44B7F42-FE94-4655-83B5-3FE7651A0A3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8D4DF8D-FBF7-49FF-B0D2-FE3BAA20BBC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43A0B43-1850-427C-9F4A-ACF164420E5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5D3D1726-7D32-4588-9380-12FEE66D97D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189443E-5E9B-44E6-A12C-81551ABF70E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513EE86-3F92-42E7-8CC5-0A2B5D73FB2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D570413-A8E6-405E-85F8-B543B9DEE4A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9162C42-480D-4D31-AFA5-A3BD3E8531B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32A4552-F7B7-46E7-B81B-E8669171B45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5E94903C-6430-48D1-AF41-06C18CB6B23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34F7A32-2CCB-4FBD-8E96-3B079CB0052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D1B032A-52DB-4DB8-B0B9-8E2E71FC1BA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03AA75B-3854-4A52-9336-CEAF77733C1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4C4629F-5E27-4BB6-B3E7-2A5FC5EE96E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D2C99A4-667D-4B1A-A5D5-BAE900822E6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B873B30-B664-42B1-97D7-CA44E38210D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2427E49-3DFE-4E62-AD44-74A8850586E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71E1F2E0-C282-4058-B2B6-EC4C5FBC79C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844940A-37C0-446D-A990-9A3F2AD00C4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214AF8E-A1A1-48BA-8B6F-6B909A39B62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627BC7B8-6710-4441-B033-8DDD8EDEA4A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A0091EC-1467-4843-B687-06B531EC79C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A46F6F3-B119-4E2F-8604-2AF1504A6C3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43FD901-708F-4A76-A3BC-B34EC48D8F0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59F6E8A-348C-4C8A-B69A-40E088DDF8A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3D1804A-ED8D-4013-A116-ACCF08FD14B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8ED253F4-55B5-4118-B890-9BA0E1240EF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03E06D0-3601-41BA-9AE5-DAD3D2358C2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DF03F6B-D5E7-4E5B-96BA-CDC8DB4FBDD8}"/>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61F119D-4FE1-4772-9718-80DF7D35B958}"/>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2D3E0FA8-A626-4A34-97CE-2C2A0122904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4E51A91B-71DF-4FF8-AB5C-BFB2A0613FC2}"/>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2D47A71-25E7-4BFD-BAC2-B081899FBFE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1EB250DD-550D-4EEA-8A88-3A117EB5725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31564ED2-446E-44F1-9417-13559A5D799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AF8A7523-621C-40D4-883A-DB6D25C6D73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0EA33E4-9963-4958-A3E2-D71A5BB6BB1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8DCC186-DD35-443B-A7D7-0627500D751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CC987AA-E551-4F5F-BBE2-0B582A14EC5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F4142FC4-CE43-48B6-B3A9-F7D6053AACC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DF03AFC9-ABCC-448B-A736-6F318E04268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1E1C8DC-B2A8-4729-B119-0677B9CFFF0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7E3EF864-696B-4125-A3D0-C1F4FBC602E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7E3CCCDC-F77E-4F34-89D7-749D5522ACF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BD29E05C-BB87-44AA-B7AE-A6C3203188C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後における公共施設耐震化事業をはじめとしたハード整備が完了したものの、従来の公共施設の統廃合（除却）は思うように進んでおらず、老朽化した施設が多いのが現状である。その背景には、広大な面積であるが故に類似施設が多く点在しているためである。</a:t>
          </a:r>
        </a:p>
        <a:p>
          <a:r>
            <a:rPr kumimoji="1" lang="ja-JP" altLang="en-US" sz="1100">
              <a:latin typeface="ＭＳ Ｐゴシック" panose="020B0600070205080204" pitchFamily="50" charset="-128"/>
              <a:ea typeface="ＭＳ Ｐゴシック" panose="020B0600070205080204" pitchFamily="50" charset="-128"/>
            </a:rPr>
            <a:t>　今後は公共施設管理計画をもって予防保全による長寿命化を図る施設と取り壊す施設とのすみわけを明確にし、適正管理を進めていく。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622C061-8363-48A8-93A1-8057DA5C711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D539D9A6-40F7-47A5-BCC8-25A50B3725D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FC73BEDF-6AB2-4A8C-8D9D-59AC32443F58}"/>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6A1B0DB5-E6EE-4F25-ADF3-75A0D429853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99A3AA36-A420-4AAC-B505-FC115028FE6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833AF11-B3EC-4B86-B6CD-82D7B0CA8B44}"/>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240698B9-9933-4371-982A-EDAF18FEEB1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584430F-59A8-4B6C-97D3-5144CDDD871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6A90A4D-B319-4D14-BC03-A6C57D33202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69FDFE59-ACD8-4B98-9405-548A5C292A0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5DB92329-66C5-49C8-80C8-C68E64D1EA9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EBEA6F6-0B4D-4420-8CBD-F8BD458EBEE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75E7E364-1691-4181-AAFE-BCBB6E0F11DA}"/>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7AD033A-79D6-4019-A6CF-D08E38F54C5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975F3625-C553-4BCA-816A-1A5804D7269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BE3A2FEA-DA79-47B6-A38C-2EE0DF1A212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46331DA3-6270-46A3-97A5-1B837214B37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5151917-B0D0-4721-8964-91DC3CAFF6B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4" name="直線コネクタ 73">
          <a:extLst>
            <a:ext uri="{FF2B5EF4-FFF2-40B4-BE49-F238E27FC236}">
              <a16:creationId xmlns:a16="http://schemas.microsoft.com/office/drawing/2014/main" id="{8B8F8263-B5BA-4405-9170-E8FE9CF7D317}"/>
            </a:ext>
          </a:extLst>
        </xdr:cNvPr>
        <xdr:cNvCxnSpPr/>
      </xdr:nvCxnSpPr>
      <xdr:spPr>
        <a:xfrm flipV="1">
          <a:off x="4760595" y="4502241"/>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5" name="有形固定資産減価償却率最小値テキスト">
          <a:extLst>
            <a:ext uri="{FF2B5EF4-FFF2-40B4-BE49-F238E27FC236}">
              <a16:creationId xmlns:a16="http://schemas.microsoft.com/office/drawing/2014/main" id="{8D42F889-6C90-469B-A238-EDAB1F364CA0}"/>
            </a:ext>
          </a:extLst>
        </xdr:cNvPr>
        <xdr:cNvSpPr txBox="1"/>
      </xdr:nvSpPr>
      <xdr:spPr>
        <a:xfrm>
          <a:off x="4813300"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6" name="直線コネクタ 75">
          <a:extLst>
            <a:ext uri="{FF2B5EF4-FFF2-40B4-BE49-F238E27FC236}">
              <a16:creationId xmlns:a16="http://schemas.microsoft.com/office/drawing/2014/main" id="{CD3094E0-CC9D-4638-A4AE-0070CE7DEB4C}"/>
            </a:ext>
          </a:extLst>
        </xdr:cNvPr>
        <xdr:cNvCxnSpPr/>
      </xdr:nvCxnSpPr>
      <xdr:spPr>
        <a:xfrm>
          <a:off x="4673600" y="581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7" name="有形固定資産減価償却率最大値テキスト">
          <a:extLst>
            <a:ext uri="{FF2B5EF4-FFF2-40B4-BE49-F238E27FC236}">
              <a16:creationId xmlns:a16="http://schemas.microsoft.com/office/drawing/2014/main" id="{63B923E2-5BD7-47B7-BF48-A4772A40D6A8}"/>
            </a:ext>
          </a:extLst>
        </xdr:cNvPr>
        <xdr:cNvSpPr txBox="1"/>
      </xdr:nvSpPr>
      <xdr:spPr>
        <a:xfrm>
          <a:off x="4813300" y="427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8" name="直線コネクタ 77">
          <a:extLst>
            <a:ext uri="{FF2B5EF4-FFF2-40B4-BE49-F238E27FC236}">
              <a16:creationId xmlns:a16="http://schemas.microsoft.com/office/drawing/2014/main" id="{E7F12441-F8A7-4011-8E1A-97B969BF1C85}"/>
            </a:ext>
          </a:extLst>
        </xdr:cNvPr>
        <xdr:cNvCxnSpPr/>
      </xdr:nvCxnSpPr>
      <xdr:spPr>
        <a:xfrm>
          <a:off x="4673600" y="450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9" name="有形固定資産減価償却率平均値テキスト">
          <a:extLst>
            <a:ext uri="{FF2B5EF4-FFF2-40B4-BE49-F238E27FC236}">
              <a16:creationId xmlns:a16="http://schemas.microsoft.com/office/drawing/2014/main" id="{9925AB38-D14A-4993-B2A5-D4C5134F5DAF}"/>
            </a:ext>
          </a:extLst>
        </xdr:cNvPr>
        <xdr:cNvSpPr txBox="1"/>
      </xdr:nvSpPr>
      <xdr:spPr>
        <a:xfrm>
          <a:off x="4813300" y="504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0" name="フローチャート: 判断 79">
          <a:extLst>
            <a:ext uri="{FF2B5EF4-FFF2-40B4-BE49-F238E27FC236}">
              <a16:creationId xmlns:a16="http://schemas.microsoft.com/office/drawing/2014/main" id="{D08E6CA6-F0E5-407B-8FFD-5201CB6A632B}"/>
            </a:ext>
          </a:extLst>
        </xdr:cNvPr>
        <xdr:cNvSpPr/>
      </xdr:nvSpPr>
      <xdr:spPr>
        <a:xfrm>
          <a:off x="47117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a:extLst>
            <a:ext uri="{FF2B5EF4-FFF2-40B4-BE49-F238E27FC236}">
              <a16:creationId xmlns:a16="http://schemas.microsoft.com/office/drawing/2014/main" id="{E1E29A2F-D056-4560-9878-6EB828892921}"/>
            </a:ext>
          </a:extLst>
        </xdr:cNvPr>
        <xdr:cNvSpPr/>
      </xdr:nvSpPr>
      <xdr:spPr>
        <a:xfrm>
          <a:off x="40005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80F5BF6C-780F-465E-88E7-B8CB239FF1A3}"/>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3" name="フローチャート: 判断 82">
          <a:extLst>
            <a:ext uri="{FF2B5EF4-FFF2-40B4-BE49-F238E27FC236}">
              <a16:creationId xmlns:a16="http://schemas.microsoft.com/office/drawing/2014/main" id="{7E350BFF-5016-4A07-9F18-F75497D0AABD}"/>
            </a:ext>
          </a:extLst>
        </xdr:cNvPr>
        <xdr:cNvSpPr/>
      </xdr:nvSpPr>
      <xdr:spPr>
        <a:xfrm>
          <a:off x="2476500" y="524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C9A4652-6972-48D6-BDB8-3FAD5A31B69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51A30D5-46CC-45B3-BEF2-8D999EF1FA8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AA3C411-AE03-41B5-90CB-B8C86E03A30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437AB03-87F6-46A7-9CCA-9A4FD0D086D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40ABD6E-76FB-4E3F-A583-3BCBC76CAE1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9" name="楕円 88">
          <a:extLst>
            <a:ext uri="{FF2B5EF4-FFF2-40B4-BE49-F238E27FC236}">
              <a16:creationId xmlns:a16="http://schemas.microsoft.com/office/drawing/2014/main" id="{56D1C06C-3D93-49A1-A221-CE219B977424}"/>
            </a:ext>
          </a:extLst>
        </xdr:cNvPr>
        <xdr:cNvSpPr/>
      </xdr:nvSpPr>
      <xdr:spPr>
        <a:xfrm>
          <a:off x="47117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0" name="有形固定資産減価償却率該当値テキスト">
          <a:extLst>
            <a:ext uri="{FF2B5EF4-FFF2-40B4-BE49-F238E27FC236}">
              <a16:creationId xmlns:a16="http://schemas.microsoft.com/office/drawing/2014/main" id="{80FC5216-5187-446B-B69A-87767DFE8EAC}"/>
            </a:ext>
          </a:extLst>
        </xdr:cNvPr>
        <xdr:cNvSpPr txBox="1"/>
      </xdr:nvSpPr>
      <xdr:spPr>
        <a:xfrm>
          <a:off x="4813300" y="483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91" name="楕円 90">
          <a:extLst>
            <a:ext uri="{FF2B5EF4-FFF2-40B4-BE49-F238E27FC236}">
              <a16:creationId xmlns:a16="http://schemas.microsoft.com/office/drawing/2014/main" id="{0351CDD0-0881-4116-8281-89B3184FE951}"/>
            </a:ext>
          </a:extLst>
        </xdr:cNvPr>
        <xdr:cNvSpPr/>
      </xdr:nvSpPr>
      <xdr:spPr>
        <a:xfrm>
          <a:off x="4000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103868</xdr:rowOff>
    </xdr:to>
    <xdr:cxnSp macro="">
      <xdr:nvCxnSpPr>
        <xdr:cNvPr id="92" name="直線コネクタ 91">
          <a:extLst>
            <a:ext uri="{FF2B5EF4-FFF2-40B4-BE49-F238E27FC236}">
              <a16:creationId xmlns:a16="http://schemas.microsoft.com/office/drawing/2014/main" id="{ACC5AE2E-D442-4C17-A7E3-8EA63F7B0F88}"/>
            </a:ext>
          </a:extLst>
        </xdr:cNvPr>
        <xdr:cNvCxnSpPr/>
      </xdr:nvCxnSpPr>
      <xdr:spPr>
        <a:xfrm flipV="1">
          <a:off x="4051300" y="503273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3" name="楕円 92">
          <a:extLst>
            <a:ext uri="{FF2B5EF4-FFF2-40B4-BE49-F238E27FC236}">
              <a16:creationId xmlns:a16="http://schemas.microsoft.com/office/drawing/2014/main" id="{4A09F4CF-4A8F-41BA-9722-74CF6DA1CF77}"/>
            </a:ext>
          </a:extLst>
        </xdr:cNvPr>
        <xdr:cNvSpPr/>
      </xdr:nvSpPr>
      <xdr:spPr>
        <a:xfrm>
          <a:off x="32385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30</xdr:row>
      <xdr:rowOff>3356</xdr:rowOff>
    </xdr:to>
    <xdr:cxnSp macro="">
      <xdr:nvCxnSpPr>
        <xdr:cNvPr id="94" name="直線コネクタ 93">
          <a:extLst>
            <a:ext uri="{FF2B5EF4-FFF2-40B4-BE49-F238E27FC236}">
              <a16:creationId xmlns:a16="http://schemas.microsoft.com/office/drawing/2014/main" id="{BA63B90A-B2DF-4D02-986F-470796E30F13}"/>
            </a:ext>
          </a:extLst>
        </xdr:cNvPr>
        <xdr:cNvCxnSpPr/>
      </xdr:nvCxnSpPr>
      <xdr:spPr>
        <a:xfrm flipV="1">
          <a:off x="3289300" y="5075918"/>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5" name="楕円 94">
          <a:extLst>
            <a:ext uri="{FF2B5EF4-FFF2-40B4-BE49-F238E27FC236}">
              <a16:creationId xmlns:a16="http://schemas.microsoft.com/office/drawing/2014/main" id="{84E9369B-05CE-430C-B7E8-9ED70B72F93C}"/>
            </a:ext>
          </a:extLst>
        </xdr:cNvPr>
        <xdr:cNvSpPr/>
      </xdr:nvSpPr>
      <xdr:spPr>
        <a:xfrm>
          <a:off x="2476500" y="5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3356</xdr:rowOff>
    </xdr:from>
    <xdr:to>
      <xdr:col>15</xdr:col>
      <xdr:colOff>136525</xdr:colOff>
      <xdr:row>30</xdr:row>
      <xdr:rowOff>55789</xdr:rowOff>
    </xdr:to>
    <xdr:cxnSp macro="">
      <xdr:nvCxnSpPr>
        <xdr:cNvPr id="96" name="直線コネクタ 95">
          <a:extLst>
            <a:ext uri="{FF2B5EF4-FFF2-40B4-BE49-F238E27FC236}">
              <a16:creationId xmlns:a16="http://schemas.microsoft.com/office/drawing/2014/main" id="{8A760CBA-1B01-40B3-A161-32F4AB5C4CF5}"/>
            </a:ext>
          </a:extLst>
        </xdr:cNvPr>
        <xdr:cNvCxnSpPr/>
      </xdr:nvCxnSpPr>
      <xdr:spPr>
        <a:xfrm flipV="1">
          <a:off x="2527300" y="514685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7" name="n_1aveValue有形固定資産減価償却率">
          <a:extLst>
            <a:ext uri="{FF2B5EF4-FFF2-40B4-BE49-F238E27FC236}">
              <a16:creationId xmlns:a16="http://schemas.microsoft.com/office/drawing/2014/main" id="{56D93BFB-ABBA-4805-8992-69BD464B7CDD}"/>
            </a:ext>
          </a:extLst>
        </xdr:cNvPr>
        <xdr:cNvSpPr txBox="1"/>
      </xdr:nvSpPr>
      <xdr:spPr>
        <a:xfrm>
          <a:off x="3836044" y="518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a:extLst>
            <a:ext uri="{FF2B5EF4-FFF2-40B4-BE49-F238E27FC236}">
              <a16:creationId xmlns:a16="http://schemas.microsoft.com/office/drawing/2014/main" id="{0AA8A9A3-1512-474D-B197-216AEE33109F}"/>
            </a:ext>
          </a:extLst>
        </xdr:cNvPr>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9" name="n_3aveValue有形固定資産減価償却率">
          <a:extLst>
            <a:ext uri="{FF2B5EF4-FFF2-40B4-BE49-F238E27FC236}">
              <a16:creationId xmlns:a16="http://schemas.microsoft.com/office/drawing/2014/main" id="{4CCF1526-D4E0-428F-9712-83127E91A0E0}"/>
            </a:ext>
          </a:extLst>
        </xdr:cNvPr>
        <xdr:cNvSpPr txBox="1"/>
      </xdr:nvSpPr>
      <xdr:spPr>
        <a:xfrm>
          <a:off x="2324744" y="533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100" name="n_1mainValue有形固定資産減価償却率">
          <a:extLst>
            <a:ext uri="{FF2B5EF4-FFF2-40B4-BE49-F238E27FC236}">
              <a16:creationId xmlns:a16="http://schemas.microsoft.com/office/drawing/2014/main" id="{C94DE86E-8E32-4F24-8BA1-596A739D11B0}"/>
            </a:ext>
          </a:extLst>
        </xdr:cNvPr>
        <xdr:cNvSpPr txBox="1"/>
      </xdr:nvSpPr>
      <xdr:spPr>
        <a:xfrm>
          <a:off x="3836044" y="480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70683</xdr:rowOff>
    </xdr:from>
    <xdr:ext cx="405111" cy="259045"/>
    <xdr:sp macro="" textlink="">
      <xdr:nvSpPr>
        <xdr:cNvPr id="101" name="n_2mainValue有形固定資産減価償却率">
          <a:extLst>
            <a:ext uri="{FF2B5EF4-FFF2-40B4-BE49-F238E27FC236}">
              <a16:creationId xmlns:a16="http://schemas.microsoft.com/office/drawing/2014/main" id="{354AB7F6-93D1-4B67-AEB8-2CD3F6019C0C}"/>
            </a:ext>
          </a:extLst>
        </xdr:cNvPr>
        <xdr:cNvSpPr txBox="1"/>
      </xdr:nvSpPr>
      <xdr:spPr>
        <a:xfrm>
          <a:off x="3086744" y="48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102" name="n_3mainValue有形固定資産減価償却率">
          <a:extLst>
            <a:ext uri="{FF2B5EF4-FFF2-40B4-BE49-F238E27FC236}">
              <a16:creationId xmlns:a16="http://schemas.microsoft.com/office/drawing/2014/main" id="{1A544ED3-83C1-44B3-AE04-25E27A7F6EE6}"/>
            </a:ext>
          </a:extLst>
        </xdr:cNvPr>
        <xdr:cNvSpPr txBox="1"/>
      </xdr:nvSpPr>
      <xdr:spPr>
        <a:xfrm>
          <a:off x="2324744" y="492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FFD2CC2-EC7A-478F-ADFD-86E6DC6F4C4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8548554C-3A74-4986-899F-89BEDA62EE4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4793C1F-CA2C-4626-9C2E-B6CB2B2C891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7DD16C10-172C-40CC-8186-3246FB75F53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AB47B16E-2193-46F2-80C0-31F6C32A5D3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1D5C4366-C8E0-45F9-9870-138D609748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63BD755-4529-4F01-8362-5F2024921B1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931E5C8-5502-4CA3-8F74-C5B178A1BAB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35F92A7-F26B-4136-9ABE-7F72BB85628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1E9F9FA-7659-4BFD-A9F5-D41E5800D3D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3A54AB7-0A9A-4558-8671-0D2C34C8660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CDBAFBF-506C-44AE-9229-2510B24BB7D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658C3748-D1B1-4D75-8271-F6BCD6769C1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地方債の現在高は、合併後大きな過疎債、合併特例債の償還が終了し、今後もその比率は下がっていくものと見込む。</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657E690-16DD-472E-BDC7-A076C61D60C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D5C8E0BF-1C71-4F9C-90AE-CCC736F6BF3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8" name="テキスト ボックス 117">
          <a:extLst>
            <a:ext uri="{FF2B5EF4-FFF2-40B4-BE49-F238E27FC236}">
              <a16:creationId xmlns:a16="http://schemas.microsoft.com/office/drawing/2014/main" id="{0326B0CC-1C6D-40D5-B95B-8C6F72BC4240}"/>
            </a:ext>
          </a:extLst>
        </xdr:cNvPr>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722289D-AC44-478B-986B-7AD6814AC8ED}"/>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343E8861-F61D-4D4D-80BA-F22BBCD4E518}"/>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F06A6C3A-3E73-4644-A928-8ED1211CA6A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C5BC4C2-52DA-4EEC-903F-10DD6CC847D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45A13C3F-58FF-4498-B7DA-602845C4C4F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5633C862-36E7-4E37-B874-ED3ECA0D6C2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BDA731B6-3403-4F95-9EE8-671453C1C28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6" name="テキスト ボックス 125">
          <a:extLst>
            <a:ext uri="{FF2B5EF4-FFF2-40B4-BE49-F238E27FC236}">
              <a16:creationId xmlns:a16="http://schemas.microsoft.com/office/drawing/2014/main" id="{48172FE9-6AD7-4F9B-B1D4-20E77D090905}"/>
            </a:ext>
          </a:extLst>
        </xdr:cNvPr>
        <xdr:cNvSpPr txBox="1"/>
      </xdr:nvSpPr>
      <xdr:spPr>
        <a:xfrm>
          <a:off x="10756676" y="4807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79B4280A-1B56-4209-9974-F791D65D6C9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E66292D6-3731-4326-9C06-7402F5D5FEC1}"/>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B3AF4E7-235C-415E-B982-72BE3B116FD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D18D7350-F12A-4600-AB3D-444CD2EA1EA9}"/>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3F1449AB-FD14-4B0F-B6C8-507D89B45C8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2" name="直線コネクタ 131">
          <a:extLst>
            <a:ext uri="{FF2B5EF4-FFF2-40B4-BE49-F238E27FC236}">
              <a16:creationId xmlns:a16="http://schemas.microsoft.com/office/drawing/2014/main" id="{0998A1A6-92E8-43D8-AFDC-42DE7C1EF573}"/>
            </a:ext>
          </a:extLst>
        </xdr:cNvPr>
        <xdr:cNvCxnSpPr/>
      </xdr:nvCxnSpPr>
      <xdr:spPr>
        <a:xfrm flipV="1">
          <a:off x="14793595" y="4649858"/>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3" name="債務償還比率最小値テキスト">
          <a:extLst>
            <a:ext uri="{FF2B5EF4-FFF2-40B4-BE49-F238E27FC236}">
              <a16:creationId xmlns:a16="http://schemas.microsoft.com/office/drawing/2014/main" id="{CED2F29F-B616-4F8D-A2A6-FF8F742439C0}"/>
            </a:ext>
          </a:extLst>
        </xdr:cNvPr>
        <xdr:cNvSpPr txBox="1"/>
      </xdr:nvSpPr>
      <xdr:spPr>
        <a:xfrm>
          <a:off x="14846300" y="59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4" name="直線コネクタ 133">
          <a:extLst>
            <a:ext uri="{FF2B5EF4-FFF2-40B4-BE49-F238E27FC236}">
              <a16:creationId xmlns:a16="http://schemas.microsoft.com/office/drawing/2014/main" id="{F7F222D3-05B5-4A2E-A781-2C3C9A19150E}"/>
            </a:ext>
          </a:extLst>
        </xdr:cNvPr>
        <xdr:cNvCxnSpPr/>
      </xdr:nvCxnSpPr>
      <xdr:spPr>
        <a:xfrm>
          <a:off x="14706600" y="59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5" name="債務償還比率最大値テキスト">
          <a:extLst>
            <a:ext uri="{FF2B5EF4-FFF2-40B4-BE49-F238E27FC236}">
              <a16:creationId xmlns:a16="http://schemas.microsoft.com/office/drawing/2014/main" id="{F8F1FBDB-1D9E-468F-BF40-E812B760E4B9}"/>
            </a:ext>
          </a:extLst>
        </xdr:cNvPr>
        <xdr:cNvSpPr txBox="1"/>
      </xdr:nvSpPr>
      <xdr:spPr>
        <a:xfrm>
          <a:off x="14846300" y="44250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6" name="直線コネクタ 135">
          <a:extLst>
            <a:ext uri="{FF2B5EF4-FFF2-40B4-BE49-F238E27FC236}">
              <a16:creationId xmlns:a16="http://schemas.microsoft.com/office/drawing/2014/main" id="{F07EDDB4-043F-4017-BD19-1A6946EB4B72}"/>
            </a:ext>
          </a:extLst>
        </xdr:cNvPr>
        <xdr:cNvCxnSpPr/>
      </xdr:nvCxnSpPr>
      <xdr:spPr>
        <a:xfrm>
          <a:off x="14706600" y="464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7" name="債務償還比率平均値テキスト">
          <a:extLst>
            <a:ext uri="{FF2B5EF4-FFF2-40B4-BE49-F238E27FC236}">
              <a16:creationId xmlns:a16="http://schemas.microsoft.com/office/drawing/2014/main" id="{95318A54-0917-4820-B995-11ADCB3F4133}"/>
            </a:ext>
          </a:extLst>
        </xdr:cNvPr>
        <xdr:cNvSpPr txBox="1"/>
      </xdr:nvSpPr>
      <xdr:spPr>
        <a:xfrm>
          <a:off x="14846300" y="5294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8" name="フローチャート: 判断 137">
          <a:extLst>
            <a:ext uri="{FF2B5EF4-FFF2-40B4-BE49-F238E27FC236}">
              <a16:creationId xmlns:a16="http://schemas.microsoft.com/office/drawing/2014/main" id="{590F87FB-59E8-4AF6-8F08-4CEE1A264BCD}"/>
            </a:ext>
          </a:extLst>
        </xdr:cNvPr>
        <xdr:cNvSpPr/>
      </xdr:nvSpPr>
      <xdr:spPr>
        <a:xfrm>
          <a:off x="14744700" y="544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9" name="フローチャート: 判断 138">
          <a:extLst>
            <a:ext uri="{FF2B5EF4-FFF2-40B4-BE49-F238E27FC236}">
              <a16:creationId xmlns:a16="http://schemas.microsoft.com/office/drawing/2014/main" id="{A179FA46-88B0-4364-9484-F43FDD1C949D}"/>
            </a:ext>
          </a:extLst>
        </xdr:cNvPr>
        <xdr:cNvSpPr/>
      </xdr:nvSpPr>
      <xdr:spPr>
        <a:xfrm>
          <a:off x="14033500" y="5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890CDA4-FC69-4CDD-964B-90ACDC273B9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2DB73F9-2EE2-43B2-B784-34CEB853964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7A35FFF-207E-46F5-8872-A3E61A0ECC0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9C8C0FB-FBFB-48D3-9D24-C1D61083A14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DA629CA-90E7-43E3-BAC5-8395AB63F93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58681</xdr:rowOff>
    </xdr:from>
    <xdr:to>
      <xdr:col>76</xdr:col>
      <xdr:colOff>73025</xdr:colOff>
      <xdr:row>34</xdr:row>
      <xdr:rowOff>160281</xdr:rowOff>
    </xdr:to>
    <xdr:sp macro="" textlink="">
      <xdr:nvSpPr>
        <xdr:cNvPr id="145" name="楕円 144">
          <a:extLst>
            <a:ext uri="{FF2B5EF4-FFF2-40B4-BE49-F238E27FC236}">
              <a16:creationId xmlns:a16="http://schemas.microsoft.com/office/drawing/2014/main" id="{60DB777C-22C8-4C4D-85D5-1A48187B7CB0}"/>
            </a:ext>
          </a:extLst>
        </xdr:cNvPr>
        <xdr:cNvSpPr/>
      </xdr:nvSpPr>
      <xdr:spPr>
        <a:xfrm>
          <a:off x="14744700" y="5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145058</xdr:rowOff>
    </xdr:from>
    <xdr:ext cx="469744" cy="259045"/>
    <xdr:sp macro="" textlink="">
      <xdr:nvSpPr>
        <xdr:cNvPr id="146" name="債務償還比率該当値テキスト">
          <a:extLst>
            <a:ext uri="{FF2B5EF4-FFF2-40B4-BE49-F238E27FC236}">
              <a16:creationId xmlns:a16="http://schemas.microsoft.com/office/drawing/2014/main" id="{4B1FBF06-0C63-41DD-AE31-AAF0EF1F8662}"/>
            </a:ext>
          </a:extLst>
        </xdr:cNvPr>
        <xdr:cNvSpPr txBox="1"/>
      </xdr:nvSpPr>
      <xdr:spPr>
        <a:xfrm>
          <a:off x="14846300" y="580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27615</xdr:rowOff>
    </xdr:from>
    <xdr:to>
      <xdr:col>72</xdr:col>
      <xdr:colOff>123825</xdr:colOff>
      <xdr:row>34</xdr:row>
      <xdr:rowOff>129215</xdr:rowOff>
    </xdr:to>
    <xdr:sp macro="" textlink="">
      <xdr:nvSpPr>
        <xdr:cNvPr id="147" name="楕円 146">
          <a:extLst>
            <a:ext uri="{FF2B5EF4-FFF2-40B4-BE49-F238E27FC236}">
              <a16:creationId xmlns:a16="http://schemas.microsoft.com/office/drawing/2014/main" id="{35F6AA66-1776-463A-9CE9-33FEADB5D808}"/>
            </a:ext>
          </a:extLst>
        </xdr:cNvPr>
        <xdr:cNvSpPr/>
      </xdr:nvSpPr>
      <xdr:spPr>
        <a:xfrm>
          <a:off x="14033500" y="58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78415</xdr:rowOff>
    </xdr:from>
    <xdr:to>
      <xdr:col>76</xdr:col>
      <xdr:colOff>22225</xdr:colOff>
      <xdr:row>34</xdr:row>
      <xdr:rowOff>109481</xdr:rowOff>
    </xdr:to>
    <xdr:cxnSp macro="">
      <xdr:nvCxnSpPr>
        <xdr:cNvPr id="148" name="直線コネクタ 147">
          <a:extLst>
            <a:ext uri="{FF2B5EF4-FFF2-40B4-BE49-F238E27FC236}">
              <a16:creationId xmlns:a16="http://schemas.microsoft.com/office/drawing/2014/main" id="{0736B859-3150-4918-A1AD-E411DF94AFB7}"/>
            </a:ext>
          </a:extLst>
        </xdr:cNvPr>
        <xdr:cNvCxnSpPr/>
      </xdr:nvCxnSpPr>
      <xdr:spPr>
        <a:xfrm>
          <a:off x="14084300" y="5907715"/>
          <a:ext cx="7112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9" name="n_1aveValue債務償還比率">
          <a:extLst>
            <a:ext uri="{FF2B5EF4-FFF2-40B4-BE49-F238E27FC236}">
              <a16:creationId xmlns:a16="http://schemas.microsoft.com/office/drawing/2014/main" id="{3A9CAE60-B0E6-4B30-AF1C-602FA6731111}"/>
            </a:ext>
          </a:extLst>
        </xdr:cNvPr>
        <xdr:cNvSpPr txBox="1"/>
      </xdr:nvSpPr>
      <xdr:spPr>
        <a:xfrm>
          <a:off x="13836727" y="52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120342</xdr:rowOff>
    </xdr:from>
    <xdr:ext cx="469744" cy="259045"/>
    <xdr:sp macro="" textlink="">
      <xdr:nvSpPr>
        <xdr:cNvPr id="150" name="n_1mainValue債務償還比率">
          <a:extLst>
            <a:ext uri="{FF2B5EF4-FFF2-40B4-BE49-F238E27FC236}">
              <a16:creationId xmlns:a16="http://schemas.microsoft.com/office/drawing/2014/main" id="{4C45A35A-C4E3-4553-ABFC-4F02C9D06DAE}"/>
            </a:ext>
          </a:extLst>
        </xdr:cNvPr>
        <xdr:cNvSpPr txBox="1"/>
      </xdr:nvSpPr>
      <xdr:spPr>
        <a:xfrm>
          <a:off x="13836727" y="59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E84663FE-2975-4400-BFE4-DB2B596AFE3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3D922557-EC7A-4438-A9E7-663941D88F3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13508C08-52E1-4633-9E82-557B7A63C81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CF43D41-272E-4936-93E6-859F6308E77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24E736AD-A414-49EA-B2DC-D3920457FCE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54DA80D5-250B-4D05-A057-6AAAEC46969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C08C1E-7206-475B-9DB4-9752100192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BAED5E-F3B2-4401-A959-1324827AEA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E1874E-69E3-4F4F-983C-0D7696E4A2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CCD18F-7E55-486E-BD9E-64E5666A47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68AD16-5CF2-44D6-BA85-560188E7D0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E1F66D-4B13-481B-A7AA-2549CEF6D7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68C9B0-AC3D-496E-98CC-39BF744844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9B709B-07FF-4272-A462-0996F8819C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D61E6E-4B30-4712-9968-F67C48BF4E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D00482-66CB-4B3D-A977-FEDA823FFA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A27658-8496-408F-AB91-C895E4549A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7AAA83-2DF5-4EC0-A426-33D3631FA9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CA1B1B-2E60-4418-964B-F5C320D90F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D3B60B-B2D6-47D3-9898-7CF4E65ECA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879BB0-5DD7-4A85-A61D-BD2900FF4F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C24849-5701-45DC-B46C-F32D55FD29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038742-FCA3-46CE-80F2-43E5635216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0BDF0E-A16C-4ECD-B9D1-765BD9783B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A17645-41DE-420F-B9CB-2A5C58FE13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933764-8617-4166-AD23-7DAAD6B74C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42EEEE-0FB9-4A81-BB32-2A970BBB89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FBDC18-627C-4F5A-A90E-18BF75481A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06BB8A-9936-4DAA-BE65-ED1D620CFA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93AE28-654F-4CB3-9D18-B60670C149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C61C7E-5EFE-4A68-8792-2A7819A697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C2D627-8CC8-4AF1-91E7-F98B73439D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011D61-6BAD-4A42-A94B-C4140634DD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E2F178-FE7D-4EE9-B938-ED99D15330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7ACCDA-2AF4-4B49-8CF3-A596B48AA3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2EBBD3A-C86C-4EBE-AA31-B8033B47D5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54AA82-C66F-40BF-BA6B-B75C7999C2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AD6836E-0BA0-4D8B-AF54-2C71A7D283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E2C0968-E4D2-4AFD-B1C1-647A2DE2C4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E471D82-14DF-4D3D-8250-863B1BB7CB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32A2651-1527-48EC-ABAC-63BE747C1C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A83F2D4-8A34-433E-A72E-8450D701A3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D8FA913-09F1-45BD-9839-E12ECDC403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35A4BE-FE07-4B8C-B8AD-138F5BD49E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1341CD-4AAE-4CA1-B82D-6AAF927654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30EF61-0B49-43F3-A2C0-9E4A6304EE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48F7C06-9186-4F9F-9A4E-3C15D74304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FE6C175-7CBF-43BC-8F09-E5696B834D5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CC68E46-F2CD-4913-A7A9-60B74BF80F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A6FDAE3-7141-4664-98CE-E7FDEDF8698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BEE2718-8C28-41A0-898C-60339A1BF23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F770572-79EB-4D1B-8D75-AE6A93A0B0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7E7716E-238A-4BEB-8D92-A3D76ABC6D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6B3051F-3C3C-4A42-8EBB-11329353792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35B8BEF-F542-494F-B021-2CD94309562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3A40CBE-C4DE-4BE7-8070-4501724E8B0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1A332B0-0365-4831-9930-0A5B5D59E83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C87DD97-56C0-4809-9DEF-9E3F55A7666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C128D9-AE8E-4A24-8C5A-8523F8E5F8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2D0CCFD-B621-432D-83C6-CAFC036DEB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50814E9-F6D7-47B2-9FC9-4A611FA4DF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886E29A7-23DB-41C1-9187-0CDDDBEEE0BD}"/>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971ADE8F-8EBC-42EA-89C6-05D76C592B7A}"/>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C5ECFE25-2786-4E0B-89A1-EF5D9A3FAD66}"/>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C405BE23-9478-4A1D-81C1-A86F5B81307E}"/>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E824ED7-299A-42E3-983C-35FDA00A8F8D}"/>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a:extLst>
            <a:ext uri="{FF2B5EF4-FFF2-40B4-BE49-F238E27FC236}">
              <a16:creationId xmlns:a16="http://schemas.microsoft.com/office/drawing/2014/main" id="{C1814E05-F605-4E3D-B9B1-9C9DB3CA460E}"/>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EB77CD3C-F4F7-4E0D-B789-BFD3864F1726}"/>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BA52195F-57EB-469A-8E0C-061EF93095E8}"/>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7604695C-882F-4F81-B437-475C23C88A69}"/>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F05CDFAA-8E3A-4F7D-9333-066624FC9C2A}"/>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C04693-255E-47A2-8FFF-6A6D425DFB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9304D7-D7E5-4ECB-8319-147558017B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AD37E3-2EC8-4608-A9D6-9108956997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A9346C-A524-4FC0-8823-2304215FD9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0604C00-6CF2-4211-850E-2670E9832D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2" name="楕円 71">
          <a:extLst>
            <a:ext uri="{FF2B5EF4-FFF2-40B4-BE49-F238E27FC236}">
              <a16:creationId xmlns:a16="http://schemas.microsoft.com/office/drawing/2014/main" id="{3C1B8479-6B44-4321-9E63-E5370144EB58}"/>
            </a:ext>
          </a:extLst>
        </xdr:cNvPr>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3" name="【道路】&#10;有形固定資産減価償却率該当値テキスト">
          <a:extLst>
            <a:ext uri="{FF2B5EF4-FFF2-40B4-BE49-F238E27FC236}">
              <a16:creationId xmlns:a16="http://schemas.microsoft.com/office/drawing/2014/main" id="{541D5ECC-ABB6-4864-B896-DD7D3A956269}"/>
            </a:ext>
          </a:extLst>
        </xdr:cNvPr>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159294</xdr:rowOff>
    </xdr:from>
    <xdr:to>
      <xdr:col>20</xdr:col>
      <xdr:colOff>38100</xdr:colOff>
      <xdr:row>36</xdr:row>
      <xdr:rowOff>89444</xdr:rowOff>
    </xdr:to>
    <xdr:sp macro="" textlink="">
      <xdr:nvSpPr>
        <xdr:cNvPr id="74" name="楕円 73">
          <a:extLst>
            <a:ext uri="{FF2B5EF4-FFF2-40B4-BE49-F238E27FC236}">
              <a16:creationId xmlns:a16="http://schemas.microsoft.com/office/drawing/2014/main" id="{75019A3C-F952-4750-83B5-A57E0B594878}"/>
            </a:ext>
          </a:extLst>
        </xdr:cNvPr>
        <xdr:cNvSpPr/>
      </xdr:nvSpPr>
      <xdr:spPr>
        <a:xfrm>
          <a:off x="3746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38644</xdr:rowOff>
    </xdr:to>
    <xdr:cxnSp macro="">
      <xdr:nvCxnSpPr>
        <xdr:cNvPr id="75" name="直線コネクタ 74">
          <a:extLst>
            <a:ext uri="{FF2B5EF4-FFF2-40B4-BE49-F238E27FC236}">
              <a16:creationId xmlns:a16="http://schemas.microsoft.com/office/drawing/2014/main" id="{43B35F47-FDCB-4D81-82AC-15EFCBE843D5}"/>
            </a:ext>
          </a:extLst>
        </xdr:cNvPr>
        <xdr:cNvCxnSpPr/>
      </xdr:nvCxnSpPr>
      <xdr:spPr>
        <a:xfrm flipV="1">
          <a:off x="3797300" y="61863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6" name="楕円 75">
          <a:extLst>
            <a:ext uri="{FF2B5EF4-FFF2-40B4-BE49-F238E27FC236}">
              <a16:creationId xmlns:a16="http://schemas.microsoft.com/office/drawing/2014/main" id="{914BA5F9-04AE-486C-A49E-641F4A9285FA}"/>
            </a:ext>
          </a:extLst>
        </xdr:cNvPr>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38644</xdr:rowOff>
    </xdr:from>
    <xdr:to>
      <xdr:col>19</xdr:col>
      <xdr:colOff>177800</xdr:colOff>
      <xdr:row>36</xdr:row>
      <xdr:rowOff>63137</xdr:rowOff>
    </xdr:to>
    <xdr:cxnSp macro="">
      <xdr:nvCxnSpPr>
        <xdr:cNvPr id="77" name="直線コネクタ 76">
          <a:extLst>
            <a:ext uri="{FF2B5EF4-FFF2-40B4-BE49-F238E27FC236}">
              <a16:creationId xmlns:a16="http://schemas.microsoft.com/office/drawing/2014/main" id="{0D32B649-C86A-45F3-BA3F-DFDEB28E90AE}"/>
            </a:ext>
          </a:extLst>
        </xdr:cNvPr>
        <xdr:cNvCxnSpPr/>
      </xdr:nvCxnSpPr>
      <xdr:spPr>
        <a:xfrm flipV="1">
          <a:off x="2908300" y="62108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36830</xdr:rowOff>
    </xdr:from>
    <xdr:to>
      <xdr:col>10</xdr:col>
      <xdr:colOff>165100</xdr:colOff>
      <xdr:row>36</xdr:row>
      <xdr:rowOff>138430</xdr:rowOff>
    </xdr:to>
    <xdr:sp macro="" textlink="">
      <xdr:nvSpPr>
        <xdr:cNvPr id="78" name="楕円 77">
          <a:extLst>
            <a:ext uri="{FF2B5EF4-FFF2-40B4-BE49-F238E27FC236}">
              <a16:creationId xmlns:a16="http://schemas.microsoft.com/office/drawing/2014/main" id="{46E53C03-BC41-4366-8F53-AF58D351F988}"/>
            </a:ext>
          </a:extLst>
        </xdr:cNvPr>
        <xdr:cNvSpPr/>
      </xdr:nvSpPr>
      <xdr:spPr>
        <a:xfrm>
          <a:off x="196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87630</xdr:rowOff>
    </xdr:to>
    <xdr:cxnSp macro="">
      <xdr:nvCxnSpPr>
        <xdr:cNvPr id="79" name="直線コネクタ 78">
          <a:extLst>
            <a:ext uri="{FF2B5EF4-FFF2-40B4-BE49-F238E27FC236}">
              <a16:creationId xmlns:a16="http://schemas.microsoft.com/office/drawing/2014/main" id="{E884A90D-CE40-43F9-BCD3-1759C6FE8EF4}"/>
            </a:ext>
          </a:extLst>
        </xdr:cNvPr>
        <xdr:cNvCxnSpPr/>
      </xdr:nvCxnSpPr>
      <xdr:spPr>
        <a:xfrm flipV="1">
          <a:off x="2019300" y="62353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a:extLst>
            <a:ext uri="{FF2B5EF4-FFF2-40B4-BE49-F238E27FC236}">
              <a16:creationId xmlns:a16="http://schemas.microsoft.com/office/drawing/2014/main" id="{A3C53C92-A84A-48B3-9779-F8E74B24806E}"/>
            </a:ext>
          </a:extLst>
        </xdr:cNvPr>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a:extLst>
            <a:ext uri="{FF2B5EF4-FFF2-40B4-BE49-F238E27FC236}">
              <a16:creationId xmlns:a16="http://schemas.microsoft.com/office/drawing/2014/main" id="{D7822D9A-04A1-41A5-BA8A-9290E1076F5B}"/>
            </a:ext>
          </a:extLst>
        </xdr:cNvPr>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a:extLst>
            <a:ext uri="{FF2B5EF4-FFF2-40B4-BE49-F238E27FC236}">
              <a16:creationId xmlns:a16="http://schemas.microsoft.com/office/drawing/2014/main" id="{F486AB78-9E39-4A91-A8E9-2D2C981EA604}"/>
            </a:ext>
          </a:extLst>
        </xdr:cNvPr>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105971</xdr:rowOff>
    </xdr:from>
    <xdr:ext cx="405111" cy="259045"/>
    <xdr:sp macro="" textlink="">
      <xdr:nvSpPr>
        <xdr:cNvPr id="83" name="n_1mainValue【道路】&#10;有形固定資産減価償却率">
          <a:extLst>
            <a:ext uri="{FF2B5EF4-FFF2-40B4-BE49-F238E27FC236}">
              <a16:creationId xmlns:a16="http://schemas.microsoft.com/office/drawing/2014/main" id="{DEADAF6A-35ED-4F2A-9886-844603EBD076}"/>
            </a:ext>
          </a:extLst>
        </xdr:cNvPr>
        <xdr:cNvSpPr txBox="1"/>
      </xdr:nvSpPr>
      <xdr:spPr>
        <a:xfrm>
          <a:off x="3582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4" name="n_2mainValue【道路】&#10;有形固定資産減価償却率">
          <a:extLst>
            <a:ext uri="{FF2B5EF4-FFF2-40B4-BE49-F238E27FC236}">
              <a16:creationId xmlns:a16="http://schemas.microsoft.com/office/drawing/2014/main" id="{4FA0D664-6833-4F7C-9308-5B51D29DCD89}"/>
            </a:ext>
          </a:extLst>
        </xdr:cNvPr>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154957</xdr:rowOff>
    </xdr:from>
    <xdr:ext cx="405111" cy="259045"/>
    <xdr:sp macro="" textlink="">
      <xdr:nvSpPr>
        <xdr:cNvPr id="85" name="n_3mainValue【道路】&#10;有形固定資産減価償却率">
          <a:extLst>
            <a:ext uri="{FF2B5EF4-FFF2-40B4-BE49-F238E27FC236}">
              <a16:creationId xmlns:a16="http://schemas.microsoft.com/office/drawing/2014/main" id="{D10A25D5-B98C-43C4-8E7C-FBBEB2D94CB7}"/>
            </a:ext>
          </a:extLst>
        </xdr:cNvPr>
        <xdr:cNvSpPr txBox="1"/>
      </xdr:nvSpPr>
      <xdr:spPr>
        <a:xfrm>
          <a:off x="1816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40DB696-CFB8-421E-8AC7-E611B50099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3C2B288-0B8B-463D-AC6B-143081F2EF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6DB60EA-190B-45C6-B0D0-78D3178D31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C4928B7-2687-43BB-A2EF-6E11EBB078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C581BFC-EEE0-4C3E-9401-D609B07CB4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2D8697F-8D14-48B8-8050-4A823B9AD0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84B9E93-E599-4387-A9F7-F4C2CBF328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1A05B60-4183-46FD-82BB-26A7A6DEF3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09A6230-D57E-4D30-A621-CDFA7B383C6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797B1B7-9466-4866-8508-72578F0AB9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D83DE80-AA24-4B48-9992-BEF2EA95D0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69082CD-4513-4C4B-9E90-1BD7317448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446FE92-FCC3-4E24-9F0A-C2795B2AC7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A67EC987-123C-40A3-8E92-3F0EED183F5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2461708-D35C-4781-8195-EE50955CCBF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661A3828-7307-48D0-B8DF-19D055E511F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C5B4C95-206D-4A0A-902F-914D3C5F85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3C6A4A83-8170-4B8E-9BDC-16F647A8516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FCDDA97-B5A6-495C-9D02-71F7C0BA522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DB630806-BACA-4230-9BCE-C7E25669C41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9D68F0D-94B3-484B-8DA3-79CD89D9B2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5C117553-2F0C-46D9-A9DE-D1238FFB1D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A7A4495-D6CE-4113-8656-D5F6CD7FEB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a:extLst>
            <a:ext uri="{FF2B5EF4-FFF2-40B4-BE49-F238E27FC236}">
              <a16:creationId xmlns:a16="http://schemas.microsoft.com/office/drawing/2014/main" id="{3F729F4D-E1AD-43DE-813E-97E7883664B1}"/>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a:extLst>
            <a:ext uri="{FF2B5EF4-FFF2-40B4-BE49-F238E27FC236}">
              <a16:creationId xmlns:a16="http://schemas.microsoft.com/office/drawing/2014/main" id="{45943ED1-61F9-4685-9980-5C12DB9990C0}"/>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a:extLst>
            <a:ext uri="{FF2B5EF4-FFF2-40B4-BE49-F238E27FC236}">
              <a16:creationId xmlns:a16="http://schemas.microsoft.com/office/drawing/2014/main" id="{DE0886A9-58A6-421F-9629-916319164CBF}"/>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a:extLst>
            <a:ext uri="{FF2B5EF4-FFF2-40B4-BE49-F238E27FC236}">
              <a16:creationId xmlns:a16="http://schemas.microsoft.com/office/drawing/2014/main" id="{C9F78BC5-92A5-4B6A-A9DE-B53E37D1167A}"/>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a:extLst>
            <a:ext uri="{FF2B5EF4-FFF2-40B4-BE49-F238E27FC236}">
              <a16:creationId xmlns:a16="http://schemas.microsoft.com/office/drawing/2014/main" id="{451164F1-14B4-48CE-AC68-44FA5D5049AE}"/>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a:extLst>
            <a:ext uri="{FF2B5EF4-FFF2-40B4-BE49-F238E27FC236}">
              <a16:creationId xmlns:a16="http://schemas.microsoft.com/office/drawing/2014/main" id="{B6518161-61A6-43EF-BA3F-9749BEE4050A}"/>
            </a:ext>
          </a:extLst>
        </xdr:cNvPr>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a:extLst>
            <a:ext uri="{FF2B5EF4-FFF2-40B4-BE49-F238E27FC236}">
              <a16:creationId xmlns:a16="http://schemas.microsoft.com/office/drawing/2014/main" id="{66F851A4-62E3-472F-A4E3-94907BA2905C}"/>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a:extLst>
            <a:ext uri="{FF2B5EF4-FFF2-40B4-BE49-F238E27FC236}">
              <a16:creationId xmlns:a16="http://schemas.microsoft.com/office/drawing/2014/main" id="{086F114F-1451-4C86-856B-969338DD5B6E}"/>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a:extLst>
            <a:ext uri="{FF2B5EF4-FFF2-40B4-BE49-F238E27FC236}">
              <a16:creationId xmlns:a16="http://schemas.microsoft.com/office/drawing/2014/main" id="{74840CE7-1B7B-49A7-99EA-3B8631F7660A}"/>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a:extLst>
            <a:ext uri="{FF2B5EF4-FFF2-40B4-BE49-F238E27FC236}">
              <a16:creationId xmlns:a16="http://schemas.microsoft.com/office/drawing/2014/main" id="{9E7FD321-A900-42B8-B69A-91D098A09D87}"/>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D9642FB-E128-41CA-890E-23A858F9CF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848AEC-0773-4B7B-87B0-37CA4A59CD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81CD78E-6E08-460B-9914-2FA9B2F38C3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BF330E0-E38C-46CC-BD0A-04934C2351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37C2B85-16A9-4E27-8A55-8D80C4AE35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56261</xdr:rowOff>
    </xdr:from>
    <xdr:to>
      <xdr:col>55</xdr:col>
      <xdr:colOff>50800</xdr:colOff>
      <xdr:row>33</xdr:row>
      <xdr:rowOff>157861</xdr:rowOff>
    </xdr:to>
    <xdr:sp macro="" textlink="">
      <xdr:nvSpPr>
        <xdr:cNvPr id="124" name="楕円 123">
          <a:extLst>
            <a:ext uri="{FF2B5EF4-FFF2-40B4-BE49-F238E27FC236}">
              <a16:creationId xmlns:a16="http://schemas.microsoft.com/office/drawing/2014/main" id="{B6EE60AC-7313-439A-A064-2D901DBEDEF3}"/>
            </a:ext>
          </a:extLst>
        </xdr:cNvPr>
        <xdr:cNvSpPr/>
      </xdr:nvSpPr>
      <xdr:spPr>
        <a:xfrm>
          <a:off x="104267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166870</xdr:rowOff>
    </xdr:from>
    <xdr:ext cx="534377" cy="259045"/>
    <xdr:sp macro="" textlink="">
      <xdr:nvSpPr>
        <xdr:cNvPr id="125" name="【道路】&#10;一人当たり延長該当値テキスト">
          <a:extLst>
            <a:ext uri="{FF2B5EF4-FFF2-40B4-BE49-F238E27FC236}">
              <a16:creationId xmlns:a16="http://schemas.microsoft.com/office/drawing/2014/main" id="{164C028F-DDFD-4667-B585-7C3F0747CDC9}"/>
            </a:ext>
          </a:extLst>
        </xdr:cNvPr>
        <xdr:cNvSpPr txBox="1"/>
      </xdr:nvSpPr>
      <xdr:spPr>
        <a:xfrm>
          <a:off x="10515600" y="56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86551</xdr:rowOff>
    </xdr:from>
    <xdr:to>
      <xdr:col>50</xdr:col>
      <xdr:colOff>165100</xdr:colOff>
      <xdr:row>34</xdr:row>
      <xdr:rowOff>16701</xdr:rowOff>
    </xdr:to>
    <xdr:sp macro="" textlink="">
      <xdr:nvSpPr>
        <xdr:cNvPr id="126" name="楕円 125">
          <a:extLst>
            <a:ext uri="{FF2B5EF4-FFF2-40B4-BE49-F238E27FC236}">
              <a16:creationId xmlns:a16="http://schemas.microsoft.com/office/drawing/2014/main" id="{8997AB4B-3499-4ED3-BACE-08950A916E54}"/>
            </a:ext>
          </a:extLst>
        </xdr:cNvPr>
        <xdr:cNvSpPr/>
      </xdr:nvSpPr>
      <xdr:spPr>
        <a:xfrm>
          <a:off x="9588500" y="57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107061</xdr:rowOff>
    </xdr:from>
    <xdr:to>
      <xdr:col>55</xdr:col>
      <xdr:colOff>0</xdr:colOff>
      <xdr:row>33</xdr:row>
      <xdr:rowOff>137351</xdr:rowOff>
    </xdr:to>
    <xdr:cxnSp macro="">
      <xdr:nvCxnSpPr>
        <xdr:cNvPr id="127" name="直線コネクタ 126">
          <a:extLst>
            <a:ext uri="{FF2B5EF4-FFF2-40B4-BE49-F238E27FC236}">
              <a16:creationId xmlns:a16="http://schemas.microsoft.com/office/drawing/2014/main" id="{A7DB105A-B89D-4876-A9EF-2D5932FA4ED8}"/>
            </a:ext>
          </a:extLst>
        </xdr:cNvPr>
        <xdr:cNvCxnSpPr/>
      </xdr:nvCxnSpPr>
      <xdr:spPr>
        <a:xfrm flipV="1">
          <a:off x="9639300" y="5764911"/>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112420</xdr:rowOff>
    </xdr:from>
    <xdr:to>
      <xdr:col>46</xdr:col>
      <xdr:colOff>38100</xdr:colOff>
      <xdr:row>34</xdr:row>
      <xdr:rowOff>42570</xdr:rowOff>
    </xdr:to>
    <xdr:sp macro="" textlink="">
      <xdr:nvSpPr>
        <xdr:cNvPr id="128" name="楕円 127">
          <a:extLst>
            <a:ext uri="{FF2B5EF4-FFF2-40B4-BE49-F238E27FC236}">
              <a16:creationId xmlns:a16="http://schemas.microsoft.com/office/drawing/2014/main" id="{78F3A41A-AD57-4F39-A062-2936824697BF}"/>
            </a:ext>
          </a:extLst>
        </xdr:cNvPr>
        <xdr:cNvSpPr/>
      </xdr:nvSpPr>
      <xdr:spPr>
        <a:xfrm>
          <a:off x="8699500" y="5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137351</xdr:rowOff>
    </xdr:from>
    <xdr:to>
      <xdr:col>50</xdr:col>
      <xdr:colOff>114300</xdr:colOff>
      <xdr:row>33</xdr:row>
      <xdr:rowOff>163220</xdr:rowOff>
    </xdr:to>
    <xdr:cxnSp macro="">
      <xdr:nvCxnSpPr>
        <xdr:cNvPr id="129" name="直線コネクタ 128">
          <a:extLst>
            <a:ext uri="{FF2B5EF4-FFF2-40B4-BE49-F238E27FC236}">
              <a16:creationId xmlns:a16="http://schemas.microsoft.com/office/drawing/2014/main" id="{35AF9F88-AF37-41CF-8EE0-59C46A1C7E00}"/>
            </a:ext>
          </a:extLst>
        </xdr:cNvPr>
        <xdr:cNvCxnSpPr/>
      </xdr:nvCxnSpPr>
      <xdr:spPr>
        <a:xfrm flipV="1">
          <a:off x="8750300" y="579520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136499</xdr:rowOff>
    </xdr:from>
    <xdr:to>
      <xdr:col>41</xdr:col>
      <xdr:colOff>101600</xdr:colOff>
      <xdr:row>34</xdr:row>
      <xdr:rowOff>66649</xdr:rowOff>
    </xdr:to>
    <xdr:sp macro="" textlink="">
      <xdr:nvSpPr>
        <xdr:cNvPr id="130" name="楕円 129">
          <a:extLst>
            <a:ext uri="{FF2B5EF4-FFF2-40B4-BE49-F238E27FC236}">
              <a16:creationId xmlns:a16="http://schemas.microsoft.com/office/drawing/2014/main" id="{418F7401-EEF4-44A9-A260-2D2A78D8B56C}"/>
            </a:ext>
          </a:extLst>
        </xdr:cNvPr>
        <xdr:cNvSpPr/>
      </xdr:nvSpPr>
      <xdr:spPr>
        <a:xfrm>
          <a:off x="7810500" y="57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163220</xdr:rowOff>
    </xdr:from>
    <xdr:to>
      <xdr:col>45</xdr:col>
      <xdr:colOff>177800</xdr:colOff>
      <xdr:row>34</xdr:row>
      <xdr:rowOff>15849</xdr:rowOff>
    </xdr:to>
    <xdr:cxnSp macro="">
      <xdr:nvCxnSpPr>
        <xdr:cNvPr id="131" name="直線コネクタ 130">
          <a:extLst>
            <a:ext uri="{FF2B5EF4-FFF2-40B4-BE49-F238E27FC236}">
              <a16:creationId xmlns:a16="http://schemas.microsoft.com/office/drawing/2014/main" id="{5F561442-C51F-4B8D-8BE1-897F38EF9BD3}"/>
            </a:ext>
          </a:extLst>
        </xdr:cNvPr>
        <xdr:cNvCxnSpPr/>
      </xdr:nvCxnSpPr>
      <xdr:spPr>
        <a:xfrm flipV="1">
          <a:off x="7861300" y="582107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a:extLst>
            <a:ext uri="{FF2B5EF4-FFF2-40B4-BE49-F238E27FC236}">
              <a16:creationId xmlns:a16="http://schemas.microsoft.com/office/drawing/2014/main" id="{CA79FB8A-2469-4D6C-85A2-BD166DCE37C4}"/>
            </a:ext>
          </a:extLst>
        </xdr:cNvPr>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a:extLst>
            <a:ext uri="{FF2B5EF4-FFF2-40B4-BE49-F238E27FC236}">
              <a16:creationId xmlns:a16="http://schemas.microsoft.com/office/drawing/2014/main" id="{E245C5EF-48F6-4AAA-88AE-2ACE83A80C56}"/>
            </a:ext>
          </a:extLst>
        </xdr:cNvPr>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a:extLst>
            <a:ext uri="{FF2B5EF4-FFF2-40B4-BE49-F238E27FC236}">
              <a16:creationId xmlns:a16="http://schemas.microsoft.com/office/drawing/2014/main" id="{DF687F3B-E53A-4C4F-91A5-FC928D37C0A4}"/>
            </a:ext>
          </a:extLst>
        </xdr:cNvPr>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33228</xdr:rowOff>
    </xdr:from>
    <xdr:ext cx="534377" cy="259045"/>
    <xdr:sp macro="" textlink="">
      <xdr:nvSpPr>
        <xdr:cNvPr id="135" name="n_1mainValue【道路】&#10;一人当たり延長">
          <a:extLst>
            <a:ext uri="{FF2B5EF4-FFF2-40B4-BE49-F238E27FC236}">
              <a16:creationId xmlns:a16="http://schemas.microsoft.com/office/drawing/2014/main" id="{2D3E90CC-C9D6-4039-ABA0-3E5DB61DF8F4}"/>
            </a:ext>
          </a:extLst>
        </xdr:cNvPr>
        <xdr:cNvSpPr txBox="1"/>
      </xdr:nvSpPr>
      <xdr:spPr>
        <a:xfrm>
          <a:off x="9359411" y="55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59097</xdr:rowOff>
    </xdr:from>
    <xdr:ext cx="534377" cy="259045"/>
    <xdr:sp macro="" textlink="">
      <xdr:nvSpPr>
        <xdr:cNvPr id="136" name="n_2mainValue【道路】&#10;一人当たり延長">
          <a:extLst>
            <a:ext uri="{FF2B5EF4-FFF2-40B4-BE49-F238E27FC236}">
              <a16:creationId xmlns:a16="http://schemas.microsoft.com/office/drawing/2014/main" id="{570C78B3-FBD7-44A2-90F3-E8EF7AA87C3C}"/>
            </a:ext>
          </a:extLst>
        </xdr:cNvPr>
        <xdr:cNvSpPr txBox="1"/>
      </xdr:nvSpPr>
      <xdr:spPr>
        <a:xfrm>
          <a:off x="8483111" y="55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83176</xdr:rowOff>
    </xdr:from>
    <xdr:ext cx="534377" cy="259045"/>
    <xdr:sp macro="" textlink="">
      <xdr:nvSpPr>
        <xdr:cNvPr id="137" name="n_3mainValue【道路】&#10;一人当たり延長">
          <a:extLst>
            <a:ext uri="{FF2B5EF4-FFF2-40B4-BE49-F238E27FC236}">
              <a16:creationId xmlns:a16="http://schemas.microsoft.com/office/drawing/2014/main" id="{C9977131-3D94-44FE-966C-42EAE141FE3F}"/>
            </a:ext>
          </a:extLst>
        </xdr:cNvPr>
        <xdr:cNvSpPr txBox="1"/>
      </xdr:nvSpPr>
      <xdr:spPr>
        <a:xfrm>
          <a:off x="7594111" y="55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F97574F-3BB0-4546-B66D-F39A91D7CB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CD01062-D4A2-49B5-9AB1-5A19A210F6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E5955E5-ABD3-4027-AFE5-636AC9B6A8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D27730A8-F7D1-445C-A0BD-339220A585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8460CA0-2F3B-46FC-A950-14127AEC25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81C67AC-0635-45AF-B684-685077A544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C974E99-FDCB-4D9A-AB8C-362E4AEAA7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47DC71B8-3D76-44A3-995F-F4967CDE6B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78FC22A-3383-4205-9136-46AD302983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8DA3D8B-E0CB-4970-96D7-3864426B4E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AB555FC3-259F-4B7D-9981-2CD8D2ED5D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1E62FE01-BEFE-4C14-865F-E9D37CCA79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E62883DB-303F-44AE-9A46-0E08216087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CE259CA9-4A1B-4FCF-AC13-7BD456FC48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D22B695-635D-4EC2-8C9D-C7D50FB34E1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35D9512-B2A1-4971-BE6E-B1CA3887A34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DEF756E-6C25-47C1-8F61-B714214025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84DD0D76-7195-4BCF-A5FC-860BD1F939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4C4C405-D30E-4F69-B4C2-21434BD8A2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C41B349A-2FD3-4960-A128-D20DE5EB72A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9B502DC-D07E-4B8C-9FB0-ED5203A6EE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18B8DDA6-A352-4C8A-853A-A0E0447C453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5009C6CE-7D4B-4CE7-B6BA-8A97DFBB15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E494F7A9-064A-4320-8758-F4C6E97D1A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BE1A264-37FF-4EF5-8E2F-208EA5D848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BD48011C-C67E-4EF4-BB43-AC5ED0CE4C93}"/>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CF2CB3E-BED2-4EC4-BA13-4F2FFDBD1FB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8048FA0A-3E25-4CBE-A0CE-F6C86EB19717}"/>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6CC134BF-84DF-4A0F-9836-E7BAEA070FE3}"/>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a:extLst>
            <a:ext uri="{FF2B5EF4-FFF2-40B4-BE49-F238E27FC236}">
              <a16:creationId xmlns:a16="http://schemas.microsoft.com/office/drawing/2014/main" id="{08281385-59E2-438A-818B-0170EC748063}"/>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57B79A5B-C9C5-4F4B-A101-6B2D762017A8}"/>
            </a:ext>
          </a:extLst>
        </xdr:cNvPr>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a:extLst>
            <a:ext uri="{FF2B5EF4-FFF2-40B4-BE49-F238E27FC236}">
              <a16:creationId xmlns:a16="http://schemas.microsoft.com/office/drawing/2014/main" id="{299FC788-ABD0-4401-AC61-F60F2617708B}"/>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a:extLst>
            <a:ext uri="{FF2B5EF4-FFF2-40B4-BE49-F238E27FC236}">
              <a16:creationId xmlns:a16="http://schemas.microsoft.com/office/drawing/2014/main" id="{9FE20238-66BC-4727-AEF7-6161B4D14550}"/>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a:extLst>
            <a:ext uri="{FF2B5EF4-FFF2-40B4-BE49-F238E27FC236}">
              <a16:creationId xmlns:a16="http://schemas.microsoft.com/office/drawing/2014/main" id="{BBCC1955-6F49-4AAF-AAF8-3259003E5FE5}"/>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a:extLst>
            <a:ext uri="{FF2B5EF4-FFF2-40B4-BE49-F238E27FC236}">
              <a16:creationId xmlns:a16="http://schemas.microsoft.com/office/drawing/2014/main" id="{64E51F78-505F-431B-8699-84D840CCF23F}"/>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647B425-B6C5-491A-A997-2E7A851707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E13180F-F5A3-4403-AA40-49A2F3217B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1DE4701-03EB-45C2-942D-CC480D2815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ED94D02-AF39-492F-AA93-37A806D717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E976C90-7B68-45C8-AAA9-DFA4A8814B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78" name="楕円 177">
          <a:extLst>
            <a:ext uri="{FF2B5EF4-FFF2-40B4-BE49-F238E27FC236}">
              <a16:creationId xmlns:a16="http://schemas.microsoft.com/office/drawing/2014/main" id="{59989E81-CEEB-4C68-846C-9D9750A440F5}"/>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3F7BEE3-DFCD-4ABA-BC11-F6E3ADF8F662}"/>
            </a:ext>
          </a:extLst>
        </xdr:cNvPr>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0" name="楕円 179">
          <a:extLst>
            <a:ext uri="{FF2B5EF4-FFF2-40B4-BE49-F238E27FC236}">
              <a16:creationId xmlns:a16="http://schemas.microsoft.com/office/drawing/2014/main" id="{9A9C704C-57BA-4784-AA0D-9728DD9671D4}"/>
            </a:ext>
          </a:extLst>
        </xdr:cNvPr>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40822</xdr:rowOff>
    </xdr:to>
    <xdr:cxnSp macro="">
      <xdr:nvCxnSpPr>
        <xdr:cNvPr id="181" name="直線コネクタ 180">
          <a:extLst>
            <a:ext uri="{FF2B5EF4-FFF2-40B4-BE49-F238E27FC236}">
              <a16:creationId xmlns:a16="http://schemas.microsoft.com/office/drawing/2014/main" id="{A60CC9DD-818F-4364-BEE2-0977A953A394}"/>
            </a:ext>
          </a:extLst>
        </xdr:cNvPr>
        <xdr:cNvCxnSpPr/>
      </xdr:nvCxnSpPr>
      <xdr:spPr>
        <a:xfrm flipV="1">
          <a:off x="3797300" y="103033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82" name="楕円 181">
          <a:extLst>
            <a:ext uri="{FF2B5EF4-FFF2-40B4-BE49-F238E27FC236}">
              <a16:creationId xmlns:a16="http://schemas.microsoft.com/office/drawing/2014/main" id="{6C58DBB0-C52C-4E13-8B70-B999023187D2}"/>
            </a:ext>
          </a:extLst>
        </xdr:cNvPr>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66947</xdr:rowOff>
    </xdr:to>
    <xdr:cxnSp macro="">
      <xdr:nvCxnSpPr>
        <xdr:cNvPr id="183" name="直線コネクタ 182">
          <a:extLst>
            <a:ext uri="{FF2B5EF4-FFF2-40B4-BE49-F238E27FC236}">
              <a16:creationId xmlns:a16="http://schemas.microsoft.com/office/drawing/2014/main" id="{58966A2C-A017-4386-8337-71FC3AB213E3}"/>
            </a:ext>
          </a:extLst>
        </xdr:cNvPr>
        <xdr:cNvCxnSpPr/>
      </xdr:nvCxnSpPr>
      <xdr:spPr>
        <a:xfrm flipV="1">
          <a:off x="2908300" y="103278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4" name="楕円 183">
          <a:extLst>
            <a:ext uri="{FF2B5EF4-FFF2-40B4-BE49-F238E27FC236}">
              <a16:creationId xmlns:a16="http://schemas.microsoft.com/office/drawing/2014/main" id="{4736B4E2-FCD8-4B8B-B8FA-6601675F4C6D}"/>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91440</xdr:rowOff>
    </xdr:to>
    <xdr:cxnSp macro="">
      <xdr:nvCxnSpPr>
        <xdr:cNvPr id="185" name="直線コネクタ 184">
          <a:extLst>
            <a:ext uri="{FF2B5EF4-FFF2-40B4-BE49-F238E27FC236}">
              <a16:creationId xmlns:a16="http://schemas.microsoft.com/office/drawing/2014/main" id="{271FEAE9-C745-4FFE-AFDC-DF23925B0365}"/>
            </a:ext>
          </a:extLst>
        </xdr:cNvPr>
        <xdr:cNvCxnSpPr/>
      </xdr:nvCxnSpPr>
      <xdr:spPr>
        <a:xfrm flipV="1">
          <a:off x="2019300" y="1035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13A14D6F-D3C1-44AE-97A9-347A9231EA3C}"/>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D7F48715-B2F2-4729-BDFD-910C1BD1521D}"/>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BA39DBFB-33DD-4530-B886-CC698C539E5A}"/>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82749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1A743168-F328-4A68-BE88-5FC52EAD235B}"/>
            </a:ext>
          </a:extLst>
        </xdr:cNvPr>
        <xdr:cNvSpPr txBox="1"/>
      </xdr:nvSpPr>
      <xdr:spPr>
        <a:xfrm>
          <a:off x="35820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6F53819-5A02-4C45-9EBF-81F1C4412A62}"/>
            </a:ext>
          </a:extLst>
        </xdr:cNvPr>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E48E0783-816C-47CC-AF61-270B1E9E472C}"/>
            </a:ext>
          </a:extLst>
        </xdr:cNvPr>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04BB6D1-DA4A-43DD-BDCB-770AA18153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5D0CE7D7-810F-4DD5-BE66-72BAAC2124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A5C6D6EA-ED51-4251-9466-F78558DD74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72CF4E0-7C1C-4366-B3FA-6AE8AE506A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BF420FB-9B5F-47F9-8640-F4052A92FDA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26745D5-4F3D-409D-90D2-D0910E9B37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9060E43A-0011-4062-B7DD-498FC5CF38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E257548-76CF-4207-9086-89158D862F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6012FDB6-AE8B-4A30-BE21-4A83FCC1A1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74E4C72-0B39-432A-ADE8-989808103B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7A36B0D6-F156-4806-921E-12C1E75367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E4F32DCD-AB01-4BD2-AB97-F8031CFD43F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7FB63705-01FB-4BF4-926D-703754F591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B5AB4199-94CD-4345-AB29-73B44FC1E28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9D10561D-8826-4E39-9FED-881FA07BE9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F14230D0-FCC5-4CAF-A63D-99ADA36AC6C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3D599E04-3FCB-44BA-8837-AFFF13E08C5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58DADC9F-81D2-4C36-BF28-43B989176A0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ED2073F0-FFDE-4BEC-95C7-AE9B289E7A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a:extLst>
            <a:ext uri="{FF2B5EF4-FFF2-40B4-BE49-F238E27FC236}">
              <a16:creationId xmlns:a16="http://schemas.microsoft.com/office/drawing/2014/main" id="{773D1D1A-6F97-4C96-A57D-347C5383BD91}"/>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3E996075-81FB-4A72-922B-D75137C677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13B232CD-D28E-4E7A-B55B-B0E2E4A429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16558638-7F4E-4E83-9372-8ABE38944D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a:extLst>
            <a:ext uri="{FF2B5EF4-FFF2-40B4-BE49-F238E27FC236}">
              <a16:creationId xmlns:a16="http://schemas.microsoft.com/office/drawing/2014/main" id="{77694D41-139D-4DBE-BC8B-494BF100FED9}"/>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EF9D489A-E15E-4859-814C-CD3663F4F5C1}"/>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a:extLst>
            <a:ext uri="{FF2B5EF4-FFF2-40B4-BE49-F238E27FC236}">
              <a16:creationId xmlns:a16="http://schemas.microsoft.com/office/drawing/2014/main" id="{AE51A89A-0023-4D01-A017-DC402A237A54}"/>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1C0B1D94-1AB5-4139-99D2-CD1DEA6D0613}"/>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a:extLst>
            <a:ext uri="{FF2B5EF4-FFF2-40B4-BE49-F238E27FC236}">
              <a16:creationId xmlns:a16="http://schemas.microsoft.com/office/drawing/2014/main" id="{9E98FD8D-79C0-4015-9801-21C9E7BC86F0}"/>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449C1047-A1C1-48C1-AE2C-14A93CD35AA2}"/>
            </a:ext>
          </a:extLst>
        </xdr:cNvPr>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a:extLst>
            <a:ext uri="{FF2B5EF4-FFF2-40B4-BE49-F238E27FC236}">
              <a16:creationId xmlns:a16="http://schemas.microsoft.com/office/drawing/2014/main" id="{4F5C9644-9F92-4CF3-B26F-C3514F0C856D}"/>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a:extLst>
            <a:ext uri="{FF2B5EF4-FFF2-40B4-BE49-F238E27FC236}">
              <a16:creationId xmlns:a16="http://schemas.microsoft.com/office/drawing/2014/main" id="{C888F9C7-2CFB-4CB9-A6FB-F85338D159C5}"/>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a:extLst>
            <a:ext uri="{FF2B5EF4-FFF2-40B4-BE49-F238E27FC236}">
              <a16:creationId xmlns:a16="http://schemas.microsoft.com/office/drawing/2014/main" id="{E84B4D2C-B01D-4CA1-B3F1-67C46C914E5C}"/>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a:extLst>
            <a:ext uri="{FF2B5EF4-FFF2-40B4-BE49-F238E27FC236}">
              <a16:creationId xmlns:a16="http://schemas.microsoft.com/office/drawing/2014/main" id="{F2065721-B53B-4F3D-9B96-0EC9197FF7E4}"/>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AB8E925-7FF8-46D7-994A-E9E0E1FC1D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F3FD905-E41F-4557-A431-6F0393C4B5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CFAE0CC-7E64-41E5-966E-3C1ED5424D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BABFB65-D4C3-447A-914F-559DD067EC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14C1DEA-2EE4-489C-8BBC-74FA6C8938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77292</xdr:rowOff>
    </xdr:from>
    <xdr:to>
      <xdr:col>55</xdr:col>
      <xdr:colOff>50800</xdr:colOff>
      <xdr:row>56</xdr:row>
      <xdr:rowOff>7442</xdr:rowOff>
    </xdr:to>
    <xdr:sp macro="" textlink="">
      <xdr:nvSpPr>
        <xdr:cNvPr id="230" name="楕円 229">
          <a:extLst>
            <a:ext uri="{FF2B5EF4-FFF2-40B4-BE49-F238E27FC236}">
              <a16:creationId xmlns:a16="http://schemas.microsoft.com/office/drawing/2014/main" id="{EDF0242A-3D16-4DFF-95DE-6FAF76DA4DAD}"/>
            </a:ext>
          </a:extLst>
        </xdr:cNvPr>
        <xdr:cNvSpPr/>
      </xdr:nvSpPr>
      <xdr:spPr>
        <a:xfrm>
          <a:off x="10426700" y="9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163669</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90AFED47-5227-4BA1-9986-F958E29292B3}"/>
            </a:ext>
          </a:extLst>
        </xdr:cNvPr>
        <xdr:cNvSpPr txBox="1"/>
      </xdr:nvSpPr>
      <xdr:spPr>
        <a:xfrm>
          <a:off x="10515600" y="942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103368</xdr:rowOff>
    </xdr:from>
    <xdr:to>
      <xdr:col>50</xdr:col>
      <xdr:colOff>165100</xdr:colOff>
      <xdr:row>56</xdr:row>
      <xdr:rowOff>33518</xdr:rowOff>
    </xdr:to>
    <xdr:sp macro="" textlink="">
      <xdr:nvSpPr>
        <xdr:cNvPr id="232" name="楕円 231">
          <a:extLst>
            <a:ext uri="{FF2B5EF4-FFF2-40B4-BE49-F238E27FC236}">
              <a16:creationId xmlns:a16="http://schemas.microsoft.com/office/drawing/2014/main" id="{F4A2D5AA-35B9-4543-AA60-21E4FDC5FF63}"/>
            </a:ext>
          </a:extLst>
        </xdr:cNvPr>
        <xdr:cNvSpPr/>
      </xdr:nvSpPr>
      <xdr:spPr>
        <a:xfrm>
          <a:off x="9588500" y="9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128092</xdr:rowOff>
    </xdr:from>
    <xdr:to>
      <xdr:col>55</xdr:col>
      <xdr:colOff>0</xdr:colOff>
      <xdr:row>55</xdr:row>
      <xdr:rowOff>154168</xdr:rowOff>
    </xdr:to>
    <xdr:cxnSp macro="">
      <xdr:nvCxnSpPr>
        <xdr:cNvPr id="233" name="直線コネクタ 232">
          <a:extLst>
            <a:ext uri="{FF2B5EF4-FFF2-40B4-BE49-F238E27FC236}">
              <a16:creationId xmlns:a16="http://schemas.microsoft.com/office/drawing/2014/main" id="{8F69D336-680F-4E18-9416-A347F0ECE6D9}"/>
            </a:ext>
          </a:extLst>
        </xdr:cNvPr>
        <xdr:cNvCxnSpPr/>
      </xdr:nvCxnSpPr>
      <xdr:spPr>
        <a:xfrm flipV="1">
          <a:off x="9639300" y="9557842"/>
          <a:ext cx="8382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128032</xdr:rowOff>
    </xdr:from>
    <xdr:to>
      <xdr:col>46</xdr:col>
      <xdr:colOff>38100</xdr:colOff>
      <xdr:row>56</xdr:row>
      <xdr:rowOff>58182</xdr:rowOff>
    </xdr:to>
    <xdr:sp macro="" textlink="">
      <xdr:nvSpPr>
        <xdr:cNvPr id="234" name="楕円 233">
          <a:extLst>
            <a:ext uri="{FF2B5EF4-FFF2-40B4-BE49-F238E27FC236}">
              <a16:creationId xmlns:a16="http://schemas.microsoft.com/office/drawing/2014/main" id="{C6A74F1B-9D2D-4281-9B9B-4D3A7A3C00F1}"/>
            </a:ext>
          </a:extLst>
        </xdr:cNvPr>
        <xdr:cNvSpPr/>
      </xdr:nvSpPr>
      <xdr:spPr>
        <a:xfrm>
          <a:off x="8699500" y="95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154168</xdr:rowOff>
    </xdr:from>
    <xdr:to>
      <xdr:col>50</xdr:col>
      <xdr:colOff>114300</xdr:colOff>
      <xdr:row>56</xdr:row>
      <xdr:rowOff>7382</xdr:rowOff>
    </xdr:to>
    <xdr:cxnSp macro="">
      <xdr:nvCxnSpPr>
        <xdr:cNvPr id="235" name="直線コネクタ 234">
          <a:extLst>
            <a:ext uri="{FF2B5EF4-FFF2-40B4-BE49-F238E27FC236}">
              <a16:creationId xmlns:a16="http://schemas.microsoft.com/office/drawing/2014/main" id="{159B316D-A618-479C-BCC8-B8973FC51161}"/>
            </a:ext>
          </a:extLst>
        </xdr:cNvPr>
        <xdr:cNvCxnSpPr/>
      </xdr:nvCxnSpPr>
      <xdr:spPr>
        <a:xfrm flipV="1">
          <a:off x="8750300" y="9583918"/>
          <a:ext cx="8890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152488</xdr:rowOff>
    </xdr:from>
    <xdr:to>
      <xdr:col>41</xdr:col>
      <xdr:colOff>101600</xdr:colOff>
      <xdr:row>56</xdr:row>
      <xdr:rowOff>82638</xdr:rowOff>
    </xdr:to>
    <xdr:sp macro="" textlink="">
      <xdr:nvSpPr>
        <xdr:cNvPr id="236" name="楕円 235">
          <a:extLst>
            <a:ext uri="{FF2B5EF4-FFF2-40B4-BE49-F238E27FC236}">
              <a16:creationId xmlns:a16="http://schemas.microsoft.com/office/drawing/2014/main" id="{677052C3-28F4-4CB6-BB79-4A36E5994425}"/>
            </a:ext>
          </a:extLst>
        </xdr:cNvPr>
        <xdr:cNvSpPr/>
      </xdr:nvSpPr>
      <xdr:spPr>
        <a:xfrm>
          <a:off x="7810500" y="95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7382</xdr:rowOff>
    </xdr:from>
    <xdr:to>
      <xdr:col>45</xdr:col>
      <xdr:colOff>177800</xdr:colOff>
      <xdr:row>56</xdr:row>
      <xdr:rowOff>31838</xdr:rowOff>
    </xdr:to>
    <xdr:cxnSp macro="">
      <xdr:nvCxnSpPr>
        <xdr:cNvPr id="237" name="直線コネクタ 236">
          <a:extLst>
            <a:ext uri="{FF2B5EF4-FFF2-40B4-BE49-F238E27FC236}">
              <a16:creationId xmlns:a16="http://schemas.microsoft.com/office/drawing/2014/main" id="{337A31FF-021A-4906-B629-ECCDF6FCEE97}"/>
            </a:ext>
          </a:extLst>
        </xdr:cNvPr>
        <xdr:cNvCxnSpPr/>
      </xdr:nvCxnSpPr>
      <xdr:spPr>
        <a:xfrm flipV="1">
          <a:off x="7861300" y="9608582"/>
          <a:ext cx="889000" cy="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B98A030-B8FB-45F2-A6D9-4B3E9BEF41D4}"/>
            </a:ext>
          </a:extLst>
        </xdr:cNvPr>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E7E8A206-7353-4AB0-B6BB-FBD870AE8F9C}"/>
            </a:ext>
          </a:extLst>
        </xdr:cNvPr>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3872CA0A-9BB0-4A9B-8F09-4DAC6A5F85E2}"/>
            </a:ext>
          </a:extLst>
        </xdr:cNvPr>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50045</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CC5AC3FD-7D0A-4557-AACC-3522D3F5B686}"/>
            </a:ext>
          </a:extLst>
        </xdr:cNvPr>
        <xdr:cNvSpPr txBox="1"/>
      </xdr:nvSpPr>
      <xdr:spPr>
        <a:xfrm>
          <a:off x="9327095" y="930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74709</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C09D23A-AB74-4E25-969A-8080976828FC}"/>
            </a:ext>
          </a:extLst>
        </xdr:cNvPr>
        <xdr:cNvSpPr txBox="1"/>
      </xdr:nvSpPr>
      <xdr:spPr>
        <a:xfrm>
          <a:off x="8450795" y="93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99165</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24C93511-1864-4529-BF15-FD635477524E}"/>
            </a:ext>
          </a:extLst>
        </xdr:cNvPr>
        <xdr:cNvSpPr txBox="1"/>
      </xdr:nvSpPr>
      <xdr:spPr>
        <a:xfrm>
          <a:off x="7561795" y="935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D057BA17-D26B-4F41-A3E0-10830892F2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46555CC7-017B-4BA1-B950-6470416654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A6A9AEEF-FB81-4D20-A579-C52CAF0EC2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193DD519-C338-47D7-B63F-A88996B01F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D2B3C063-CAC2-49D5-8F23-F6EDBF9657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D6355A15-DE85-4306-ACDB-44651A2EBF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B23C7B4E-2F23-4AD9-9A45-C29E628258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75E954CD-55CC-4665-AE7D-B2373B7CC4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63844DA1-1E18-42F1-892E-FA1C939A2F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2D44A00D-7B8B-436F-87C8-0E04988199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663AAA58-E86C-45D4-B630-5B6A5DE6E6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a:extLst>
            <a:ext uri="{FF2B5EF4-FFF2-40B4-BE49-F238E27FC236}">
              <a16:creationId xmlns:a16="http://schemas.microsoft.com/office/drawing/2014/main" id="{C7106E91-BF9B-477F-9C67-F68903BC895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CABB1744-376C-491B-83BC-C0530E6E81D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DB6CC78E-DCAF-43F2-ADE8-8C72B1BAEF4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4F2EFD4A-5415-4B79-9DA7-0224105697F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AACC8F5D-EF3D-4D70-B4E7-364D729C336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20DFE2F2-5BD1-4E12-B477-C279565EC03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71836E68-A6EE-4D08-A3A0-B626EEE42B6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44F0CB05-F754-4100-A6C1-4530087CB98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0A4CE18A-7600-4195-BFB4-6FB279AEBE0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1490BE21-9AF2-4B65-89B9-4C1E4A6FE27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77062D32-B6D4-4649-ACF3-E3B184A31BA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DF229D69-AE17-48B8-A4CF-7CD98A1AE7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72C2B4D3-711C-462F-9FA5-9116ABE5B90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6CD177A1-FAB1-41CF-945E-4B9FAA86F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a:extLst>
            <a:ext uri="{FF2B5EF4-FFF2-40B4-BE49-F238E27FC236}">
              <a16:creationId xmlns:a16="http://schemas.microsoft.com/office/drawing/2014/main" id="{FCFC39BD-7EEA-4612-A6A4-23F088A355A9}"/>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6FEA107A-8531-4822-B6F8-4D111315E399}"/>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a:extLst>
            <a:ext uri="{FF2B5EF4-FFF2-40B4-BE49-F238E27FC236}">
              <a16:creationId xmlns:a16="http://schemas.microsoft.com/office/drawing/2014/main" id="{F149DB22-C425-4312-9CE1-4099E7331D86}"/>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BFC9D4E2-4D0F-431D-9DBF-59E6A5D4C38C}"/>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a:extLst>
            <a:ext uri="{FF2B5EF4-FFF2-40B4-BE49-F238E27FC236}">
              <a16:creationId xmlns:a16="http://schemas.microsoft.com/office/drawing/2014/main" id="{219BD4DE-1BF1-4769-A079-D768447FF7AA}"/>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66D64FAA-6214-4B3F-8840-B62DF5BAB095}"/>
            </a:ext>
          </a:extLst>
        </xdr:cNvPr>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a:extLst>
            <a:ext uri="{FF2B5EF4-FFF2-40B4-BE49-F238E27FC236}">
              <a16:creationId xmlns:a16="http://schemas.microsoft.com/office/drawing/2014/main" id="{F43DC725-BC8C-4A28-8FEC-B61CF979003A}"/>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a:extLst>
            <a:ext uri="{FF2B5EF4-FFF2-40B4-BE49-F238E27FC236}">
              <a16:creationId xmlns:a16="http://schemas.microsoft.com/office/drawing/2014/main" id="{456ED06A-5184-4F11-AB07-8454FAC6D160}"/>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a:extLst>
            <a:ext uri="{FF2B5EF4-FFF2-40B4-BE49-F238E27FC236}">
              <a16:creationId xmlns:a16="http://schemas.microsoft.com/office/drawing/2014/main" id="{045E7077-72F7-4486-B975-F9E5D1AA9B6C}"/>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a:extLst>
            <a:ext uri="{FF2B5EF4-FFF2-40B4-BE49-F238E27FC236}">
              <a16:creationId xmlns:a16="http://schemas.microsoft.com/office/drawing/2014/main" id="{FD31D7C0-C3E5-4537-8E70-6407A19D6B9C}"/>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A9FDD66-9143-4779-B250-146329CBFA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F2F4BBE-D883-4DAE-A617-8C6DAAF75F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A3F8E53-9BBD-45D9-8207-F935B9B97D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AF0FC1F-7AD9-4E1F-9225-800EB54833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140A2BC-1DB1-44AC-9D5A-6C225AB90D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4" name="楕円 283">
          <a:extLst>
            <a:ext uri="{FF2B5EF4-FFF2-40B4-BE49-F238E27FC236}">
              <a16:creationId xmlns:a16="http://schemas.microsoft.com/office/drawing/2014/main" id="{94C9CCF2-681F-40DF-B041-3B2BA1AFCAEE}"/>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281334D7-0C86-4032-A6DB-3C989395BA87}"/>
            </a:ext>
          </a:extLst>
        </xdr:cNvPr>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6" name="楕円 285">
          <a:extLst>
            <a:ext uri="{FF2B5EF4-FFF2-40B4-BE49-F238E27FC236}">
              <a16:creationId xmlns:a16="http://schemas.microsoft.com/office/drawing/2014/main" id="{5C215177-347E-4946-8C68-626E235889B0}"/>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95250</xdr:rowOff>
    </xdr:to>
    <xdr:cxnSp macro="">
      <xdr:nvCxnSpPr>
        <xdr:cNvPr id="287" name="直線コネクタ 286">
          <a:extLst>
            <a:ext uri="{FF2B5EF4-FFF2-40B4-BE49-F238E27FC236}">
              <a16:creationId xmlns:a16="http://schemas.microsoft.com/office/drawing/2014/main" id="{FF42E75E-21BB-4F0F-8B26-58BFDCFC38E6}"/>
            </a:ext>
          </a:extLst>
        </xdr:cNvPr>
        <xdr:cNvCxnSpPr/>
      </xdr:nvCxnSpPr>
      <xdr:spPr>
        <a:xfrm flipV="1">
          <a:off x="3797300" y="13948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82006</xdr:rowOff>
    </xdr:from>
    <xdr:to>
      <xdr:col>15</xdr:col>
      <xdr:colOff>101600</xdr:colOff>
      <xdr:row>82</xdr:row>
      <xdr:rowOff>12156</xdr:rowOff>
    </xdr:to>
    <xdr:sp macro="" textlink="">
      <xdr:nvSpPr>
        <xdr:cNvPr id="288" name="楕円 287">
          <a:extLst>
            <a:ext uri="{FF2B5EF4-FFF2-40B4-BE49-F238E27FC236}">
              <a16:creationId xmlns:a16="http://schemas.microsoft.com/office/drawing/2014/main" id="{889DC3D8-A42B-42C7-89D2-F7B766D56960}"/>
            </a:ext>
          </a:extLst>
        </xdr:cNvPr>
        <xdr:cNvSpPr/>
      </xdr:nvSpPr>
      <xdr:spPr>
        <a:xfrm>
          <a:off x="2857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132806</xdr:rowOff>
    </xdr:to>
    <xdr:cxnSp macro="">
      <xdr:nvCxnSpPr>
        <xdr:cNvPr id="289" name="直線コネクタ 288">
          <a:extLst>
            <a:ext uri="{FF2B5EF4-FFF2-40B4-BE49-F238E27FC236}">
              <a16:creationId xmlns:a16="http://schemas.microsoft.com/office/drawing/2014/main" id="{3C5780DC-B9CF-4877-BB2D-F4A1D7BC0F3A}"/>
            </a:ext>
          </a:extLst>
        </xdr:cNvPr>
        <xdr:cNvCxnSpPr/>
      </xdr:nvCxnSpPr>
      <xdr:spPr>
        <a:xfrm flipV="1">
          <a:off x="2908300" y="139827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121194</xdr:rowOff>
    </xdr:from>
    <xdr:to>
      <xdr:col>10</xdr:col>
      <xdr:colOff>165100</xdr:colOff>
      <xdr:row>82</xdr:row>
      <xdr:rowOff>51344</xdr:rowOff>
    </xdr:to>
    <xdr:sp macro="" textlink="">
      <xdr:nvSpPr>
        <xdr:cNvPr id="290" name="楕円 289">
          <a:extLst>
            <a:ext uri="{FF2B5EF4-FFF2-40B4-BE49-F238E27FC236}">
              <a16:creationId xmlns:a16="http://schemas.microsoft.com/office/drawing/2014/main" id="{191838A5-4CF4-4D98-9AD9-F30C801D0A8F}"/>
            </a:ext>
          </a:extLst>
        </xdr:cNvPr>
        <xdr:cNvSpPr/>
      </xdr:nvSpPr>
      <xdr:spPr>
        <a:xfrm>
          <a:off x="1968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132806</xdr:rowOff>
    </xdr:from>
    <xdr:to>
      <xdr:col>15</xdr:col>
      <xdr:colOff>50800</xdr:colOff>
      <xdr:row>82</xdr:row>
      <xdr:rowOff>544</xdr:rowOff>
    </xdr:to>
    <xdr:cxnSp macro="">
      <xdr:nvCxnSpPr>
        <xdr:cNvPr id="291" name="直線コネクタ 290">
          <a:extLst>
            <a:ext uri="{FF2B5EF4-FFF2-40B4-BE49-F238E27FC236}">
              <a16:creationId xmlns:a16="http://schemas.microsoft.com/office/drawing/2014/main" id="{5EB22AE2-0033-4ADC-9F13-095D3A32C7B4}"/>
            </a:ext>
          </a:extLst>
        </xdr:cNvPr>
        <xdr:cNvCxnSpPr/>
      </xdr:nvCxnSpPr>
      <xdr:spPr>
        <a:xfrm flipV="1">
          <a:off x="2019300" y="140202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a:extLst>
            <a:ext uri="{FF2B5EF4-FFF2-40B4-BE49-F238E27FC236}">
              <a16:creationId xmlns:a16="http://schemas.microsoft.com/office/drawing/2014/main" id="{84AB9039-2761-47AE-8BE2-CE2297DC7D37}"/>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a:extLst>
            <a:ext uri="{FF2B5EF4-FFF2-40B4-BE49-F238E27FC236}">
              <a16:creationId xmlns:a16="http://schemas.microsoft.com/office/drawing/2014/main" id="{4BE538FD-A397-48E2-95E7-E9A21B0D4AF9}"/>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a:extLst>
            <a:ext uri="{FF2B5EF4-FFF2-40B4-BE49-F238E27FC236}">
              <a16:creationId xmlns:a16="http://schemas.microsoft.com/office/drawing/2014/main" id="{856800FD-6181-4665-B501-84EE4D0F2769}"/>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295" name="n_1mainValue【公営住宅】&#10;有形固定資産減価償却率">
          <a:extLst>
            <a:ext uri="{FF2B5EF4-FFF2-40B4-BE49-F238E27FC236}">
              <a16:creationId xmlns:a16="http://schemas.microsoft.com/office/drawing/2014/main" id="{DA088760-90F8-40FA-BFD4-3B0F58FDE8E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96" name="n_2mainValue【公営住宅】&#10;有形固定資産減価償却率">
          <a:extLst>
            <a:ext uri="{FF2B5EF4-FFF2-40B4-BE49-F238E27FC236}">
              <a16:creationId xmlns:a16="http://schemas.microsoft.com/office/drawing/2014/main" id="{B7FE11A4-EEFD-4D8E-AAAF-4115BCE34296}"/>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42471</xdr:rowOff>
    </xdr:from>
    <xdr:ext cx="405111" cy="259045"/>
    <xdr:sp macro="" textlink="">
      <xdr:nvSpPr>
        <xdr:cNvPr id="297" name="n_3mainValue【公営住宅】&#10;有形固定資産減価償却率">
          <a:extLst>
            <a:ext uri="{FF2B5EF4-FFF2-40B4-BE49-F238E27FC236}">
              <a16:creationId xmlns:a16="http://schemas.microsoft.com/office/drawing/2014/main" id="{6016E75B-7E4D-4E82-9DA4-9013B65D17FD}"/>
            </a:ext>
          </a:extLst>
        </xdr:cNvPr>
        <xdr:cNvSpPr txBox="1"/>
      </xdr:nvSpPr>
      <xdr:spPr>
        <a:xfrm>
          <a:off x="1816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3DAF8AA8-6EE8-4190-873E-30574F4033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6371E455-7A2E-4E01-84EE-4AB47A78BF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66EB7095-86DD-4D1E-8BA5-3657F8DA70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FDAFFE69-8F2E-46D0-967C-36356677F4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D9F04095-78C1-4694-B000-F5F0324D19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8317DFD9-660B-4E9B-8E95-86019ED568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944938FC-9F8D-4A55-95E2-181EE06E16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E558EB87-D3BE-4B47-8996-A85C2F829E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CF97C892-38B0-4383-831A-54084D5DA1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E3AD144D-2973-4275-A6E7-B99F1A136D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668101AC-E588-46F0-BAC4-7A00DC1832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466E2086-EDE3-41EE-908E-77868610CB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504E413E-DAA0-4B79-9245-A5BFC3DC1AF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3D2F4BBE-0D50-4AE6-9A41-279379DEB5F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5098AD37-91C4-4C7D-83A5-A00BC3865F8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BBB8D906-7BFB-414E-90CE-F82831C31C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BB663EAE-C2A4-46D7-900C-CFDCBCB2D60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FE42D56E-793B-442D-9AA4-738B86D0543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DC842BE1-DC4E-4BF5-ACC4-DDC5A6F95DD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7BC97B4-7492-48C5-BCAE-6C9EC84B023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71F07342-EB0E-4E8C-9186-13E9E9009A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552EA7E6-753F-493C-B24C-BEADA35576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1FD872D-3C4F-4E76-A329-2F2542FE80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a:extLst>
            <a:ext uri="{FF2B5EF4-FFF2-40B4-BE49-F238E27FC236}">
              <a16:creationId xmlns:a16="http://schemas.microsoft.com/office/drawing/2014/main" id="{C7BFE8C7-0924-4BC4-A08F-A90CDAFBAE52}"/>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a:extLst>
            <a:ext uri="{FF2B5EF4-FFF2-40B4-BE49-F238E27FC236}">
              <a16:creationId xmlns:a16="http://schemas.microsoft.com/office/drawing/2014/main" id="{C08765E0-E00F-4456-B82C-0F71DAC34178}"/>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a:extLst>
            <a:ext uri="{FF2B5EF4-FFF2-40B4-BE49-F238E27FC236}">
              <a16:creationId xmlns:a16="http://schemas.microsoft.com/office/drawing/2014/main" id="{B4F35BC8-C547-478B-9238-1A1B5C6A11D1}"/>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a:extLst>
            <a:ext uri="{FF2B5EF4-FFF2-40B4-BE49-F238E27FC236}">
              <a16:creationId xmlns:a16="http://schemas.microsoft.com/office/drawing/2014/main" id="{5EF0B423-1AF5-413E-9F59-A838196C7547}"/>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a:extLst>
            <a:ext uri="{FF2B5EF4-FFF2-40B4-BE49-F238E27FC236}">
              <a16:creationId xmlns:a16="http://schemas.microsoft.com/office/drawing/2014/main" id="{88BCB5E5-3D14-4B52-841A-B010D16DBB67}"/>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a:extLst>
            <a:ext uri="{FF2B5EF4-FFF2-40B4-BE49-F238E27FC236}">
              <a16:creationId xmlns:a16="http://schemas.microsoft.com/office/drawing/2014/main" id="{B9561A77-530D-41DA-933E-8302CE7794C2}"/>
            </a:ext>
          </a:extLst>
        </xdr:cNvPr>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a:extLst>
            <a:ext uri="{FF2B5EF4-FFF2-40B4-BE49-F238E27FC236}">
              <a16:creationId xmlns:a16="http://schemas.microsoft.com/office/drawing/2014/main" id="{92F4E30B-C2CF-4745-A323-6AA60F29A39F}"/>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a:extLst>
            <a:ext uri="{FF2B5EF4-FFF2-40B4-BE49-F238E27FC236}">
              <a16:creationId xmlns:a16="http://schemas.microsoft.com/office/drawing/2014/main" id="{65C474CE-F7F5-4467-B64C-D7F70DB31C84}"/>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a:extLst>
            <a:ext uri="{FF2B5EF4-FFF2-40B4-BE49-F238E27FC236}">
              <a16:creationId xmlns:a16="http://schemas.microsoft.com/office/drawing/2014/main" id="{FFBEBB84-A143-4905-BFCB-7DFA83F45EDF}"/>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a:extLst>
            <a:ext uri="{FF2B5EF4-FFF2-40B4-BE49-F238E27FC236}">
              <a16:creationId xmlns:a16="http://schemas.microsoft.com/office/drawing/2014/main" id="{BE6E6399-26C6-4D25-A336-225299875C8A}"/>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01F563B-B720-45A3-AC6F-E44CA48CC6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EE1E8A1-A2E6-4CDE-8745-734221B0D2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E3F7C57-3098-410C-813D-F691EA3CEA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F6A13C3-7288-4E7C-995B-EE06284ED0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73DA0A2-3CAC-45B6-ACD9-7159C99561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10540</xdr:rowOff>
    </xdr:from>
    <xdr:to>
      <xdr:col>55</xdr:col>
      <xdr:colOff>50800</xdr:colOff>
      <xdr:row>84</xdr:row>
      <xdr:rowOff>112140</xdr:rowOff>
    </xdr:to>
    <xdr:sp macro="" textlink="">
      <xdr:nvSpPr>
        <xdr:cNvPr id="336" name="楕円 335">
          <a:extLst>
            <a:ext uri="{FF2B5EF4-FFF2-40B4-BE49-F238E27FC236}">
              <a16:creationId xmlns:a16="http://schemas.microsoft.com/office/drawing/2014/main" id="{748298A7-99F1-4C5C-A7EE-B85AAD05C1E7}"/>
            </a:ext>
          </a:extLst>
        </xdr:cNvPr>
        <xdr:cNvSpPr/>
      </xdr:nvSpPr>
      <xdr:spPr>
        <a:xfrm>
          <a:off x="104267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33417</xdr:rowOff>
    </xdr:from>
    <xdr:ext cx="469744" cy="259045"/>
    <xdr:sp macro="" textlink="">
      <xdr:nvSpPr>
        <xdr:cNvPr id="337" name="【公営住宅】&#10;一人当たり面積該当値テキスト">
          <a:extLst>
            <a:ext uri="{FF2B5EF4-FFF2-40B4-BE49-F238E27FC236}">
              <a16:creationId xmlns:a16="http://schemas.microsoft.com/office/drawing/2014/main" id="{25F66573-0BA0-439F-AD11-7C1968588A07}"/>
            </a:ext>
          </a:extLst>
        </xdr:cNvPr>
        <xdr:cNvSpPr txBox="1"/>
      </xdr:nvSpPr>
      <xdr:spPr>
        <a:xfrm>
          <a:off x="10515600" y="142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338" name="楕円 337">
          <a:extLst>
            <a:ext uri="{FF2B5EF4-FFF2-40B4-BE49-F238E27FC236}">
              <a16:creationId xmlns:a16="http://schemas.microsoft.com/office/drawing/2014/main" id="{155779F2-FA8A-40BC-AC65-E132B2945986}"/>
            </a:ext>
          </a:extLst>
        </xdr:cNvPr>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61340</xdr:rowOff>
    </xdr:from>
    <xdr:to>
      <xdr:col>55</xdr:col>
      <xdr:colOff>0</xdr:colOff>
      <xdr:row>84</xdr:row>
      <xdr:rowOff>68580</xdr:rowOff>
    </xdr:to>
    <xdr:cxnSp macro="">
      <xdr:nvCxnSpPr>
        <xdr:cNvPr id="339" name="直線コネクタ 338">
          <a:extLst>
            <a:ext uri="{FF2B5EF4-FFF2-40B4-BE49-F238E27FC236}">
              <a16:creationId xmlns:a16="http://schemas.microsoft.com/office/drawing/2014/main" id="{10EB6678-85C9-4229-8F85-FF0CFBB8D2F6}"/>
            </a:ext>
          </a:extLst>
        </xdr:cNvPr>
        <xdr:cNvCxnSpPr/>
      </xdr:nvCxnSpPr>
      <xdr:spPr>
        <a:xfrm flipV="1">
          <a:off x="9639300" y="14463140"/>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24257</xdr:rowOff>
    </xdr:from>
    <xdr:to>
      <xdr:col>46</xdr:col>
      <xdr:colOff>38100</xdr:colOff>
      <xdr:row>84</xdr:row>
      <xdr:rowOff>125857</xdr:rowOff>
    </xdr:to>
    <xdr:sp macro="" textlink="">
      <xdr:nvSpPr>
        <xdr:cNvPr id="340" name="楕円 339">
          <a:extLst>
            <a:ext uri="{FF2B5EF4-FFF2-40B4-BE49-F238E27FC236}">
              <a16:creationId xmlns:a16="http://schemas.microsoft.com/office/drawing/2014/main" id="{7AF9EF6F-FBC4-4A85-A0A4-95F59E467CE9}"/>
            </a:ext>
          </a:extLst>
        </xdr:cNvPr>
        <xdr:cNvSpPr/>
      </xdr:nvSpPr>
      <xdr:spPr>
        <a:xfrm>
          <a:off x="8699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68580</xdr:rowOff>
    </xdr:from>
    <xdr:to>
      <xdr:col>50</xdr:col>
      <xdr:colOff>114300</xdr:colOff>
      <xdr:row>84</xdr:row>
      <xdr:rowOff>75057</xdr:rowOff>
    </xdr:to>
    <xdr:cxnSp macro="">
      <xdr:nvCxnSpPr>
        <xdr:cNvPr id="341" name="直線コネクタ 340">
          <a:extLst>
            <a:ext uri="{FF2B5EF4-FFF2-40B4-BE49-F238E27FC236}">
              <a16:creationId xmlns:a16="http://schemas.microsoft.com/office/drawing/2014/main" id="{D282C6D8-4A18-4FBA-9B64-61B3BF7BF3D8}"/>
            </a:ext>
          </a:extLst>
        </xdr:cNvPr>
        <xdr:cNvCxnSpPr/>
      </xdr:nvCxnSpPr>
      <xdr:spPr>
        <a:xfrm flipV="1">
          <a:off x="8750300" y="144703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42" name="楕円 341">
          <a:extLst>
            <a:ext uri="{FF2B5EF4-FFF2-40B4-BE49-F238E27FC236}">
              <a16:creationId xmlns:a16="http://schemas.microsoft.com/office/drawing/2014/main" id="{E28FAB6F-2A27-44AA-B17B-B2EB02776537}"/>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75057</xdr:rowOff>
    </xdr:from>
    <xdr:to>
      <xdr:col>45</xdr:col>
      <xdr:colOff>177800</xdr:colOff>
      <xdr:row>84</xdr:row>
      <xdr:rowOff>81535</xdr:rowOff>
    </xdr:to>
    <xdr:cxnSp macro="">
      <xdr:nvCxnSpPr>
        <xdr:cNvPr id="343" name="直線コネクタ 342">
          <a:extLst>
            <a:ext uri="{FF2B5EF4-FFF2-40B4-BE49-F238E27FC236}">
              <a16:creationId xmlns:a16="http://schemas.microsoft.com/office/drawing/2014/main" id="{79C8B489-1F14-4776-89EE-7CD8CE4FAEB1}"/>
            </a:ext>
          </a:extLst>
        </xdr:cNvPr>
        <xdr:cNvCxnSpPr/>
      </xdr:nvCxnSpPr>
      <xdr:spPr>
        <a:xfrm flipV="1">
          <a:off x="7861300" y="14476857"/>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a:extLst>
            <a:ext uri="{FF2B5EF4-FFF2-40B4-BE49-F238E27FC236}">
              <a16:creationId xmlns:a16="http://schemas.microsoft.com/office/drawing/2014/main" id="{0C65EDA0-8F74-43E0-9D09-4478F366352F}"/>
            </a:ext>
          </a:extLst>
        </xdr:cNvPr>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a:extLst>
            <a:ext uri="{FF2B5EF4-FFF2-40B4-BE49-F238E27FC236}">
              <a16:creationId xmlns:a16="http://schemas.microsoft.com/office/drawing/2014/main" id="{F35925B8-EC60-4FAA-A4F9-EEDC759205C5}"/>
            </a:ext>
          </a:extLst>
        </xdr:cNvPr>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a:extLst>
            <a:ext uri="{FF2B5EF4-FFF2-40B4-BE49-F238E27FC236}">
              <a16:creationId xmlns:a16="http://schemas.microsoft.com/office/drawing/2014/main" id="{AD0EE19F-B8B5-4E0F-AD86-C0B1B8F1AF09}"/>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135907</xdr:rowOff>
    </xdr:from>
    <xdr:ext cx="469744" cy="259045"/>
    <xdr:sp macro="" textlink="">
      <xdr:nvSpPr>
        <xdr:cNvPr id="347" name="n_1mainValue【公営住宅】&#10;一人当たり面積">
          <a:extLst>
            <a:ext uri="{FF2B5EF4-FFF2-40B4-BE49-F238E27FC236}">
              <a16:creationId xmlns:a16="http://schemas.microsoft.com/office/drawing/2014/main" id="{9EDA42D6-3502-4F50-B3DC-5EA52C6BFEAC}"/>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142384</xdr:rowOff>
    </xdr:from>
    <xdr:ext cx="469744" cy="259045"/>
    <xdr:sp macro="" textlink="">
      <xdr:nvSpPr>
        <xdr:cNvPr id="348" name="n_2mainValue【公営住宅】&#10;一人当たり面積">
          <a:extLst>
            <a:ext uri="{FF2B5EF4-FFF2-40B4-BE49-F238E27FC236}">
              <a16:creationId xmlns:a16="http://schemas.microsoft.com/office/drawing/2014/main" id="{7A05299D-1945-4B45-BCB4-6E93495BDADB}"/>
            </a:ext>
          </a:extLst>
        </xdr:cNvPr>
        <xdr:cNvSpPr txBox="1"/>
      </xdr:nvSpPr>
      <xdr:spPr>
        <a:xfrm>
          <a:off x="8515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49" name="n_3mainValue【公営住宅】&#10;一人当たり面積">
          <a:extLst>
            <a:ext uri="{FF2B5EF4-FFF2-40B4-BE49-F238E27FC236}">
              <a16:creationId xmlns:a16="http://schemas.microsoft.com/office/drawing/2014/main" id="{7149DBBE-F2C6-45E3-8A00-85D2C677C1CB}"/>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F4F2515E-21E3-4D29-8E48-BF68F6F633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B6FD9DC6-E654-4E92-9A40-9561AEA2FA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1EC30A34-1C45-42B2-922E-DAAB6210B1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87A8A3EA-C37E-4F74-8C0C-C325D1BB48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1CF4E234-CA9B-4BC4-9963-6A308E7C01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1C7B6FBC-662E-4172-9B23-43F4EC2BAA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D261BCC-17CC-42B8-90C1-668800878F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FE5CA3A0-3557-4EDE-A78D-622AC3E695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796A7EAB-7C0D-4FB1-91A2-9B4236790A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5A0E5E0A-0B34-49DC-9939-FAAE3A9C2B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11701C74-818A-4407-B66F-7E36987FF6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BD34ACF8-23A4-408E-B9E8-43DDCB7AC8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5A0C22A0-3AAB-4EA3-A10C-C54823CDF8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3B6B7D29-3031-4E0C-B152-9377F9FCE61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AD3CBC66-761E-45C9-805F-CBA268D4EC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997F825-FA1E-442F-B3D0-549991B028E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5C58A60A-1801-4BA3-9744-071EE749B9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3B660FAB-0384-4ABC-BBC5-E3147ED764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C827346C-E247-4B51-B751-1C286CE0B3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9811D730-97B5-47F6-A573-16839A88CF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455B483F-9F9C-4190-B82D-C2C31F6E54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7C094833-2047-45B5-A00C-99B1478932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474A4E06-ADD2-4BC0-B4BE-21DF4BA3B8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A361F5C5-91EA-481F-8F15-D328455151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1E651756-B76F-4050-AC98-8923CB7894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3E7DDFF6-BFB3-4B39-BCB8-76F6E5F42B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675CDAD6-33D6-4551-9F45-FE8E3D84269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A86B4A04-46D0-4FB7-80CA-ABA963DC571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D84FE8CD-4B15-414B-B0E2-A0D14139028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572389FB-E5D0-42C7-81BA-BF8D5EC14A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5EA7ECD4-2C70-43BD-9BF7-217037E61F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6B922750-B292-4B80-8405-5175498421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BA1D3F23-EA57-4C72-8DF2-12A0544CBB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D58A5B50-4949-4664-8969-B6074A99F97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2D7959B9-0D5B-420F-8E2E-63123ED643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74E1D59F-2EE5-4B0A-9DD0-E815DC45F41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28FB5D71-B496-4F76-8FAA-DCA62E61978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2023FBC8-1BD9-4FFA-848B-8AFC388B5E2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2AE182CD-3668-41B3-A512-0BB88E96F6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84855C80-3AD7-4C56-BA5B-1E7AE49FD12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C7B09D34-4106-42A1-B05C-13FC465AED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a:extLst>
            <a:ext uri="{FF2B5EF4-FFF2-40B4-BE49-F238E27FC236}">
              <a16:creationId xmlns:a16="http://schemas.microsoft.com/office/drawing/2014/main" id="{86557052-D140-40D2-B92D-D6D1628F9198}"/>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A4A08F6A-6B67-45D1-ADDF-04A67E28FAE2}"/>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a:extLst>
            <a:ext uri="{FF2B5EF4-FFF2-40B4-BE49-F238E27FC236}">
              <a16:creationId xmlns:a16="http://schemas.microsoft.com/office/drawing/2014/main" id="{8BD1457C-0A3E-40D3-92CD-1DFE95199AC3}"/>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a:extLst>
            <a:ext uri="{FF2B5EF4-FFF2-40B4-BE49-F238E27FC236}">
              <a16:creationId xmlns:a16="http://schemas.microsoft.com/office/drawing/2014/main" id="{C8293B84-25AA-46DB-BD39-64B97C48FDF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a:extLst>
            <a:ext uri="{FF2B5EF4-FFF2-40B4-BE49-F238E27FC236}">
              <a16:creationId xmlns:a16="http://schemas.microsoft.com/office/drawing/2014/main" id="{A7EA7F8F-C43E-4841-86D3-9FEC4904604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155552A8-5DE4-4CBC-85C1-36788EAD01A9}"/>
            </a:ext>
          </a:extLst>
        </xdr:cNvPr>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a:extLst>
            <a:ext uri="{FF2B5EF4-FFF2-40B4-BE49-F238E27FC236}">
              <a16:creationId xmlns:a16="http://schemas.microsoft.com/office/drawing/2014/main" id="{94C466C1-F915-4695-8723-862E9FA35776}"/>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a:extLst>
            <a:ext uri="{FF2B5EF4-FFF2-40B4-BE49-F238E27FC236}">
              <a16:creationId xmlns:a16="http://schemas.microsoft.com/office/drawing/2014/main" id="{CB83A760-A603-4DA0-82F9-4FC22EB0E983}"/>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a:extLst>
            <a:ext uri="{FF2B5EF4-FFF2-40B4-BE49-F238E27FC236}">
              <a16:creationId xmlns:a16="http://schemas.microsoft.com/office/drawing/2014/main" id="{B7B46272-70BA-4DFB-BCBC-768DB6E71794}"/>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a:extLst>
            <a:ext uri="{FF2B5EF4-FFF2-40B4-BE49-F238E27FC236}">
              <a16:creationId xmlns:a16="http://schemas.microsoft.com/office/drawing/2014/main" id="{6C89B943-71DE-4950-8ADD-E1C698AF5525}"/>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5D807FD-6B46-4E6C-9365-0B66B01480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EA2CF26-501D-417F-8F55-416E73FE3B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A000BA53-8C00-433F-AAFC-052B3F6C7F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4D0FB4D-2326-41AF-9818-5BBE27C15E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C75F683C-4C24-4DB9-9F20-D7B33EB361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31931</xdr:rowOff>
    </xdr:from>
    <xdr:to>
      <xdr:col>85</xdr:col>
      <xdr:colOff>177800</xdr:colOff>
      <xdr:row>36</xdr:row>
      <xdr:rowOff>133531</xdr:rowOff>
    </xdr:to>
    <xdr:sp macro="" textlink="">
      <xdr:nvSpPr>
        <xdr:cNvPr id="406" name="楕円 405">
          <a:extLst>
            <a:ext uri="{FF2B5EF4-FFF2-40B4-BE49-F238E27FC236}">
              <a16:creationId xmlns:a16="http://schemas.microsoft.com/office/drawing/2014/main" id="{2274AF07-7186-44A3-B2BD-DC37DEE8AB64}"/>
            </a:ext>
          </a:extLst>
        </xdr:cNvPr>
        <xdr:cNvSpPr/>
      </xdr:nvSpPr>
      <xdr:spPr>
        <a:xfrm>
          <a:off x="16268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54808</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674E1548-CF7B-4CAC-88CE-67E9C501B7A4}"/>
            </a:ext>
          </a:extLst>
        </xdr:cNvPr>
        <xdr:cNvSpPr txBox="1"/>
      </xdr:nvSpPr>
      <xdr:spPr>
        <a:xfrm>
          <a:off x="16357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408" name="楕円 407">
          <a:extLst>
            <a:ext uri="{FF2B5EF4-FFF2-40B4-BE49-F238E27FC236}">
              <a16:creationId xmlns:a16="http://schemas.microsoft.com/office/drawing/2014/main" id="{EC7C09C0-028D-4A39-A641-64B6A84BEFF9}"/>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82731</xdr:rowOff>
    </xdr:from>
    <xdr:to>
      <xdr:col>85</xdr:col>
      <xdr:colOff>127000</xdr:colOff>
      <xdr:row>37</xdr:row>
      <xdr:rowOff>54973</xdr:rowOff>
    </xdr:to>
    <xdr:cxnSp macro="">
      <xdr:nvCxnSpPr>
        <xdr:cNvPr id="409" name="直線コネクタ 408">
          <a:extLst>
            <a:ext uri="{FF2B5EF4-FFF2-40B4-BE49-F238E27FC236}">
              <a16:creationId xmlns:a16="http://schemas.microsoft.com/office/drawing/2014/main" id="{FB5FF985-1892-49C8-9701-A0C63B2DA603}"/>
            </a:ext>
          </a:extLst>
        </xdr:cNvPr>
        <xdr:cNvCxnSpPr/>
      </xdr:nvCxnSpPr>
      <xdr:spPr>
        <a:xfrm flipV="1">
          <a:off x="15481300" y="625493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410" name="楕円 409">
          <a:extLst>
            <a:ext uri="{FF2B5EF4-FFF2-40B4-BE49-F238E27FC236}">
              <a16:creationId xmlns:a16="http://schemas.microsoft.com/office/drawing/2014/main" id="{BF8B0AD0-B1D0-46CF-A8A6-670C42215654}"/>
            </a:ext>
          </a:extLst>
        </xdr:cNvPr>
        <xdr:cNvSpPr/>
      </xdr:nvSpPr>
      <xdr:spPr>
        <a:xfrm>
          <a:off x="14541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118654</xdr:rowOff>
    </xdr:to>
    <xdr:cxnSp macro="">
      <xdr:nvCxnSpPr>
        <xdr:cNvPr id="411" name="直線コネクタ 410">
          <a:extLst>
            <a:ext uri="{FF2B5EF4-FFF2-40B4-BE49-F238E27FC236}">
              <a16:creationId xmlns:a16="http://schemas.microsoft.com/office/drawing/2014/main" id="{E2365409-A324-4E87-BC58-1AA4A562E3A7}"/>
            </a:ext>
          </a:extLst>
        </xdr:cNvPr>
        <xdr:cNvCxnSpPr/>
      </xdr:nvCxnSpPr>
      <xdr:spPr>
        <a:xfrm flipV="1">
          <a:off x="14592300" y="639862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12" name="楕円 411">
          <a:extLst>
            <a:ext uri="{FF2B5EF4-FFF2-40B4-BE49-F238E27FC236}">
              <a16:creationId xmlns:a16="http://schemas.microsoft.com/office/drawing/2014/main" id="{8053A84F-D5CD-411C-AAF3-8D5F1BB91FFE}"/>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38</xdr:row>
      <xdr:rowOff>7620</xdr:rowOff>
    </xdr:to>
    <xdr:cxnSp macro="">
      <xdr:nvCxnSpPr>
        <xdr:cNvPr id="413" name="直線コネクタ 412">
          <a:extLst>
            <a:ext uri="{FF2B5EF4-FFF2-40B4-BE49-F238E27FC236}">
              <a16:creationId xmlns:a16="http://schemas.microsoft.com/office/drawing/2014/main" id="{A7D53E45-501A-4D31-A1CD-9EA458614AA5}"/>
            </a:ext>
          </a:extLst>
        </xdr:cNvPr>
        <xdr:cNvCxnSpPr/>
      </xdr:nvCxnSpPr>
      <xdr:spPr>
        <a:xfrm flipV="1">
          <a:off x="13703300" y="646230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352D641F-8109-410A-A0A2-4B619A3052BD}"/>
            </a:ext>
          </a:extLst>
        </xdr:cNvPr>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890F16DB-DED4-4878-8FE3-45F53B801DBA}"/>
            </a:ext>
          </a:extLst>
        </xdr:cNvPr>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9C233817-99EE-4F39-BCB3-D097AE2A61CF}"/>
            </a:ext>
          </a:extLst>
        </xdr:cNvPr>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96900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232101C2-EE0D-49CE-8030-4E28AC4F33BA}"/>
            </a:ext>
          </a:extLst>
        </xdr:cNvPr>
        <xdr:cNvSpPr txBox="1"/>
      </xdr:nvSpPr>
      <xdr:spPr>
        <a:xfrm>
          <a:off x="15266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0668D00-D90E-42DA-A567-2AFD94B3D773}"/>
            </a:ext>
          </a:extLst>
        </xdr:cNvPr>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7682CD0B-03A8-4484-893C-7848BE7C0B5C}"/>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316047A7-E3F6-4992-B497-44ACCF1CE5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95FC6436-328D-4195-8925-607521F2D3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9E933997-9AC7-41BD-BC54-ECF4BD429E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AE296617-BB8A-459B-914C-1995915935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A4B7EA50-2EED-43AF-BB26-201D1E2515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B1B00628-5A9E-477C-80F9-E414FE5622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0FA6EBA1-3FA4-4E6A-91F1-FD3AB5808B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9C5F093-550C-471E-BA35-E375EF65F3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1A1B8FA7-2625-44AB-9936-6101EA101C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60E04B6D-871E-445A-BD2C-4C24292341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a:extLst>
            <a:ext uri="{FF2B5EF4-FFF2-40B4-BE49-F238E27FC236}">
              <a16:creationId xmlns:a16="http://schemas.microsoft.com/office/drawing/2014/main" id="{4D5DFF0A-EF0B-40F1-A140-94C4E665575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a:extLst>
            <a:ext uri="{FF2B5EF4-FFF2-40B4-BE49-F238E27FC236}">
              <a16:creationId xmlns:a16="http://schemas.microsoft.com/office/drawing/2014/main" id="{9BC01D33-AD13-4CFC-9C37-4F7CAD7527D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a:extLst>
            <a:ext uri="{FF2B5EF4-FFF2-40B4-BE49-F238E27FC236}">
              <a16:creationId xmlns:a16="http://schemas.microsoft.com/office/drawing/2014/main" id="{B39E19F5-8BB5-43D8-A598-A401F887496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a:extLst>
            <a:ext uri="{FF2B5EF4-FFF2-40B4-BE49-F238E27FC236}">
              <a16:creationId xmlns:a16="http://schemas.microsoft.com/office/drawing/2014/main" id="{5EB704E4-5408-4461-83F6-8F924CF9C3A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a:extLst>
            <a:ext uri="{FF2B5EF4-FFF2-40B4-BE49-F238E27FC236}">
              <a16:creationId xmlns:a16="http://schemas.microsoft.com/office/drawing/2014/main" id="{D85CF4C6-3CEE-4F49-A635-5127CD6C829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a:extLst>
            <a:ext uri="{FF2B5EF4-FFF2-40B4-BE49-F238E27FC236}">
              <a16:creationId xmlns:a16="http://schemas.microsoft.com/office/drawing/2014/main" id="{A44BBA8C-7EB3-44B4-A9FE-A75D78E83F5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a:extLst>
            <a:ext uri="{FF2B5EF4-FFF2-40B4-BE49-F238E27FC236}">
              <a16:creationId xmlns:a16="http://schemas.microsoft.com/office/drawing/2014/main" id="{8BF9686A-ED24-4DFA-9E9F-5DA13448990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a:extLst>
            <a:ext uri="{FF2B5EF4-FFF2-40B4-BE49-F238E27FC236}">
              <a16:creationId xmlns:a16="http://schemas.microsoft.com/office/drawing/2014/main" id="{C7CB3DB9-7706-4085-87D6-28C36B90DB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a:extLst>
            <a:ext uri="{FF2B5EF4-FFF2-40B4-BE49-F238E27FC236}">
              <a16:creationId xmlns:a16="http://schemas.microsoft.com/office/drawing/2014/main" id="{CD4B987D-1130-4EFB-BBCA-E530D442C2A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a:extLst>
            <a:ext uri="{FF2B5EF4-FFF2-40B4-BE49-F238E27FC236}">
              <a16:creationId xmlns:a16="http://schemas.microsoft.com/office/drawing/2014/main" id="{384E5EA6-4E4D-43A9-AFD0-E77AA5BB107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a:extLst>
            <a:ext uri="{FF2B5EF4-FFF2-40B4-BE49-F238E27FC236}">
              <a16:creationId xmlns:a16="http://schemas.microsoft.com/office/drawing/2014/main" id="{D45D80DC-5C62-402E-87BE-D62565EB95E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7DA4AAA0-A1B1-4BB9-860C-D60B5AE920E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BF3C30F1-2F16-4A91-805E-3D541FAE5B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F9B6C9F9-7F6E-4414-B9DD-A41A0AE3089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0D030633-E1A4-46AD-9067-3707C21603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a:extLst>
            <a:ext uri="{FF2B5EF4-FFF2-40B4-BE49-F238E27FC236}">
              <a16:creationId xmlns:a16="http://schemas.microsoft.com/office/drawing/2014/main" id="{E69DC2E4-2929-4C00-A13B-5D49ED4AECAB}"/>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2626D4CF-7ACD-4E2A-9E6C-A406738CC6F9}"/>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a:extLst>
            <a:ext uri="{FF2B5EF4-FFF2-40B4-BE49-F238E27FC236}">
              <a16:creationId xmlns:a16="http://schemas.microsoft.com/office/drawing/2014/main" id="{C62FE81B-BB2D-4F53-A365-C411999DFC89}"/>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DA662ED7-265B-477F-9F83-11732A79DCF5}"/>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a:extLst>
            <a:ext uri="{FF2B5EF4-FFF2-40B4-BE49-F238E27FC236}">
              <a16:creationId xmlns:a16="http://schemas.microsoft.com/office/drawing/2014/main" id="{403BDC86-6200-4267-A098-B9A58D19A7C0}"/>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3003CDE0-D2E4-4F31-9080-B44096E44DB6}"/>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a:extLst>
            <a:ext uri="{FF2B5EF4-FFF2-40B4-BE49-F238E27FC236}">
              <a16:creationId xmlns:a16="http://schemas.microsoft.com/office/drawing/2014/main" id="{2C66A541-F183-42B7-91C9-AAD00F3B300F}"/>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a:extLst>
            <a:ext uri="{FF2B5EF4-FFF2-40B4-BE49-F238E27FC236}">
              <a16:creationId xmlns:a16="http://schemas.microsoft.com/office/drawing/2014/main" id="{60874F1B-B6C1-4A7D-86C3-C0F6AEA3170A}"/>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a:extLst>
            <a:ext uri="{FF2B5EF4-FFF2-40B4-BE49-F238E27FC236}">
              <a16:creationId xmlns:a16="http://schemas.microsoft.com/office/drawing/2014/main" id="{DA8D1186-CF53-4162-84B2-E683CD217FA4}"/>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a:extLst>
            <a:ext uri="{FF2B5EF4-FFF2-40B4-BE49-F238E27FC236}">
              <a16:creationId xmlns:a16="http://schemas.microsoft.com/office/drawing/2014/main" id="{D742430B-68AB-4110-8BB1-E32FEB35E988}"/>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B7693A3-33A8-4D8E-86B6-A3A757A398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C490248-EB2E-4724-8F1A-2CB487248D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B3603888-32D7-4EA7-A050-D50AC4A8AB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67A485F8-0B24-4FD3-A7B2-2899A244E1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8A25C40A-7A50-4314-9E3F-341CE06658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23767</xdr:rowOff>
    </xdr:from>
    <xdr:to>
      <xdr:col>116</xdr:col>
      <xdr:colOff>114300</xdr:colOff>
      <xdr:row>35</xdr:row>
      <xdr:rowOff>125367</xdr:rowOff>
    </xdr:to>
    <xdr:sp macro="" textlink="">
      <xdr:nvSpPr>
        <xdr:cNvPr id="460" name="楕円 459">
          <a:extLst>
            <a:ext uri="{FF2B5EF4-FFF2-40B4-BE49-F238E27FC236}">
              <a16:creationId xmlns:a16="http://schemas.microsoft.com/office/drawing/2014/main" id="{C95226B9-FC18-494D-A80E-32E925B0CBCF}"/>
            </a:ext>
          </a:extLst>
        </xdr:cNvPr>
        <xdr:cNvSpPr/>
      </xdr:nvSpPr>
      <xdr:spPr>
        <a:xfrm>
          <a:off x="22110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46644</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C202C22A-13FE-4D40-87C1-EF170FE0BAD5}"/>
            </a:ext>
          </a:extLst>
        </xdr:cNvPr>
        <xdr:cNvSpPr txBox="1"/>
      </xdr:nvSpPr>
      <xdr:spPr>
        <a:xfrm>
          <a:off x="22199600" y="58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46627</xdr:rowOff>
    </xdr:from>
    <xdr:to>
      <xdr:col>112</xdr:col>
      <xdr:colOff>38100</xdr:colOff>
      <xdr:row>35</xdr:row>
      <xdr:rowOff>148227</xdr:rowOff>
    </xdr:to>
    <xdr:sp macro="" textlink="">
      <xdr:nvSpPr>
        <xdr:cNvPr id="462" name="楕円 461">
          <a:extLst>
            <a:ext uri="{FF2B5EF4-FFF2-40B4-BE49-F238E27FC236}">
              <a16:creationId xmlns:a16="http://schemas.microsoft.com/office/drawing/2014/main" id="{529E27F7-1226-4348-BFC8-481AFDC81855}"/>
            </a:ext>
          </a:extLst>
        </xdr:cNvPr>
        <xdr:cNvSpPr/>
      </xdr:nvSpPr>
      <xdr:spPr>
        <a:xfrm>
          <a:off x="2127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74567</xdr:rowOff>
    </xdr:from>
    <xdr:to>
      <xdr:col>116</xdr:col>
      <xdr:colOff>63500</xdr:colOff>
      <xdr:row>35</xdr:row>
      <xdr:rowOff>97427</xdr:rowOff>
    </xdr:to>
    <xdr:cxnSp macro="">
      <xdr:nvCxnSpPr>
        <xdr:cNvPr id="463" name="直線コネクタ 462">
          <a:extLst>
            <a:ext uri="{FF2B5EF4-FFF2-40B4-BE49-F238E27FC236}">
              <a16:creationId xmlns:a16="http://schemas.microsoft.com/office/drawing/2014/main" id="{66A26FA3-553A-4404-8A46-37C3A9F79579}"/>
            </a:ext>
          </a:extLst>
        </xdr:cNvPr>
        <xdr:cNvCxnSpPr/>
      </xdr:nvCxnSpPr>
      <xdr:spPr>
        <a:xfrm flipV="1">
          <a:off x="21323300" y="60753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66222</xdr:rowOff>
    </xdr:from>
    <xdr:to>
      <xdr:col>107</xdr:col>
      <xdr:colOff>101600</xdr:colOff>
      <xdr:row>35</xdr:row>
      <xdr:rowOff>167822</xdr:rowOff>
    </xdr:to>
    <xdr:sp macro="" textlink="">
      <xdr:nvSpPr>
        <xdr:cNvPr id="464" name="楕円 463">
          <a:extLst>
            <a:ext uri="{FF2B5EF4-FFF2-40B4-BE49-F238E27FC236}">
              <a16:creationId xmlns:a16="http://schemas.microsoft.com/office/drawing/2014/main" id="{94D64CBC-D7B2-4CD4-A498-4C0B056EDD43}"/>
            </a:ext>
          </a:extLst>
        </xdr:cNvPr>
        <xdr:cNvSpPr/>
      </xdr:nvSpPr>
      <xdr:spPr>
        <a:xfrm>
          <a:off x="20383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97427</xdr:rowOff>
    </xdr:from>
    <xdr:to>
      <xdr:col>111</xdr:col>
      <xdr:colOff>177800</xdr:colOff>
      <xdr:row>35</xdr:row>
      <xdr:rowOff>117022</xdr:rowOff>
    </xdr:to>
    <xdr:cxnSp macro="">
      <xdr:nvCxnSpPr>
        <xdr:cNvPr id="465" name="直線コネクタ 464">
          <a:extLst>
            <a:ext uri="{FF2B5EF4-FFF2-40B4-BE49-F238E27FC236}">
              <a16:creationId xmlns:a16="http://schemas.microsoft.com/office/drawing/2014/main" id="{C8C624AA-3DD3-49CD-BBA0-5ED19CED6650}"/>
            </a:ext>
          </a:extLst>
        </xdr:cNvPr>
        <xdr:cNvCxnSpPr/>
      </xdr:nvCxnSpPr>
      <xdr:spPr>
        <a:xfrm flipV="1">
          <a:off x="20434300" y="60981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85816</xdr:rowOff>
    </xdr:from>
    <xdr:to>
      <xdr:col>102</xdr:col>
      <xdr:colOff>165100</xdr:colOff>
      <xdr:row>36</xdr:row>
      <xdr:rowOff>15966</xdr:rowOff>
    </xdr:to>
    <xdr:sp macro="" textlink="">
      <xdr:nvSpPr>
        <xdr:cNvPr id="466" name="楕円 465">
          <a:extLst>
            <a:ext uri="{FF2B5EF4-FFF2-40B4-BE49-F238E27FC236}">
              <a16:creationId xmlns:a16="http://schemas.microsoft.com/office/drawing/2014/main" id="{589059B8-6166-4AC9-A4E3-029D648AF848}"/>
            </a:ext>
          </a:extLst>
        </xdr:cNvPr>
        <xdr:cNvSpPr/>
      </xdr:nvSpPr>
      <xdr:spPr>
        <a:xfrm>
          <a:off x="19494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117022</xdr:rowOff>
    </xdr:from>
    <xdr:to>
      <xdr:col>107</xdr:col>
      <xdr:colOff>50800</xdr:colOff>
      <xdr:row>35</xdr:row>
      <xdr:rowOff>136616</xdr:rowOff>
    </xdr:to>
    <xdr:cxnSp macro="">
      <xdr:nvCxnSpPr>
        <xdr:cNvPr id="467" name="直線コネクタ 466">
          <a:extLst>
            <a:ext uri="{FF2B5EF4-FFF2-40B4-BE49-F238E27FC236}">
              <a16:creationId xmlns:a16="http://schemas.microsoft.com/office/drawing/2014/main" id="{A30C62FE-6993-4B46-9D34-68187D6279A2}"/>
            </a:ext>
          </a:extLst>
        </xdr:cNvPr>
        <xdr:cNvCxnSpPr/>
      </xdr:nvCxnSpPr>
      <xdr:spPr>
        <a:xfrm flipV="1">
          <a:off x="19545300" y="61177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82391D23-CDBE-4D10-9613-50560CD7F546}"/>
            </a:ext>
          </a:extLst>
        </xdr:cNvPr>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3FB8FF25-D224-42B7-8CD6-78D7D5D64DFD}"/>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A0E94BF5-18F4-4133-B922-6C946E9A6BBA}"/>
            </a:ext>
          </a:extLst>
        </xdr:cNvPr>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164754</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7B66C252-9BA8-459E-85E9-5F23C68D70BB}"/>
            </a:ext>
          </a:extLst>
        </xdr:cNvPr>
        <xdr:cNvSpPr txBox="1"/>
      </xdr:nvSpPr>
      <xdr:spPr>
        <a:xfrm>
          <a:off x="21075727" y="5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12899</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id="{4F3508BD-52F6-4296-95A2-5E78A623D18C}"/>
            </a:ext>
          </a:extLst>
        </xdr:cNvPr>
        <xdr:cNvSpPr txBox="1"/>
      </xdr:nvSpPr>
      <xdr:spPr>
        <a:xfrm>
          <a:off x="20199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32493</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id="{E656A0CF-8383-44F4-9E36-6F7BD5109865}"/>
            </a:ext>
          </a:extLst>
        </xdr:cNvPr>
        <xdr:cNvSpPr txBox="1"/>
      </xdr:nvSpPr>
      <xdr:spPr>
        <a:xfrm>
          <a:off x="19310427" y="58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E406C8B8-BFB4-4415-8691-A915EC5966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6386213-CEFC-451D-913A-FE6C44ED1E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B0E5805A-3691-4636-8422-342EB7DD69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87E94AC0-88BE-4261-BE6E-8E9667F02E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7483CB51-4D14-49BF-8C30-0583BD0D88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FFD3FE84-A29A-4EF5-B580-0773A37064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AD3339A0-29D4-48C5-B10B-F8CE9A8694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99812E2A-3588-491A-9B16-D4391EBBD9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8878832A-B05A-4A8F-A8B1-9616CA2CDF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471073E5-D0DF-451D-8C71-1B51565B5C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a:extLst>
            <a:ext uri="{FF2B5EF4-FFF2-40B4-BE49-F238E27FC236}">
              <a16:creationId xmlns:a16="http://schemas.microsoft.com/office/drawing/2014/main" id="{10AEB491-962D-437F-AB52-80F61DA2072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a:extLst>
            <a:ext uri="{FF2B5EF4-FFF2-40B4-BE49-F238E27FC236}">
              <a16:creationId xmlns:a16="http://schemas.microsoft.com/office/drawing/2014/main" id="{DB020E73-C5A2-4F15-98AC-52D6084AE5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a:extLst>
            <a:ext uri="{FF2B5EF4-FFF2-40B4-BE49-F238E27FC236}">
              <a16:creationId xmlns:a16="http://schemas.microsoft.com/office/drawing/2014/main" id="{E367EE37-48B4-414A-9DEC-EFF64FC7D5A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a:extLst>
            <a:ext uri="{FF2B5EF4-FFF2-40B4-BE49-F238E27FC236}">
              <a16:creationId xmlns:a16="http://schemas.microsoft.com/office/drawing/2014/main" id="{A4714FF0-B195-45E7-96F5-4700EE8CAF7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a:extLst>
            <a:ext uri="{FF2B5EF4-FFF2-40B4-BE49-F238E27FC236}">
              <a16:creationId xmlns:a16="http://schemas.microsoft.com/office/drawing/2014/main" id="{C362C9AB-CC07-4FCC-A158-BCF24C905D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a:extLst>
            <a:ext uri="{FF2B5EF4-FFF2-40B4-BE49-F238E27FC236}">
              <a16:creationId xmlns:a16="http://schemas.microsoft.com/office/drawing/2014/main" id="{D4CDE25D-F429-4743-8ADC-66F401874DA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a:extLst>
            <a:ext uri="{FF2B5EF4-FFF2-40B4-BE49-F238E27FC236}">
              <a16:creationId xmlns:a16="http://schemas.microsoft.com/office/drawing/2014/main" id="{07925AC4-3525-4948-AEC1-EC481D8B90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a:extLst>
            <a:ext uri="{FF2B5EF4-FFF2-40B4-BE49-F238E27FC236}">
              <a16:creationId xmlns:a16="http://schemas.microsoft.com/office/drawing/2014/main" id="{27D47828-A7ED-4332-8AB3-BCFF51F878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a:extLst>
            <a:ext uri="{FF2B5EF4-FFF2-40B4-BE49-F238E27FC236}">
              <a16:creationId xmlns:a16="http://schemas.microsoft.com/office/drawing/2014/main" id="{217573CA-5618-4BC8-A328-6C3B3008D2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a:extLst>
            <a:ext uri="{FF2B5EF4-FFF2-40B4-BE49-F238E27FC236}">
              <a16:creationId xmlns:a16="http://schemas.microsoft.com/office/drawing/2014/main" id="{F2D272A2-1D26-4EF7-A9CB-7483FF64246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a:extLst>
            <a:ext uri="{FF2B5EF4-FFF2-40B4-BE49-F238E27FC236}">
              <a16:creationId xmlns:a16="http://schemas.microsoft.com/office/drawing/2014/main" id="{2612B047-AB6F-4AFE-982F-5FBFE9792F1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8C23A884-D26E-4E50-91BF-3A43F9AB79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DC05EE11-4515-4C20-9707-B9FE5E5C775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64EB1ACC-B6F2-45DB-9596-CC3BB642D9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a:extLst>
            <a:ext uri="{FF2B5EF4-FFF2-40B4-BE49-F238E27FC236}">
              <a16:creationId xmlns:a16="http://schemas.microsoft.com/office/drawing/2014/main" id="{3DE9A1EF-7DA9-4951-AD9C-4B2679BB5141}"/>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27D2FC94-4139-4849-8413-2EA6188B454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a:extLst>
            <a:ext uri="{FF2B5EF4-FFF2-40B4-BE49-F238E27FC236}">
              <a16:creationId xmlns:a16="http://schemas.microsoft.com/office/drawing/2014/main" id="{EADD8627-1788-4A29-96F7-AD77231DDDF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864C00FB-96CD-4108-B926-5938ADE537BA}"/>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a:extLst>
            <a:ext uri="{FF2B5EF4-FFF2-40B4-BE49-F238E27FC236}">
              <a16:creationId xmlns:a16="http://schemas.microsoft.com/office/drawing/2014/main" id="{AC6E7A55-0BDF-4A34-9AF7-A2142A20457B}"/>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3875759E-2992-4947-B9FF-3B83F3B02371}"/>
            </a:ext>
          </a:extLst>
        </xdr:cNvPr>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a:extLst>
            <a:ext uri="{FF2B5EF4-FFF2-40B4-BE49-F238E27FC236}">
              <a16:creationId xmlns:a16="http://schemas.microsoft.com/office/drawing/2014/main" id="{EC693D58-B523-491D-818D-F91AFF6EAF4C}"/>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a:extLst>
            <a:ext uri="{FF2B5EF4-FFF2-40B4-BE49-F238E27FC236}">
              <a16:creationId xmlns:a16="http://schemas.microsoft.com/office/drawing/2014/main" id="{FE1CA785-A527-49E4-935A-113EF77D6371}"/>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a:extLst>
            <a:ext uri="{FF2B5EF4-FFF2-40B4-BE49-F238E27FC236}">
              <a16:creationId xmlns:a16="http://schemas.microsoft.com/office/drawing/2014/main" id="{82ACF443-4C62-4050-9F60-39F36CAEAB0C}"/>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a:extLst>
            <a:ext uri="{FF2B5EF4-FFF2-40B4-BE49-F238E27FC236}">
              <a16:creationId xmlns:a16="http://schemas.microsoft.com/office/drawing/2014/main" id="{0EF5F787-2A23-48D8-84C3-41A4CAF57051}"/>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8C4D5F6-6224-4CE7-BBDA-CD69E4D79A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68D7E9C-7B16-4176-9D69-1C2FA14318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271C8C8-0490-4BFB-A392-0F15F2D7BC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036C40C-DA98-469B-A616-B936C883AF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854EA4F9-B056-4E21-8C9B-421A491BA8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13" name="楕円 512">
          <a:extLst>
            <a:ext uri="{FF2B5EF4-FFF2-40B4-BE49-F238E27FC236}">
              <a16:creationId xmlns:a16="http://schemas.microsoft.com/office/drawing/2014/main" id="{153A7759-0436-4C03-9074-141E27F9E81F}"/>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1CEAE89F-4966-464F-A29D-011B3319FC75}"/>
            </a:ext>
          </a:extLst>
        </xdr:cNvPr>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515" name="楕円 514">
          <a:extLst>
            <a:ext uri="{FF2B5EF4-FFF2-40B4-BE49-F238E27FC236}">
              <a16:creationId xmlns:a16="http://schemas.microsoft.com/office/drawing/2014/main" id="{F1AE1AB3-1EBC-4E59-879F-D033DC81DD05}"/>
            </a:ext>
          </a:extLst>
        </xdr:cNvPr>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133350</xdr:rowOff>
    </xdr:to>
    <xdr:cxnSp macro="">
      <xdr:nvCxnSpPr>
        <xdr:cNvPr id="516" name="直線コネクタ 515">
          <a:extLst>
            <a:ext uri="{FF2B5EF4-FFF2-40B4-BE49-F238E27FC236}">
              <a16:creationId xmlns:a16="http://schemas.microsoft.com/office/drawing/2014/main" id="{D028415F-2972-489F-A6A7-7E5B254D5450}"/>
            </a:ext>
          </a:extLst>
        </xdr:cNvPr>
        <xdr:cNvCxnSpPr/>
      </xdr:nvCxnSpPr>
      <xdr:spPr>
        <a:xfrm flipV="1">
          <a:off x="15481300" y="10382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17" name="楕円 516">
          <a:extLst>
            <a:ext uri="{FF2B5EF4-FFF2-40B4-BE49-F238E27FC236}">
              <a16:creationId xmlns:a16="http://schemas.microsoft.com/office/drawing/2014/main" id="{B42A9D00-207A-4716-A5BB-5267BC2D40DB}"/>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61</xdr:row>
      <xdr:rowOff>169545</xdr:rowOff>
    </xdr:to>
    <xdr:cxnSp macro="">
      <xdr:nvCxnSpPr>
        <xdr:cNvPr id="518" name="直線コネクタ 517">
          <a:extLst>
            <a:ext uri="{FF2B5EF4-FFF2-40B4-BE49-F238E27FC236}">
              <a16:creationId xmlns:a16="http://schemas.microsoft.com/office/drawing/2014/main" id="{0E37BF53-8570-4E0E-98C4-79C97D0FC282}"/>
            </a:ext>
          </a:extLst>
        </xdr:cNvPr>
        <xdr:cNvCxnSpPr/>
      </xdr:nvCxnSpPr>
      <xdr:spPr>
        <a:xfrm flipV="1">
          <a:off x="14592300" y="1042035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519" name="楕円 518">
          <a:extLst>
            <a:ext uri="{FF2B5EF4-FFF2-40B4-BE49-F238E27FC236}">
              <a16:creationId xmlns:a16="http://schemas.microsoft.com/office/drawing/2014/main" id="{5DC224D0-EC52-49F6-BB3B-276E3B1181E0}"/>
            </a:ext>
          </a:extLst>
        </xdr:cNvPr>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62</xdr:row>
      <xdr:rowOff>40005</xdr:rowOff>
    </xdr:to>
    <xdr:cxnSp macro="">
      <xdr:nvCxnSpPr>
        <xdr:cNvPr id="520" name="直線コネクタ 519">
          <a:extLst>
            <a:ext uri="{FF2B5EF4-FFF2-40B4-BE49-F238E27FC236}">
              <a16:creationId xmlns:a16="http://schemas.microsoft.com/office/drawing/2014/main" id="{68AA73D1-7801-4839-963D-5AE6928149A7}"/>
            </a:ext>
          </a:extLst>
        </xdr:cNvPr>
        <xdr:cNvCxnSpPr/>
      </xdr:nvCxnSpPr>
      <xdr:spPr>
        <a:xfrm flipV="1">
          <a:off x="13703300" y="10627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a:extLst>
            <a:ext uri="{FF2B5EF4-FFF2-40B4-BE49-F238E27FC236}">
              <a16:creationId xmlns:a16="http://schemas.microsoft.com/office/drawing/2014/main" id="{66ECA515-866E-4A13-9E2B-8601E845AB75}"/>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a:extLst>
            <a:ext uri="{FF2B5EF4-FFF2-40B4-BE49-F238E27FC236}">
              <a16:creationId xmlns:a16="http://schemas.microsoft.com/office/drawing/2014/main" id="{EEC71645-964C-43AE-8B90-7CD6994FD34F}"/>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a:extLst>
            <a:ext uri="{FF2B5EF4-FFF2-40B4-BE49-F238E27FC236}">
              <a16:creationId xmlns:a16="http://schemas.microsoft.com/office/drawing/2014/main" id="{46E07D8F-4BC0-467B-983E-A712DC4C92DB}"/>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524" name="n_1mainValue【学校施設】&#10;有形固定資産減価償却率">
          <a:extLst>
            <a:ext uri="{FF2B5EF4-FFF2-40B4-BE49-F238E27FC236}">
              <a16:creationId xmlns:a16="http://schemas.microsoft.com/office/drawing/2014/main" id="{7D317A83-0B4D-4170-ACB0-2B12E4C57625}"/>
            </a:ext>
          </a:extLst>
        </xdr:cNvPr>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25" name="n_2mainValue【学校施設】&#10;有形固定資産減価償却率">
          <a:extLst>
            <a:ext uri="{FF2B5EF4-FFF2-40B4-BE49-F238E27FC236}">
              <a16:creationId xmlns:a16="http://schemas.microsoft.com/office/drawing/2014/main" id="{539F8876-FC6C-447E-9E68-E3C1D4C4DE96}"/>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526" name="n_3mainValue【学校施設】&#10;有形固定資産減価償却率">
          <a:extLst>
            <a:ext uri="{FF2B5EF4-FFF2-40B4-BE49-F238E27FC236}">
              <a16:creationId xmlns:a16="http://schemas.microsoft.com/office/drawing/2014/main" id="{F1E7B59B-DB17-495E-BD5F-EC1348951974}"/>
            </a:ext>
          </a:extLst>
        </xdr:cNvPr>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4D2B7CEE-9497-4713-83A6-CB32AD4989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A97C6D06-BC9D-4728-9CC0-C1D137D8C5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FB3E6CB6-9D51-484A-87E9-0885D5C371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B5B3BA6C-BA22-49B9-B798-50D38A8493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F3D0550A-147F-4D43-ADC9-DD27C1D954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ABD8B5AC-B5CC-466C-BC8F-63F6C652F2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5996814B-8261-4F9D-95B1-3C5BEDF6D3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3D628399-2E2E-4E67-821B-5CDBA518935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C34A5590-E9EB-48E3-8A25-AC951AC16F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291B26EF-D81A-4585-B52F-627AC1AE98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a:extLst>
            <a:ext uri="{FF2B5EF4-FFF2-40B4-BE49-F238E27FC236}">
              <a16:creationId xmlns:a16="http://schemas.microsoft.com/office/drawing/2014/main" id="{5C237460-BADB-4F18-A76C-F2DF91D19E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F79C01A1-64D0-489F-8014-83197773EF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8E97988F-07E4-41B2-88E6-22356793DCC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3381B87E-A103-4DC8-BE8B-AA9C0B3B83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AD33E961-AA45-4E47-B8C9-51B4233CD9F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D0919554-3877-47E7-A7B0-8E0F8A43946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2E1C2EA7-5193-4DFB-AAB0-104D876D0B0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DEE54139-F8EF-46B3-9ECF-A3F22685295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3011A491-9C74-491C-9E03-CB52B897AB1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ACE7A1F5-CDFF-4192-9E4E-A096098B73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1651231F-1936-4FAA-B0EC-7560177A16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45157896-9902-490A-A30E-50DA4DC7B4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a:extLst>
            <a:ext uri="{FF2B5EF4-FFF2-40B4-BE49-F238E27FC236}">
              <a16:creationId xmlns:a16="http://schemas.microsoft.com/office/drawing/2014/main" id="{FCD79637-DE6C-49CF-BCCB-4314F02CFDE8}"/>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a:extLst>
            <a:ext uri="{FF2B5EF4-FFF2-40B4-BE49-F238E27FC236}">
              <a16:creationId xmlns:a16="http://schemas.microsoft.com/office/drawing/2014/main" id="{19C2EFFB-A270-48A9-BDD9-0F7514B3F9D1}"/>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a:extLst>
            <a:ext uri="{FF2B5EF4-FFF2-40B4-BE49-F238E27FC236}">
              <a16:creationId xmlns:a16="http://schemas.microsoft.com/office/drawing/2014/main" id="{A4C4FA63-54AD-4A4B-A56C-661DE61565AC}"/>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a:extLst>
            <a:ext uri="{FF2B5EF4-FFF2-40B4-BE49-F238E27FC236}">
              <a16:creationId xmlns:a16="http://schemas.microsoft.com/office/drawing/2014/main" id="{913C457C-FB3A-4192-A0E7-273CC7E61321}"/>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a:extLst>
            <a:ext uri="{FF2B5EF4-FFF2-40B4-BE49-F238E27FC236}">
              <a16:creationId xmlns:a16="http://schemas.microsoft.com/office/drawing/2014/main" id="{F6D46561-0473-460D-B4BE-9A7F865676FF}"/>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a:extLst>
            <a:ext uri="{FF2B5EF4-FFF2-40B4-BE49-F238E27FC236}">
              <a16:creationId xmlns:a16="http://schemas.microsoft.com/office/drawing/2014/main" id="{25EC88E0-9A29-4AF6-8222-A44B1F9010BA}"/>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a:extLst>
            <a:ext uri="{FF2B5EF4-FFF2-40B4-BE49-F238E27FC236}">
              <a16:creationId xmlns:a16="http://schemas.microsoft.com/office/drawing/2014/main" id="{5E77EE2E-1660-4871-B208-1772C8EB32DD}"/>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a:extLst>
            <a:ext uri="{FF2B5EF4-FFF2-40B4-BE49-F238E27FC236}">
              <a16:creationId xmlns:a16="http://schemas.microsoft.com/office/drawing/2014/main" id="{7CC7A508-E2F0-41A3-8B6B-981263EA46A2}"/>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a:extLst>
            <a:ext uri="{FF2B5EF4-FFF2-40B4-BE49-F238E27FC236}">
              <a16:creationId xmlns:a16="http://schemas.microsoft.com/office/drawing/2014/main" id="{3316EDFC-1BC2-4595-861C-4BA300337437}"/>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a:extLst>
            <a:ext uri="{FF2B5EF4-FFF2-40B4-BE49-F238E27FC236}">
              <a16:creationId xmlns:a16="http://schemas.microsoft.com/office/drawing/2014/main" id="{5284BDC9-AEF3-4A3D-AE69-E02BF35E7286}"/>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60D23E58-839E-403D-89BF-86EDC6C337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1C65700-B48A-48EA-A377-0AA0B313C8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9F4064B2-8AD3-491A-A8B6-8881376839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88B3E97-8C57-4D9F-A089-5CE71C358E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F71DD130-40C1-4823-A026-484082C6FE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54356</xdr:rowOff>
    </xdr:from>
    <xdr:to>
      <xdr:col>116</xdr:col>
      <xdr:colOff>114300</xdr:colOff>
      <xdr:row>61</xdr:row>
      <xdr:rowOff>155956</xdr:rowOff>
    </xdr:to>
    <xdr:sp macro="" textlink="">
      <xdr:nvSpPr>
        <xdr:cNvPr id="564" name="楕円 563">
          <a:extLst>
            <a:ext uri="{FF2B5EF4-FFF2-40B4-BE49-F238E27FC236}">
              <a16:creationId xmlns:a16="http://schemas.microsoft.com/office/drawing/2014/main" id="{488BA897-52A4-4286-A4B8-EB04B03CC078}"/>
            </a:ext>
          </a:extLst>
        </xdr:cNvPr>
        <xdr:cNvSpPr/>
      </xdr:nvSpPr>
      <xdr:spPr>
        <a:xfrm>
          <a:off x="22110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77233</xdr:rowOff>
    </xdr:from>
    <xdr:ext cx="469744" cy="259045"/>
    <xdr:sp macro="" textlink="">
      <xdr:nvSpPr>
        <xdr:cNvPr id="565" name="【学校施設】&#10;一人当たり面積該当値テキスト">
          <a:extLst>
            <a:ext uri="{FF2B5EF4-FFF2-40B4-BE49-F238E27FC236}">
              <a16:creationId xmlns:a16="http://schemas.microsoft.com/office/drawing/2014/main" id="{CDCF4154-CDB8-46F8-AA70-6B22BD109545}"/>
            </a:ext>
          </a:extLst>
        </xdr:cNvPr>
        <xdr:cNvSpPr txBox="1"/>
      </xdr:nvSpPr>
      <xdr:spPr>
        <a:xfrm>
          <a:off x="22199600"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47955</xdr:rowOff>
    </xdr:from>
    <xdr:to>
      <xdr:col>112</xdr:col>
      <xdr:colOff>38100</xdr:colOff>
      <xdr:row>61</xdr:row>
      <xdr:rowOff>149555</xdr:rowOff>
    </xdr:to>
    <xdr:sp macro="" textlink="">
      <xdr:nvSpPr>
        <xdr:cNvPr id="566" name="楕円 565">
          <a:extLst>
            <a:ext uri="{FF2B5EF4-FFF2-40B4-BE49-F238E27FC236}">
              <a16:creationId xmlns:a16="http://schemas.microsoft.com/office/drawing/2014/main" id="{F6574735-0053-41B9-A64B-173E77007AF3}"/>
            </a:ext>
          </a:extLst>
        </xdr:cNvPr>
        <xdr:cNvSpPr/>
      </xdr:nvSpPr>
      <xdr:spPr>
        <a:xfrm>
          <a:off x="21272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98755</xdr:rowOff>
    </xdr:from>
    <xdr:to>
      <xdr:col>116</xdr:col>
      <xdr:colOff>63500</xdr:colOff>
      <xdr:row>61</xdr:row>
      <xdr:rowOff>105156</xdr:rowOff>
    </xdr:to>
    <xdr:cxnSp macro="">
      <xdr:nvCxnSpPr>
        <xdr:cNvPr id="567" name="直線コネクタ 566">
          <a:extLst>
            <a:ext uri="{FF2B5EF4-FFF2-40B4-BE49-F238E27FC236}">
              <a16:creationId xmlns:a16="http://schemas.microsoft.com/office/drawing/2014/main" id="{FB7F50F7-5AB4-41F5-B67B-F68D5D1057D0}"/>
            </a:ext>
          </a:extLst>
        </xdr:cNvPr>
        <xdr:cNvCxnSpPr/>
      </xdr:nvCxnSpPr>
      <xdr:spPr>
        <a:xfrm>
          <a:off x="21323300" y="1055720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49784</xdr:rowOff>
    </xdr:from>
    <xdr:to>
      <xdr:col>107</xdr:col>
      <xdr:colOff>101600</xdr:colOff>
      <xdr:row>61</xdr:row>
      <xdr:rowOff>151384</xdr:rowOff>
    </xdr:to>
    <xdr:sp macro="" textlink="">
      <xdr:nvSpPr>
        <xdr:cNvPr id="568" name="楕円 567">
          <a:extLst>
            <a:ext uri="{FF2B5EF4-FFF2-40B4-BE49-F238E27FC236}">
              <a16:creationId xmlns:a16="http://schemas.microsoft.com/office/drawing/2014/main" id="{081A5377-B5B2-4A82-8ADD-CEF542817E56}"/>
            </a:ext>
          </a:extLst>
        </xdr:cNvPr>
        <xdr:cNvSpPr/>
      </xdr:nvSpPr>
      <xdr:spPr>
        <a:xfrm>
          <a:off x="20383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98755</xdr:rowOff>
    </xdr:from>
    <xdr:to>
      <xdr:col>111</xdr:col>
      <xdr:colOff>177800</xdr:colOff>
      <xdr:row>61</xdr:row>
      <xdr:rowOff>100584</xdr:rowOff>
    </xdr:to>
    <xdr:cxnSp macro="">
      <xdr:nvCxnSpPr>
        <xdr:cNvPr id="569" name="直線コネクタ 568">
          <a:extLst>
            <a:ext uri="{FF2B5EF4-FFF2-40B4-BE49-F238E27FC236}">
              <a16:creationId xmlns:a16="http://schemas.microsoft.com/office/drawing/2014/main" id="{B0A949F7-2D55-4ADF-B277-B59FC9182951}"/>
            </a:ext>
          </a:extLst>
        </xdr:cNvPr>
        <xdr:cNvCxnSpPr/>
      </xdr:nvCxnSpPr>
      <xdr:spPr>
        <a:xfrm flipV="1">
          <a:off x="20434300" y="105572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64415</xdr:rowOff>
    </xdr:from>
    <xdr:to>
      <xdr:col>102</xdr:col>
      <xdr:colOff>165100</xdr:colOff>
      <xdr:row>61</xdr:row>
      <xdr:rowOff>166015</xdr:rowOff>
    </xdr:to>
    <xdr:sp macro="" textlink="">
      <xdr:nvSpPr>
        <xdr:cNvPr id="570" name="楕円 569">
          <a:extLst>
            <a:ext uri="{FF2B5EF4-FFF2-40B4-BE49-F238E27FC236}">
              <a16:creationId xmlns:a16="http://schemas.microsoft.com/office/drawing/2014/main" id="{F119081D-78AB-4E6A-B92B-0DA7FBF664C0}"/>
            </a:ext>
          </a:extLst>
        </xdr:cNvPr>
        <xdr:cNvSpPr/>
      </xdr:nvSpPr>
      <xdr:spPr>
        <a:xfrm>
          <a:off x="19494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100584</xdr:rowOff>
    </xdr:from>
    <xdr:to>
      <xdr:col>107</xdr:col>
      <xdr:colOff>50800</xdr:colOff>
      <xdr:row>61</xdr:row>
      <xdr:rowOff>115215</xdr:rowOff>
    </xdr:to>
    <xdr:cxnSp macro="">
      <xdr:nvCxnSpPr>
        <xdr:cNvPr id="571" name="直線コネクタ 570">
          <a:extLst>
            <a:ext uri="{FF2B5EF4-FFF2-40B4-BE49-F238E27FC236}">
              <a16:creationId xmlns:a16="http://schemas.microsoft.com/office/drawing/2014/main" id="{2550D042-0540-4691-A7F7-781A08EEA193}"/>
            </a:ext>
          </a:extLst>
        </xdr:cNvPr>
        <xdr:cNvCxnSpPr/>
      </xdr:nvCxnSpPr>
      <xdr:spPr>
        <a:xfrm flipV="1">
          <a:off x="19545300" y="105590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a:extLst>
            <a:ext uri="{FF2B5EF4-FFF2-40B4-BE49-F238E27FC236}">
              <a16:creationId xmlns:a16="http://schemas.microsoft.com/office/drawing/2014/main" id="{A1256709-ECB4-4282-B71D-5628EAD2E43F}"/>
            </a:ext>
          </a:extLst>
        </xdr:cNvPr>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a:extLst>
            <a:ext uri="{FF2B5EF4-FFF2-40B4-BE49-F238E27FC236}">
              <a16:creationId xmlns:a16="http://schemas.microsoft.com/office/drawing/2014/main" id="{9E297B31-BF63-487B-A491-DF693E328891}"/>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a:extLst>
            <a:ext uri="{FF2B5EF4-FFF2-40B4-BE49-F238E27FC236}">
              <a16:creationId xmlns:a16="http://schemas.microsoft.com/office/drawing/2014/main" id="{ED0CBF74-F8B4-41F4-AC13-AA92704E02FA}"/>
            </a:ext>
          </a:extLst>
        </xdr:cNvPr>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166082</xdr:rowOff>
    </xdr:from>
    <xdr:ext cx="469744" cy="259045"/>
    <xdr:sp macro="" textlink="">
      <xdr:nvSpPr>
        <xdr:cNvPr id="575" name="n_1mainValue【学校施設】&#10;一人当たり面積">
          <a:extLst>
            <a:ext uri="{FF2B5EF4-FFF2-40B4-BE49-F238E27FC236}">
              <a16:creationId xmlns:a16="http://schemas.microsoft.com/office/drawing/2014/main" id="{8B56CD5D-9FDC-462D-8110-3E927291C972}"/>
            </a:ext>
          </a:extLst>
        </xdr:cNvPr>
        <xdr:cNvSpPr txBox="1"/>
      </xdr:nvSpPr>
      <xdr:spPr>
        <a:xfrm>
          <a:off x="210757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76" name="n_2mainValue【学校施設】&#10;一人当たり面積">
          <a:extLst>
            <a:ext uri="{FF2B5EF4-FFF2-40B4-BE49-F238E27FC236}">
              <a16:creationId xmlns:a16="http://schemas.microsoft.com/office/drawing/2014/main" id="{BC176FEA-425D-42CA-8104-A69CD248FBCC}"/>
            </a:ext>
          </a:extLst>
        </xdr:cNvPr>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157142</xdr:rowOff>
    </xdr:from>
    <xdr:ext cx="469744" cy="259045"/>
    <xdr:sp macro="" textlink="">
      <xdr:nvSpPr>
        <xdr:cNvPr id="577" name="n_3mainValue【学校施設】&#10;一人当たり面積">
          <a:extLst>
            <a:ext uri="{FF2B5EF4-FFF2-40B4-BE49-F238E27FC236}">
              <a16:creationId xmlns:a16="http://schemas.microsoft.com/office/drawing/2014/main" id="{362E3B0B-CD86-418E-AEDB-7D29EC823600}"/>
            </a:ext>
          </a:extLst>
        </xdr:cNvPr>
        <xdr:cNvSpPr txBox="1"/>
      </xdr:nvSpPr>
      <xdr:spPr>
        <a:xfrm>
          <a:off x="19310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97699499-D757-4FC7-B1C7-8796FDEA35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F3E5E60A-0223-437C-9188-A17106CBD4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1A661E71-4C37-4D6E-A431-63733CDBC9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26BF6FF8-412B-48B4-BD46-7BCF5E1F63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DEE4E454-C8A2-4953-83DB-43CD70A35E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A47C7803-1D30-4DC8-8744-50C461148F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2795F3D9-C222-4F89-9747-DA93C7643B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53712790-48C2-4713-AD63-17554E923B5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DC908954-E86A-426B-BD37-9B37A7FCDE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B0884ACF-4115-43F3-A29E-8883159556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7B5B5008-1A35-4FB1-AF0A-8E6FBAD2D3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F9C62380-B458-4613-9429-2BDB1697E3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100EC798-419C-4DBA-8D02-2A64840A12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B12F006C-C6A3-43C0-975C-AB93E1ACA7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8D803684-C426-43C2-B1F8-F4ADABD417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E7419E1B-071F-4B24-9518-2D060D53339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7F667ECC-6765-4F60-A252-851A854AB6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2985C423-6582-4A6E-BAF9-7A63EF7AF9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B42C0BA0-83D0-4317-AB8A-3E976E44A1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8D21C73E-8FDA-47C0-94AE-FE81E9649A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106326DB-8B6A-4227-A6F8-D9B35D5DA0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44A13689-01E4-41F9-AEB5-E863D08BD6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0EABCEBB-6993-40CC-8608-FA499862EF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10DD0903-B467-4A79-8046-90D890D155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BE1CEC16-7BC2-404C-9217-2A61367CDE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78C4A8D1-3B19-47C2-B0C0-575FD7CFD0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a:extLst>
            <a:ext uri="{FF2B5EF4-FFF2-40B4-BE49-F238E27FC236}">
              <a16:creationId xmlns:a16="http://schemas.microsoft.com/office/drawing/2014/main" id="{6B8E6648-5461-4E4B-AE34-15BCB3D1D7A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a:extLst>
            <a:ext uri="{FF2B5EF4-FFF2-40B4-BE49-F238E27FC236}">
              <a16:creationId xmlns:a16="http://schemas.microsoft.com/office/drawing/2014/main" id="{0DC744F1-62DC-4EB4-84F8-2DCDB972AD4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a:extLst>
            <a:ext uri="{FF2B5EF4-FFF2-40B4-BE49-F238E27FC236}">
              <a16:creationId xmlns:a16="http://schemas.microsoft.com/office/drawing/2014/main" id="{220CAF4C-9DC1-4761-9C29-8B6CDA37E24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a:extLst>
            <a:ext uri="{FF2B5EF4-FFF2-40B4-BE49-F238E27FC236}">
              <a16:creationId xmlns:a16="http://schemas.microsoft.com/office/drawing/2014/main" id="{FEE8867A-6C42-41BB-8591-CFF5437D420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a:extLst>
            <a:ext uri="{FF2B5EF4-FFF2-40B4-BE49-F238E27FC236}">
              <a16:creationId xmlns:a16="http://schemas.microsoft.com/office/drawing/2014/main" id="{88A3C718-F722-4A64-8B00-083CA1CF48E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a:extLst>
            <a:ext uri="{FF2B5EF4-FFF2-40B4-BE49-F238E27FC236}">
              <a16:creationId xmlns:a16="http://schemas.microsoft.com/office/drawing/2014/main" id="{00B5E45A-7708-4EC9-BC48-CE6C3C1CAD0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a:extLst>
            <a:ext uri="{FF2B5EF4-FFF2-40B4-BE49-F238E27FC236}">
              <a16:creationId xmlns:a16="http://schemas.microsoft.com/office/drawing/2014/main" id="{C8AB9156-959D-402E-8FE0-E2ACE98DD3F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a:extLst>
            <a:ext uri="{FF2B5EF4-FFF2-40B4-BE49-F238E27FC236}">
              <a16:creationId xmlns:a16="http://schemas.microsoft.com/office/drawing/2014/main" id="{97782649-BF27-4600-901C-3BFDC9D9AD7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a:extLst>
            <a:ext uri="{FF2B5EF4-FFF2-40B4-BE49-F238E27FC236}">
              <a16:creationId xmlns:a16="http://schemas.microsoft.com/office/drawing/2014/main" id="{6FB83072-8FA0-4970-9BC8-11198825C85A}"/>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907BE62B-7F04-4FBA-B2AD-4E90D4F30D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61BB209C-264F-49DD-ABF2-E8482F535A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21B32568-312A-4C17-9311-8B66E54423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a:extLst>
            <a:ext uri="{FF2B5EF4-FFF2-40B4-BE49-F238E27FC236}">
              <a16:creationId xmlns:a16="http://schemas.microsoft.com/office/drawing/2014/main" id="{5D1524FB-5D30-4C46-AF0C-F19F176D5519}"/>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a:extLst>
            <a:ext uri="{FF2B5EF4-FFF2-40B4-BE49-F238E27FC236}">
              <a16:creationId xmlns:a16="http://schemas.microsoft.com/office/drawing/2014/main" id="{6D099160-6A4E-45E4-AF71-6748698681B3}"/>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a:extLst>
            <a:ext uri="{FF2B5EF4-FFF2-40B4-BE49-F238E27FC236}">
              <a16:creationId xmlns:a16="http://schemas.microsoft.com/office/drawing/2014/main" id="{E6852C6F-E028-4305-B2D5-A4DDE1DF19B7}"/>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a:extLst>
            <a:ext uri="{FF2B5EF4-FFF2-40B4-BE49-F238E27FC236}">
              <a16:creationId xmlns:a16="http://schemas.microsoft.com/office/drawing/2014/main" id="{5379BB12-E4E9-4CE1-832D-CE95D4CA0FEF}"/>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a:extLst>
            <a:ext uri="{FF2B5EF4-FFF2-40B4-BE49-F238E27FC236}">
              <a16:creationId xmlns:a16="http://schemas.microsoft.com/office/drawing/2014/main" id="{D3C1B526-2ECA-4081-98B3-F990439ED4B5}"/>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1" name="【公民館】&#10;有形固定資産減価償却率平均値テキスト">
          <a:extLst>
            <a:ext uri="{FF2B5EF4-FFF2-40B4-BE49-F238E27FC236}">
              <a16:creationId xmlns:a16="http://schemas.microsoft.com/office/drawing/2014/main" id="{E0A503C4-1772-43D0-B3E8-1B1309FA2C91}"/>
            </a:ext>
          </a:extLst>
        </xdr:cNvPr>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a:extLst>
            <a:ext uri="{FF2B5EF4-FFF2-40B4-BE49-F238E27FC236}">
              <a16:creationId xmlns:a16="http://schemas.microsoft.com/office/drawing/2014/main" id="{97D09837-916E-472D-B8E6-EF0B4C41A990}"/>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a:extLst>
            <a:ext uri="{FF2B5EF4-FFF2-40B4-BE49-F238E27FC236}">
              <a16:creationId xmlns:a16="http://schemas.microsoft.com/office/drawing/2014/main" id="{B46F2DC7-4517-4A95-8894-643E3D0F219A}"/>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a:extLst>
            <a:ext uri="{FF2B5EF4-FFF2-40B4-BE49-F238E27FC236}">
              <a16:creationId xmlns:a16="http://schemas.microsoft.com/office/drawing/2014/main" id="{C9D4F0ED-C5CB-4216-A037-916093D9E949}"/>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a:extLst>
            <a:ext uri="{FF2B5EF4-FFF2-40B4-BE49-F238E27FC236}">
              <a16:creationId xmlns:a16="http://schemas.microsoft.com/office/drawing/2014/main" id="{C0D8D041-F466-4B71-8858-F9DA8F6FA2AC}"/>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1D54C45-329F-4443-928A-9F70A070B5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2E5E3F3-06A0-4C67-A050-4A615471E9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A3D98BDC-BDE8-46E7-BC1E-2D283F14AB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E4CBA4D3-6256-452E-B8DA-7E2D3973D1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D307FA2A-AD37-4118-A245-2DAFEE999C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7113</xdr:rowOff>
    </xdr:from>
    <xdr:to>
      <xdr:col>85</xdr:col>
      <xdr:colOff>177800</xdr:colOff>
      <xdr:row>104</xdr:row>
      <xdr:rowOff>108713</xdr:rowOff>
    </xdr:to>
    <xdr:sp macro="" textlink="">
      <xdr:nvSpPr>
        <xdr:cNvPr id="631" name="楕円 630">
          <a:extLst>
            <a:ext uri="{FF2B5EF4-FFF2-40B4-BE49-F238E27FC236}">
              <a16:creationId xmlns:a16="http://schemas.microsoft.com/office/drawing/2014/main" id="{693BC18B-EA31-4A77-B92A-BB6983F35DE9}"/>
            </a:ext>
          </a:extLst>
        </xdr:cNvPr>
        <xdr:cNvSpPr/>
      </xdr:nvSpPr>
      <xdr:spPr>
        <a:xfrm>
          <a:off x="16268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29990</xdr:rowOff>
    </xdr:from>
    <xdr:ext cx="405111" cy="259045"/>
    <xdr:sp macro="" textlink="">
      <xdr:nvSpPr>
        <xdr:cNvPr id="632" name="【公民館】&#10;有形固定資産減価償却率該当値テキスト">
          <a:extLst>
            <a:ext uri="{FF2B5EF4-FFF2-40B4-BE49-F238E27FC236}">
              <a16:creationId xmlns:a16="http://schemas.microsoft.com/office/drawing/2014/main" id="{1513DB8F-AA65-47EA-B40F-306FB55DC3DD}"/>
            </a:ext>
          </a:extLst>
        </xdr:cNvPr>
        <xdr:cNvSpPr txBox="1"/>
      </xdr:nvSpPr>
      <xdr:spPr>
        <a:xfrm>
          <a:off x="16357600" y="1768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43687</xdr:rowOff>
    </xdr:from>
    <xdr:to>
      <xdr:col>81</xdr:col>
      <xdr:colOff>101600</xdr:colOff>
      <xdr:row>104</xdr:row>
      <xdr:rowOff>145287</xdr:rowOff>
    </xdr:to>
    <xdr:sp macro="" textlink="">
      <xdr:nvSpPr>
        <xdr:cNvPr id="633" name="楕円 632">
          <a:extLst>
            <a:ext uri="{FF2B5EF4-FFF2-40B4-BE49-F238E27FC236}">
              <a16:creationId xmlns:a16="http://schemas.microsoft.com/office/drawing/2014/main" id="{AD793AEB-5F66-451D-8D46-74333404FEEE}"/>
            </a:ext>
          </a:extLst>
        </xdr:cNvPr>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57913</xdr:rowOff>
    </xdr:from>
    <xdr:to>
      <xdr:col>85</xdr:col>
      <xdr:colOff>127000</xdr:colOff>
      <xdr:row>104</xdr:row>
      <xdr:rowOff>94487</xdr:rowOff>
    </xdr:to>
    <xdr:cxnSp macro="">
      <xdr:nvCxnSpPr>
        <xdr:cNvPr id="634" name="直線コネクタ 633">
          <a:extLst>
            <a:ext uri="{FF2B5EF4-FFF2-40B4-BE49-F238E27FC236}">
              <a16:creationId xmlns:a16="http://schemas.microsoft.com/office/drawing/2014/main" id="{17BA4723-AEC0-4436-BB87-4CF1A212DF1D}"/>
            </a:ext>
          </a:extLst>
        </xdr:cNvPr>
        <xdr:cNvCxnSpPr/>
      </xdr:nvCxnSpPr>
      <xdr:spPr>
        <a:xfrm flipV="1">
          <a:off x="15481300" y="178887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84837</xdr:rowOff>
    </xdr:from>
    <xdr:to>
      <xdr:col>76</xdr:col>
      <xdr:colOff>165100</xdr:colOff>
      <xdr:row>105</xdr:row>
      <xdr:rowOff>14987</xdr:rowOff>
    </xdr:to>
    <xdr:sp macro="" textlink="">
      <xdr:nvSpPr>
        <xdr:cNvPr id="635" name="楕円 634">
          <a:extLst>
            <a:ext uri="{FF2B5EF4-FFF2-40B4-BE49-F238E27FC236}">
              <a16:creationId xmlns:a16="http://schemas.microsoft.com/office/drawing/2014/main" id="{6D0F3163-4F83-4368-91F5-7081D9722C04}"/>
            </a:ext>
          </a:extLst>
        </xdr:cNvPr>
        <xdr:cNvSpPr/>
      </xdr:nvSpPr>
      <xdr:spPr>
        <a:xfrm>
          <a:off x="14541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94487</xdr:rowOff>
    </xdr:from>
    <xdr:to>
      <xdr:col>81</xdr:col>
      <xdr:colOff>50800</xdr:colOff>
      <xdr:row>104</xdr:row>
      <xdr:rowOff>135637</xdr:rowOff>
    </xdr:to>
    <xdr:cxnSp macro="">
      <xdr:nvCxnSpPr>
        <xdr:cNvPr id="636" name="直線コネクタ 635">
          <a:extLst>
            <a:ext uri="{FF2B5EF4-FFF2-40B4-BE49-F238E27FC236}">
              <a16:creationId xmlns:a16="http://schemas.microsoft.com/office/drawing/2014/main" id="{BB0326D9-129E-4AD6-BE34-590D5AA8510C}"/>
            </a:ext>
          </a:extLst>
        </xdr:cNvPr>
        <xdr:cNvCxnSpPr/>
      </xdr:nvCxnSpPr>
      <xdr:spPr>
        <a:xfrm flipV="1">
          <a:off x="14592300" y="179252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130556</xdr:rowOff>
    </xdr:from>
    <xdr:to>
      <xdr:col>72</xdr:col>
      <xdr:colOff>38100</xdr:colOff>
      <xdr:row>105</xdr:row>
      <xdr:rowOff>60706</xdr:rowOff>
    </xdr:to>
    <xdr:sp macro="" textlink="">
      <xdr:nvSpPr>
        <xdr:cNvPr id="637" name="楕円 636">
          <a:extLst>
            <a:ext uri="{FF2B5EF4-FFF2-40B4-BE49-F238E27FC236}">
              <a16:creationId xmlns:a16="http://schemas.microsoft.com/office/drawing/2014/main" id="{0A64EFB3-1C5D-44AA-A212-AA5885028C67}"/>
            </a:ext>
          </a:extLst>
        </xdr:cNvPr>
        <xdr:cNvSpPr/>
      </xdr:nvSpPr>
      <xdr:spPr>
        <a:xfrm>
          <a:off x="1365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135637</xdr:rowOff>
    </xdr:from>
    <xdr:to>
      <xdr:col>76</xdr:col>
      <xdr:colOff>114300</xdr:colOff>
      <xdr:row>105</xdr:row>
      <xdr:rowOff>9906</xdr:rowOff>
    </xdr:to>
    <xdr:cxnSp macro="">
      <xdr:nvCxnSpPr>
        <xdr:cNvPr id="638" name="直線コネクタ 637">
          <a:extLst>
            <a:ext uri="{FF2B5EF4-FFF2-40B4-BE49-F238E27FC236}">
              <a16:creationId xmlns:a16="http://schemas.microsoft.com/office/drawing/2014/main" id="{AD211A1C-13CE-460A-9D2A-08F3A7362FDC}"/>
            </a:ext>
          </a:extLst>
        </xdr:cNvPr>
        <xdr:cNvCxnSpPr/>
      </xdr:nvCxnSpPr>
      <xdr:spPr>
        <a:xfrm flipV="1">
          <a:off x="13703300" y="1796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9" name="n_1aveValue【公民館】&#10;有形固定資産減価償却率">
          <a:extLst>
            <a:ext uri="{FF2B5EF4-FFF2-40B4-BE49-F238E27FC236}">
              <a16:creationId xmlns:a16="http://schemas.microsoft.com/office/drawing/2014/main" id="{4A070BEC-CCE8-435B-B2A8-CF6A559243E4}"/>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a:extLst>
            <a:ext uri="{FF2B5EF4-FFF2-40B4-BE49-F238E27FC236}">
              <a16:creationId xmlns:a16="http://schemas.microsoft.com/office/drawing/2014/main" id="{695582FD-6CC4-4140-8CA4-4B00217559DD}"/>
            </a:ext>
          </a:extLst>
        </xdr:cNvPr>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a:extLst>
            <a:ext uri="{FF2B5EF4-FFF2-40B4-BE49-F238E27FC236}">
              <a16:creationId xmlns:a16="http://schemas.microsoft.com/office/drawing/2014/main" id="{4594AE3B-2356-422D-9D99-835A38C0260F}"/>
            </a:ext>
          </a:extLst>
        </xdr:cNvPr>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161814</xdr:rowOff>
    </xdr:from>
    <xdr:ext cx="405111" cy="259045"/>
    <xdr:sp macro="" textlink="">
      <xdr:nvSpPr>
        <xdr:cNvPr id="642" name="n_1mainValue【公民館】&#10;有形固定資産減価償却率">
          <a:extLst>
            <a:ext uri="{FF2B5EF4-FFF2-40B4-BE49-F238E27FC236}">
              <a16:creationId xmlns:a16="http://schemas.microsoft.com/office/drawing/2014/main" id="{607BFD0C-F70E-44E9-89E1-069EA069A143}"/>
            </a:ext>
          </a:extLst>
        </xdr:cNvPr>
        <xdr:cNvSpPr txBox="1"/>
      </xdr:nvSpPr>
      <xdr:spPr>
        <a:xfrm>
          <a:off x="152660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31514</xdr:rowOff>
    </xdr:from>
    <xdr:ext cx="405111" cy="259045"/>
    <xdr:sp macro="" textlink="">
      <xdr:nvSpPr>
        <xdr:cNvPr id="643" name="n_2mainValue【公民館】&#10;有形固定資産減価償却率">
          <a:extLst>
            <a:ext uri="{FF2B5EF4-FFF2-40B4-BE49-F238E27FC236}">
              <a16:creationId xmlns:a16="http://schemas.microsoft.com/office/drawing/2014/main" id="{F795C5B3-C8AE-43F5-9FAB-2AB807583937}"/>
            </a:ext>
          </a:extLst>
        </xdr:cNvPr>
        <xdr:cNvSpPr txBox="1"/>
      </xdr:nvSpPr>
      <xdr:spPr>
        <a:xfrm>
          <a:off x="14389744" y="176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77233</xdr:rowOff>
    </xdr:from>
    <xdr:ext cx="405111" cy="259045"/>
    <xdr:sp macro="" textlink="">
      <xdr:nvSpPr>
        <xdr:cNvPr id="644" name="n_3mainValue【公民館】&#10;有形固定資産減価償却率">
          <a:extLst>
            <a:ext uri="{FF2B5EF4-FFF2-40B4-BE49-F238E27FC236}">
              <a16:creationId xmlns:a16="http://schemas.microsoft.com/office/drawing/2014/main" id="{76E2EC15-CD3F-4176-A22C-D553808AD827}"/>
            </a:ext>
          </a:extLst>
        </xdr:cNvPr>
        <xdr:cNvSpPr txBox="1"/>
      </xdr:nvSpPr>
      <xdr:spPr>
        <a:xfrm>
          <a:off x="13500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E72BDE3-D4AD-4385-828E-EC6F8FC23C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E787D660-DCD9-42AE-9437-BEBB84DAF0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264250D1-2137-499F-B391-F1B5DB2C8F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8B649FA8-0513-4328-9E68-216CA3430C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4B1D17F-51F7-451A-916F-5A43994927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BC5AA26F-D178-4D30-B6B8-C28EBEA80B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3F89711F-0588-4F7F-BCE6-4A2205F4F6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90D10D0B-95DB-4193-9A8E-196939F637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25744F00-2914-4F93-A280-3A051D7D6E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D63F4BA7-7D1F-48A8-B0EA-6A08394AD6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a:extLst>
            <a:ext uri="{FF2B5EF4-FFF2-40B4-BE49-F238E27FC236}">
              <a16:creationId xmlns:a16="http://schemas.microsoft.com/office/drawing/2014/main" id="{30021F67-C416-4BD1-8345-53CB9CEAF28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a:extLst>
            <a:ext uri="{FF2B5EF4-FFF2-40B4-BE49-F238E27FC236}">
              <a16:creationId xmlns:a16="http://schemas.microsoft.com/office/drawing/2014/main" id="{B47C4756-C788-4288-85AE-5C411E9EF04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a:extLst>
            <a:ext uri="{FF2B5EF4-FFF2-40B4-BE49-F238E27FC236}">
              <a16:creationId xmlns:a16="http://schemas.microsoft.com/office/drawing/2014/main" id="{E80B54A0-22E6-4812-B19A-C9FA45642F0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a:extLst>
            <a:ext uri="{FF2B5EF4-FFF2-40B4-BE49-F238E27FC236}">
              <a16:creationId xmlns:a16="http://schemas.microsoft.com/office/drawing/2014/main" id="{2561067E-67DD-4FA9-BA4B-8AF3574CBDB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a:extLst>
            <a:ext uri="{FF2B5EF4-FFF2-40B4-BE49-F238E27FC236}">
              <a16:creationId xmlns:a16="http://schemas.microsoft.com/office/drawing/2014/main" id="{EAE971B9-C0C4-4575-9CBF-BC9B4A5B009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a:extLst>
            <a:ext uri="{FF2B5EF4-FFF2-40B4-BE49-F238E27FC236}">
              <a16:creationId xmlns:a16="http://schemas.microsoft.com/office/drawing/2014/main" id="{2B6AB8E8-E715-4B79-879F-167B144CBBB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a:extLst>
            <a:ext uri="{FF2B5EF4-FFF2-40B4-BE49-F238E27FC236}">
              <a16:creationId xmlns:a16="http://schemas.microsoft.com/office/drawing/2014/main" id="{21B5B800-AA10-4BFA-9E47-0712452053B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a:extLst>
            <a:ext uri="{FF2B5EF4-FFF2-40B4-BE49-F238E27FC236}">
              <a16:creationId xmlns:a16="http://schemas.microsoft.com/office/drawing/2014/main" id="{16971BDC-4DC6-4BD8-87D5-F9C9C622F02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a16="http://schemas.microsoft.com/office/drawing/2014/main" id="{F25CD116-C741-416A-B027-A3BA655106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381FDF0B-1669-42A6-849D-3D699134F6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a16="http://schemas.microsoft.com/office/drawing/2014/main" id="{183AB1B7-7E9F-4542-BD25-0401784E38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a:extLst>
            <a:ext uri="{FF2B5EF4-FFF2-40B4-BE49-F238E27FC236}">
              <a16:creationId xmlns:a16="http://schemas.microsoft.com/office/drawing/2014/main" id="{AB3AFA37-3B8B-4CE3-BD8A-01C4A85A13AC}"/>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a:extLst>
            <a:ext uri="{FF2B5EF4-FFF2-40B4-BE49-F238E27FC236}">
              <a16:creationId xmlns:a16="http://schemas.microsoft.com/office/drawing/2014/main" id="{8F417C35-E9E8-4CB3-AA57-F57E15369DE3}"/>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a:extLst>
            <a:ext uri="{FF2B5EF4-FFF2-40B4-BE49-F238E27FC236}">
              <a16:creationId xmlns:a16="http://schemas.microsoft.com/office/drawing/2014/main" id="{303EC8D0-E688-4CAF-8080-67FC3E488E63}"/>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a:extLst>
            <a:ext uri="{FF2B5EF4-FFF2-40B4-BE49-F238E27FC236}">
              <a16:creationId xmlns:a16="http://schemas.microsoft.com/office/drawing/2014/main" id="{F9CDA039-EEF3-4B05-BB04-87C41CD3FBCF}"/>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a:extLst>
            <a:ext uri="{FF2B5EF4-FFF2-40B4-BE49-F238E27FC236}">
              <a16:creationId xmlns:a16="http://schemas.microsoft.com/office/drawing/2014/main" id="{20AD773F-2A31-46EC-8611-027A441E1171}"/>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71" name="【公民館】&#10;一人当たり面積平均値テキスト">
          <a:extLst>
            <a:ext uri="{FF2B5EF4-FFF2-40B4-BE49-F238E27FC236}">
              <a16:creationId xmlns:a16="http://schemas.microsoft.com/office/drawing/2014/main" id="{7FABA24B-44B1-47C3-AD1C-1D6117325F0D}"/>
            </a:ext>
          </a:extLst>
        </xdr:cNvPr>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a:extLst>
            <a:ext uri="{FF2B5EF4-FFF2-40B4-BE49-F238E27FC236}">
              <a16:creationId xmlns:a16="http://schemas.microsoft.com/office/drawing/2014/main" id="{BB1D46C7-2F7A-4149-A0DF-D7499DE50623}"/>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a:extLst>
            <a:ext uri="{FF2B5EF4-FFF2-40B4-BE49-F238E27FC236}">
              <a16:creationId xmlns:a16="http://schemas.microsoft.com/office/drawing/2014/main" id="{B4AD378E-FB82-4A7D-80C1-3FD974A7FB1A}"/>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a:extLst>
            <a:ext uri="{FF2B5EF4-FFF2-40B4-BE49-F238E27FC236}">
              <a16:creationId xmlns:a16="http://schemas.microsoft.com/office/drawing/2014/main" id="{EB03D4E1-4623-4DAE-984E-A90E27F9D80B}"/>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a:extLst>
            <a:ext uri="{FF2B5EF4-FFF2-40B4-BE49-F238E27FC236}">
              <a16:creationId xmlns:a16="http://schemas.microsoft.com/office/drawing/2014/main" id="{E8FD3028-7FED-49B5-AED1-E410720A27E5}"/>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073ED1B-2334-4FF3-910C-D078EEAD28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1FA7F0B-F7A6-465F-901F-E2E62597E7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8BC7D2F-6805-4863-AA9B-957150249D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12C0BF7-108D-49DA-9ED0-24D74E00E8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6684B5E-07D7-4F11-88EA-A8AB513DEE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39115</xdr:rowOff>
    </xdr:from>
    <xdr:to>
      <xdr:col>116</xdr:col>
      <xdr:colOff>114300</xdr:colOff>
      <xdr:row>103</xdr:row>
      <xdr:rowOff>140715</xdr:rowOff>
    </xdr:to>
    <xdr:sp macro="" textlink="">
      <xdr:nvSpPr>
        <xdr:cNvPr id="681" name="楕円 680">
          <a:extLst>
            <a:ext uri="{FF2B5EF4-FFF2-40B4-BE49-F238E27FC236}">
              <a16:creationId xmlns:a16="http://schemas.microsoft.com/office/drawing/2014/main" id="{278FE3E3-D7F8-4141-B934-DD40620566FF}"/>
            </a:ext>
          </a:extLst>
        </xdr:cNvPr>
        <xdr:cNvSpPr/>
      </xdr:nvSpPr>
      <xdr:spPr>
        <a:xfrm>
          <a:off x="22110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61992</xdr:rowOff>
    </xdr:from>
    <xdr:ext cx="469744" cy="259045"/>
    <xdr:sp macro="" textlink="">
      <xdr:nvSpPr>
        <xdr:cNvPr id="682" name="【公民館】&#10;一人当たり面積該当値テキスト">
          <a:extLst>
            <a:ext uri="{FF2B5EF4-FFF2-40B4-BE49-F238E27FC236}">
              <a16:creationId xmlns:a16="http://schemas.microsoft.com/office/drawing/2014/main" id="{2C686895-1459-4AEF-B17F-B10C78748B7D}"/>
            </a:ext>
          </a:extLst>
        </xdr:cNvPr>
        <xdr:cNvSpPr txBox="1"/>
      </xdr:nvSpPr>
      <xdr:spPr>
        <a:xfrm>
          <a:off x="22199600" y="1754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55118</xdr:rowOff>
    </xdr:from>
    <xdr:to>
      <xdr:col>112</xdr:col>
      <xdr:colOff>38100</xdr:colOff>
      <xdr:row>103</xdr:row>
      <xdr:rowOff>156718</xdr:rowOff>
    </xdr:to>
    <xdr:sp macro="" textlink="">
      <xdr:nvSpPr>
        <xdr:cNvPr id="683" name="楕円 682">
          <a:extLst>
            <a:ext uri="{FF2B5EF4-FFF2-40B4-BE49-F238E27FC236}">
              <a16:creationId xmlns:a16="http://schemas.microsoft.com/office/drawing/2014/main" id="{AC2E2347-EDE1-4BAE-840C-61C71C7DE5A4}"/>
            </a:ext>
          </a:extLst>
        </xdr:cNvPr>
        <xdr:cNvSpPr/>
      </xdr:nvSpPr>
      <xdr:spPr>
        <a:xfrm>
          <a:off x="21272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89915</xdr:rowOff>
    </xdr:from>
    <xdr:to>
      <xdr:col>116</xdr:col>
      <xdr:colOff>63500</xdr:colOff>
      <xdr:row>103</xdr:row>
      <xdr:rowOff>105918</xdr:rowOff>
    </xdr:to>
    <xdr:cxnSp macro="">
      <xdr:nvCxnSpPr>
        <xdr:cNvPr id="684" name="直線コネクタ 683">
          <a:extLst>
            <a:ext uri="{FF2B5EF4-FFF2-40B4-BE49-F238E27FC236}">
              <a16:creationId xmlns:a16="http://schemas.microsoft.com/office/drawing/2014/main" id="{327B858A-C946-4F3C-860C-26740016E75D}"/>
            </a:ext>
          </a:extLst>
        </xdr:cNvPr>
        <xdr:cNvCxnSpPr/>
      </xdr:nvCxnSpPr>
      <xdr:spPr>
        <a:xfrm flipV="1">
          <a:off x="21323300" y="1774926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68835</xdr:rowOff>
    </xdr:from>
    <xdr:to>
      <xdr:col>107</xdr:col>
      <xdr:colOff>101600</xdr:colOff>
      <xdr:row>103</xdr:row>
      <xdr:rowOff>170435</xdr:rowOff>
    </xdr:to>
    <xdr:sp macro="" textlink="">
      <xdr:nvSpPr>
        <xdr:cNvPr id="685" name="楕円 684">
          <a:extLst>
            <a:ext uri="{FF2B5EF4-FFF2-40B4-BE49-F238E27FC236}">
              <a16:creationId xmlns:a16="http://schemas.microsoft.com/office/drawing/2014/main" id="{33763C53-1759-4162-913B-8A7C0380CC38}"/>
            </a:ext>
          </a:extLst>
        </xdr:cNvPr>
        <xdr:cNvSpPr/>
      </xdr:nvSpPr>
      <xdr:spPr>
        <a:xfrm>
          <a:off x="20383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105918</xdr:rowOff>
    </xdr:from>
    <xdr:to>
      <xdr:col>111</xdr:col>
      <xdr:colOff>177800</xdr:colOff>
      <xdr:row>103</xdr:row>
      <xdr:rowOff>119635</xdr:rowOff>
    </xdr:to>
    <xdr:cxnSp macro="">
      <xdr:nvCxnSpPr>
        <xdr:cNvPr id="686" name="直線コネクタ 685">
          <a:extLst>
            <a:ext uri="{FF2B5EF4-FFF2-40B4-BE49-F238E27FC236}">
              <a16:creationId xmlns:a16="http://schemas.microsoft.com/office/drawing/2014/main" id="{ED384B1D-20FF-474D-9334-A43DF279858C}"/>
            </a:ext>
          </a:extLst>
        </xdr:cNvPr>
        <xdr:cNvCxnSpPr/>
      </xdr:nvCxnSpPr>
      <xdr:spPr>
        <a:xfrm flipV="1">
          <a:off x="20434300" y="17765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687" name="楕円 686">
          <a:extLst>
            <a:ext uri="{FF2B5EF4-FFF2-40B4-BE49-F238E27FC236}">
              <a16:creationId xmlns:a16="http://schemas.microsoft.com/office/drawing/2014/main" id="{4D7FC07C-C5EE-4489-BE46-0EB490D6902F}"/>
            </a:ext>
          </a:extLst>
        </xdr:cNvPr>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119635</xdr:rowOff>
    </xdr:from>
    <xdr:to>
      <xdr:col>107</xdr:col>
      <xdr:colOff>50800</xdr:colOff>
      <xdr:row>103</xdr:row>
      <xdr:rowOff>133350</xdr:rowOff>
    </xdr:to>
    <xdr:cxnSp macro="">
      <xdr:nvCxnSpPr>
        <xdr:cNvPr id="688" name="直線コネクタ 687">
          <a:extLst>
            <a:ext uri="{FF2B5EF4-FFF2-40B4-BE49-F238E27FC236}">
              <a16:creationId xmlns:a16="http://schemas.microsoft.com/office/drawing/2014/main" id="{370A4175-5A76-45AB-8537-DEE64E4F3493}"/>
            </a:ext>
          </a:extLst>
        </xdr:cNvPr>
        <xdr:cNvCxnSpPr/>
      </xdr:nvCxnSpPr>
      <xdr:spPr>
        <a:xfrm flipV="1">
          <a:off x="19545300" y="17778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9" name="n_1aveValue【公民館】&#10;一人当たり面積">
          <a:extLst>
            <a:ext uri="{FF2B5EF4-FFF2-40B4-BE49-F238E27FC236}">
              <a16:creationId xmlns:a16="http://schemas.microsoft.com/office/drawing/2014/main" id="{3D483536-21D8-49E2-A060-555BB4F37EA8}"/>
            </a:ext>
          </a:extLst>
        </xdr:cNvPr>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90" name="n_2aveValue【公民館】&#10;一人当たり面積">
          <a:extLst>
            <a:ext uri="{FF2B5EF4-FFF2-40B4-BE49-F238E27FC236}">
              <a16:creationId xmlns:a16="http://schemas.microsoft.com/office/drawing/2014/main" id="{F50948B2-C85B-4C1E-A8D5-93A427E1471A}"/>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691" name="n_3aveValue【公民館】&#10;一人当たり面積">
          <a:extLst>
            <a:ext uri="{FF2B5EF4-FFF2-40B4-BE49-F238E27FC236}">
              <a16:creationId xmlns:a16="http://schemas.microsoft.com/office/drawing/2014/main" id="{F7B3E63E-7036-4B7E-A9D6-AA5CA2D80B2F}"/>
            </a:ext>
          </a:extLst>
        </xdr:cNvPr>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1795</xdr:rowOff>
    </xdr:from>
    <xdr:ext cx="469744" cy="259045"/>
    <xdr:sp macro="" textlink="">
      <xdr:nvSpPr>
        <xdr:cNvPr id="692" name="n_1mainValue【公民館】&#10;一人当たり面積">
          <a:extLst>
            <a:ext uri="{FF2B5EF4-FFF2-40B4-BE49-F238E27FC236}">
              <a16:creationId xmlns:a16="http://schemas.microsoft.com/office/drawing/2014/main" id="{08E187E3-1408-4FF7-8B35-F5D9A37C755D}"/>
            </a:ext>
          </a:extLst>
        </xdr:cNvPr>
        <xdr:cNvSpPr txBox="1"/>
      </xdr:nvSpPr>
      <xdr:spPr>
        <a:xfrm>
          <a:off x="210757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15512</xdr:rowOff>
    </xdr:from>
    <xdr:ext cx="469744" cy="259045"/>
    <xdr:sp macro="" textlink="">
      <xdr:nvSpPr>
        <xdr:cNvPr id="693" name="n_2mainValue【公民館】&#10;一人当たり面積">
          <a:extLst>
            <a:ext uri="{FF2B5EF4-FFF2-40B4-BE49-F238E27FC236}">
              <a16:creationId xmlns:a16="http://schemas.microsoft.com/office/drawing/2014/main" id="{43AB29EB-EA83-4ED6-9A12-159F8536D327}"/>
            </a:ext>
          </a:extLst>
        </xdr:cNvPr>
        <xdr:cNvSpPr txBox="1"/>
      </xdr:nvSpPr>
      <xdr:spPr>
        <a:xfrm>
          <a:off x="20199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694" name="n_3mainValue【公民館】&#10;一人当たり面積">
          <a:extLst>
            <a:ext uri="{FF2B5EF4-FFF2-40B4-BE49-F238E27FC236}">
              <a16:creationId xmlns:a16="http://schemas.microsoft.com/office/drawing/2014/main" id="{3594F8AA-EDEC-4315-87C5-DEB5213E439E}"/>
            </a:ext>
          </a:extLst>
        </xdr:cNvPr>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C70D51A8-3F8C-4500-9F6A-854A28B229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8FEFE95C-2D2D-465B-939F-B7CC403CD0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E1386FE8-1BD8-4141-84F3-41306233A6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当市では広大な面積の中、道路や橋梁、トンネルは多く整備されており、一人当たりの数値は突出する。舗装、斜面危険個所等について予防保全型の維持管理により優先順位を定めた整備を進める。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B5BFA9-0635-405C-BDBA-D922174BE2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A1E1CF-625D-4F2C-89A0-60AFF42398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5FAE81-5E9A-450B-B4A8-0FFC80D01E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308A72-54C3-4668-93CB-28FC62BB7F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B8C940-7A42-47D4-BFAA-8B5F9DEF94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7F9A8E-6DAC-4BDB-80C5-A204BF7359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4EB8FE-F69B-4C1D-95D4-58A9676AAF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E1D0FF-B3B3-4527-B111-961DBD0CCE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522C63-CDBF-4199-B9B2-19660A7344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260AB2-0A07-4287-8F24-C8EDF0C629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A71944-BC25-4A4F-8FB5-F24E0833E8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646BC9-099A-4E89-980F-E58B170ECA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FBB8F4-826E-4F16-A358-005D43FB0C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5D950A-3922-45DE-A540-A7763FF2CF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575FA5-E0AD-47C6-A050-B3DC7D2E18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AB6B39-AFD8-4A80-AE8E-4EE2939651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CB617E-5524-4DB0-BFBC-FDCA0026E4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4D6809-F06F-4A53-8B45-024C00E384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D8A38F-7FFA-48E6-862E-264EDFF38E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61D5AD-8106-469C-803F-1F1C790300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EEE7B1-02BF-4397-BED5-F9A9AC4DEB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0F36EA-A9DB-4F05-AD49-B8B79714B7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7F304B-90F1-4E4C-91E8-E3B64A75D2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8AB234-8EBA-4E6F-8130-AC03CC1F82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A07EEA-F8A7-4B14-B25C-CCAA3A5B41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656BD1-AAE1-4231-969D-28419D8909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F0CACC-9883-4592-9697-E5FAF6BA13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1BC2B0-AB0C-4E19-B8D9-6C411C4CE3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13696E-1B7C-454C-B74C-9BB7398DB6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9338B3-899F-47EE-BFDC-7C96BA1912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C15CFA7-A065-4657-B69A-EA2DF4EA28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8CB0BE-B20C-4626-B3C7-1C6A602C03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23EDF46-E685-49F3-918C-2C6516EA0D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5CD42C0-E358-4B72-8F4D-EEFAF75D4B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638E05F-383A-4179-94F4-9C4249366B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B385C9E-563B-421C-A3EF-EF8D5D98F2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0696937-E997-4200-8119-F86BE1D288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F046180-9CA1-4F2F-93F7-D4C7ADA201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FB0ECC-08E6-44C8-A1E5-909E1320CC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4DBB18-6679-4C7A-94C9-94EFE57A66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BC38CF5-DEFE-493F-A897-1D2FF88374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94EC97E-6DBB-4412-A845-603CF6F98D0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57B8C86-7D8E-4424-874A-77F7231694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8E4BE90-EE7F-469D-817C-13E76BBF0D3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72A65A2-7150-433D-B05D-9CD55E350B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647F985-9A32-4D56-8F46-3247412C9D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05FACDE-D0FC-4C64-8740-754A732F87B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4FC8111-0D0D-434B-8E3F-7BB4A448BA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8336E7C-6329-4800-BEBE-39859E049C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E14D694-C005-4170-9947-B77845621B9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578B139-116A-405F-A551-9466DCA633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8AB5C6C-6033-4028-A13A-E299DB113D5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6DB8D74-9184-4418-9459-FAFA68558E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CCB1746-AC83-496C-BE2E-9875F53FC39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5CB223D-CD92-4D80-B522-A9EC804BF6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6E5CC308-C53B-427F-95BD-6AE62EB3FC85}"/>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70F21063-0CF7-4007-83F4-64257B123E45}"/>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507B6865-1D9C-4967-AC27-F63E77B9CC22}"/>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DC7FB2EA-FFD3-4610-B65F-5F2599A630D4}"/>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409D033E-D835-49C3-B0CB-D8EBCA104ABA}"/>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F76F43ED-D863-4C13-80C1-C11AFC18370A}"/>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CEFE8B8A-5399-4EE4-BBA6-2EEDB8641D13}"/>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76396FC2-511F-4F2C-8A61-BD7BB5C7A7CC}"/>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1145EB4A-1A26-4557-988A-54048935BF12}"/>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id="{A8D52AE9-F2D4-438A-82C6-3C7982C47A3B}"/>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381C686-6C81-4FF2-B51F-0884910B443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14CF11-886C-4604-BBAB-6B6B0AF17E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9A5623-1AA8-4BBF-BBC9-75FEB1E528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543849-4D10-430E-9FA1-EF2CFEA184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632E56-D6FF-44B2-9BDE-D41C2F3EC1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2" name="楕円 71">
          <a:extLst>
            <a:ext uri="{FF2B5EF4-FFF2-40B4-BE49-F238E27FC236}">
              <a16:creationId xmlns:a16="http://schemas.microsoft.com/office/drawing/2014/main" id="{463191E2-59C4-4B0F-BDC7-B05764D977ED}"/>
            </a:ext>
          </a:extLst>
        </xdr:cNvPr>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3" name="【図書館】&#10;有形固定資産減価償却率該当値テキスト">
          <a:extLst>
            <a:ext uri="{FF2B5EF4-FFF2-40B4-BE49-F238E27FC236}">
              <a16:creationId xmlns:a16="http://schemas.microsoft.com/office/drawing/2014/main" id="{FFFB2356-80F4-4F10-B3A5-0C9B06312FCE}"/>
            </a:ext>
          </a:extLst>
        </xdr:cNvPr>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4" name="楕円 73">
          <a:extLst>
            <a:ext uri="{FF2B5EF4-FFF2-40B4-BE49-F238E27FC236}">
              <a16:creationId xmlns:a16="http://schemas.microsoft.com/office/drawing/2014/main" id="{4F82170C-EA6E-4BB9-BCB0-B30995ECD6F3}"/>
            </a:ext>
          </a:extLst>
        </xdr:cNvPr>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81099</xdr:rowOff>
    </xdr:to>
    <xdr:cxnSp macro="">
      <xdr:nvCxnSpPr>
        <xdr:cNvPr id="75" name="直線コネクタ 74">
          <a:extLst>
            <a:ext uri="{FF2B5EF4-FFF2-40B4-BE49-F238E27FC236}">
              <a16:creationId xmlns:a16="http://schemas.microsoft.com/office/drawing/2014/main" id="{7A8CF2B9-7F3E-4C42-8334-A594C669CEB0}"/>
            </a:ext>
          </a:extLst>
        </xdr:cNvPr>
        <xdr:cNvCxnSpPr/>
      </xdr:nvCxnSpPr>
      <xdr:spPr>
        <a:xfrm flipV="1">
          <a:off x="3797300" y="67349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48260</xdr:rowOff>
    </xdr:from>
    <xdr:to>
      <xdr:col>15</xdr:col>
      <xdr:colOff>101600</xdr:colOff>
      <xdr:row>40</xdr:row>
      <xdr:rowOff>149860</xdr:rowOff>
    </xdr:to>
    <xdr:sp macro="" textlink="">
      <xdr:nvSpPr>
        <xdr:cNvPr id="76" name="楕円 75">
          <a:extLst>
            <a:ext uri="{FF2B5EF4-FFF2-40B4-BE49-F238E27FC236}">
              <a16:creationId xmlns:a16="http://schemas.microsoft.com/office/drawing/2014/main" id="{6589F8FF-80B1-4AD6-BF3D-B094FD448C52}"/>
            </a:ext>
          </a:extLst>
        </xdr:cNvPr>
        <xdr:cNvSpPr/>
      </xdr:nvSpPr>
      <xdr:spPr>
        <a:xfrm>
          <a:off x="2857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40</xdr:row>
      <xdr:rowOff>99060</xdr:rowOff>
    </xdr:to>
    <xdr:cxnSp macro="">
      <xdr:nvCxnSpPr>
        <xdr:cNvPr id="77" name="直線コネクタ 76">
          <a:extLst>
            <a:ext uri="{FF2B5EF4-FFF2-40B4-BE49-F238E27FC236}">
              <a16:creationId xmlns:a16="http://schemas.microsoft.com/office/drawing/2014/main" id="{2E684A2A-402F-4329-B7FE-82029C5242DF}"/>
            </a:ext>
          </a:extLst>
        </xdr:cNvPr>
        <xdr:cNvCxnSpPr/>
      </xdr:nvCxnSpPr>
      <xdr:spPr>
        <a:xfrm flipV="1">
          <a:off x="2908300" y="676764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78" name="楕円 77">
          <a:extLst>
            <a:ext uri="{FF2B5EF4-FFF2-40B4-BE49-F238E27FC236}">
              <a16:creationId xmlns:a16="http://schemas.microsoft.com/office/drawing/2014/main" id="{6CC45586-A37F-4DEB-82FA-07801FA9B960}"/>
            </a:ext>
          </a:extLst>
        </xdr:cNvPr>
        <xdr:cNvSpPr/>
      </xdr:nvSpPr>
      <xdr:spPr>
        <a:xfrm>
          <a:off x="1968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99060</xdr:rowOff>
    </xdr:from>
    <xdr:to>
      <xdr:col>15</xdr:col>
      <xdr:colOff>50800</xdr:colOff>
      <xdr:row>40</xdr:row>
      <xdr:rowOff>131717</xdr:rowOff>
    </xdr:to>
    <xdr:cxnSp macro="">
      <xdr:nvCxnSpPr>
        <xdr:cNvPr id="79" name="直線コネクタ 78">
          <a:extLst>
            <a:ext uri="{FF2B5EF4-FFF2-40B4-BE49-F238E27FC236}">
              <a16:creationId xmlns:a16="http://schemas.microsoft.com/office/drawing/2014/main" id="{95AC598A-F240-488F-A4F2-D011150A5E11}"/>
            </a:ext>
          </a:extLst>
        </xdr:cNvPr>
        <xdr:cNvCxnSpPr/>
      </xdr:nvCxnSpPr>
      <xdr:spPr>
        <a:xfrm flipV="1">
          <a:off x="2019300" y="6957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a:extLst>
            <a:ext uri="{FF2B5EF4-FFF2-40B4-BE49-F238E27FC236}">
              <a16:creationId xmlns:a16="http://schemas.microsoft.com/office/drawing/2014/main" id="{82FF6146-051F-47BB-8C83-BEC1C7809095}"/>
            </a:ext>
          </a:extLst>
        </xdr:cNvPr>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a:extLst>
            <a:ext uri="{FF2B5EF4-FFF2-40B4-BE49-F238E27FC236}">
              <a16:creationId xmlns:a16="http://schemas.microsoft.com/office/drawing/2014/main" id="{28184347-906A-4284-AF15-D53FDC5BC09B}"/>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a:extLst>
            <a:ext uri="{FF2B5EF4-FFF2-40B4-BE49-F238E27FC236}">
              <a16:creationId xmlns:a16="http://schemas.microsoft.com/office/drawing/2014/main" id="{633C7434-1AF0-47B8-A498-BE970A983777}"/>
            </a:ext>
          </a:extLst>
        </xdr:cNvPr>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3" name="n_1mainValue【図書館】&#10;有形固定資産減価償却率">
          <a:extLst>
            <a:ext uri="{FF2B5EF4-FFF2-40B4-BE49-F238E27FC236}">
              <a16:creationId xmlns:a16="http://schemas.microsoft.com/office/drawing/2014/main" id="{2495591F-7FC7-47E0-8A0A-128621DE9C5D}"/>
            </a:ext>
          </a:extLst>
        </xdr:cNvPr>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140987</xdr:rowOff>
    </xdr:from>
    <xdr:ext cx="405111" cy="259045"/>
    <xdr:sp macro="" textlink="">
      <xdr:nvSpPr>
        <xdr:cNvPr id="84" name="n_2mainValue【図書館】&#10;有形固定資産減価償却率">
          <a:extLst>
            <a:ext uri="{FF2B5EF4-FFF2-40B4-BE49-F238E27FC236}">
              <a16:creationId xmlns:a16="http://schemas.microsoft.com/office/drawing/2014/main" id="{E6D2116C-C1A4-4DD8-B91D-5AABA3618007}"/>
            </a:ext>
          </a:extLst>
        </xdr:cNvPr>
        <xdr:cNvSpPr txBox="1"/>
      </xdr:nvSpPr>
      <xdr:spPr>
        <a:xfrm>
          <a:off x="2705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85" name="n_3mainValue【図書館】&#10;有形固定資産減価償却率">
          <a:extLst>
            <a:ext uri="{FF2B5EF4-FFF2-40B4-BE49-F238E27FC236}">
              <a16:creationId xmlns:a16="http://schemas.microsoft.com/office/drawing/2014/main" id="{49027561-9AD9-428A-AEA8-7D57A5A3A1D6}"/>
            </a:ext>
          </a:extLst>
        </xdr:cNvPr>
        <xdr:cNvSpPr txBox="1"/>
      </xdr:nvSpPr>
      <xdr:spPr>
        <a:xfrm>
          <a:off x="1816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7287977-04BA-49FE-89D3-53BEEBF831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6F30B00-6320-45A2-A580-F0CA37B938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458084E-2294-4CFA-A004-FE1C79A323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496F1C4-FD31-45E4-BC49-B68CFECACC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6E0C024-A0F7-4ED7-BF55-C8FE9FFEDB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89428A3-3CCD-4B86-8E52-7732DA833A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3CAD1EB-E088-4BB4-8933-CA0064048F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0926D07-8A49-4EF9-932D-E5155D5D60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FD3814E-34E6-4E5B-BA16-BC4598D348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FB49559-FD3C-4FF6-A6A8-D23D301AC6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8DE4A31C-93F5-49B9-846B-40E2562CE4D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FFB71D80-9C5B-43AE-928C-2EE64C5D6DA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DF679240-590F-4F7F-BFE1-B4D5C0E1DEF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F59F38CE-44BA-4C0F-9286-0D7B3BD6DE7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6E8974C4-64DF-46A8-AF8C-FD2FC8BFBD1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1069BD79-F473-45F2-B207-2A671039D28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901FDC5D-6077-4FD1-A223-39A4DBB5873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5D2C4C7E-99B4-4700-8A2B-5E461684824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10494F77-8299-41E8-A9EF-02768584693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8CFF4908-9064-4072-9505-162B79BEE6D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D54334EB-2DA2-4651-A518-BCC2DFEC21A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888E46ED-7757-4A58-892F-77B3C4F9655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ADE8F3E-2DFA-4300-A670-C658B86F17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61CD641-E7B8-4CB3-B676-61F5189FC59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0BAAE9F-D726-4F04-BD24-DD695E4432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a:extLst>
            <a:ext uri="{FF2B5EF4-FFF2-40B4-BE49-F238E27FC236}">
              <a16:creationId xmlns:a16="http://schemas.microsoft.com/office/drawing/2014/main" id="{3B808446-D441-474A-964D-B47EB758AF97}"/>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a:extLst>
            <a:ext uri="{FF2B5EF4-FFF2-40B4-BE49-F238E27FC236}">
              <a16:creationId xmlns:a16="http://schemas.microsoft.com/office/drawing/2014/main" id="{CD092913-E1E2-4BD1-A2B7-D61654972062}"/>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a:extLst>
            <a:ext uri="{FF2B5EF4-FFF2-40B4-BE49-F238E27FC236}">
              <a16:creationId xmlns:a16="http://schemas.microsoft.com/office/drawing/2014/main" id="{1BBDC692-F3B3-4F51-95FB-3265F60857E8}"/>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a:extLst>
            <a:ext uri="{FF2B5EF4-FFF2-40B4-BE49-F238E27FC236}">
              <a16:creationId xmlns:a16="http://schemas.microsoft.com/office/drawing/2014/main" id="{3AC58133-662B-4B18-A7BA-7C54EE9092BB}"/>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a:extLst>
            <a:ext uri="{FF2B5EF4-FFF2-40B4-BE49-F238E27FC236}">
              <a16:creationId xmlns:a16="http://schemas.microsoft.com/office/drawing/2014/main" id="{6CCA6915-0DBE-43D7-BB07-31351A791F71}"/>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a:extLst>
            <a:ext uri="{FF2B5EF4-FFF2-40B4-BE49-F238E27FC236}">
              <a16:creationId xmlns:a16="http://schemas.microsoft.com/office/drawing/2014/main" id="{1D0A74C2-C41C-4378-A110-F888F06DBB66}"/>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a:extLst>
            <a:ext uri="{FF2B5EF4-FFF2-40B4-BE49-F238E27FC236}">
              <a16:creationId xmlns:a16="http://schemas.microsoft.com/office/drawing/2014/main" id="{5C10442C-AF05-4005-893F-44094E2A1645}"/>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a:extLst>
            <a:ext uri="{FF2B5EF4-FFF2-40B4-BE49-F238E27FC236}">
              <a16:creationId xmlns:a16="http://schemas.microsoft.com/office/drawing/2014/main" id="{995FFDEE-5C73-4120-B167-947CD036276C}"/>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8246F87B-36C1-499A-9238-B6DE52049297}"/>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a:extLst>
            <a:ext uri="{FF2B5EF4-FFF2-40B4-BE49-F238E27FC236}">
              <a16:creationId xmlns:a16="http://schemas.microsoft.com/office/drawing/2014/main" id="{3ED57DC6-5455-43D1-8E9A-D1628BC3FF1B}"/>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6FC6861-413A-4430-AA8F-335B3A2429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EC506C-B48C-42DF-9A23-D3C73CC1BA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EFE55B1-A42F-4C39-AA39-D73CF30DA3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E37C400-16A1-43E3-97C1-E46FC7B960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AF0E50-5F86-49F7-B77C-C41A9FE4CF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47172</xdr:rowOff>
    </xdr:from>
    <xdr:to>
      <xdr:col>55</xdr:col>
      <xdr:colOff>50800</xdr:colOff>
      <xdr:row>32</xdr:row>
      <xdr:rowOff>148772</xdr:rowOff>
    </xdr:to>
    <xdr:sp macro="" textlink="">
      <xdr:nvSpPr>
        <xdr:cNvPr id="126" name="楕円 125">
          <a:extLst>
            <a:ext uri="{FF2B5EF4-FFF2-40B4-BE49-F238E27FC236}">
              <a16:creationId xmlns:a16="http://schemas.microsoft.com/office/drawing/2014/main" id="{85FC28EF-2AF9-47B9-904B-D4C85C5B2895}"/>
            </a:ext>
          </a:extLst>
        </xdr:cNvPr>
        <xdr:cNvSpPr/>
      </xdr:nvSpPr>
      <xdr:spPr>
        <a:xfrm>
          <a:off x="10426700" y="55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199</xdr:rowOff>
    </xdr:from>
    <xdr:ext cx="469744" cy="259045"/>
    <xdr:sp macro="" textlink="">
      <xdr:nvSpPr>
        <xdr:cNvPr id="127" name="【図書館】&#10;一人当たり面積該当値テキスト">
          <a:extLst>
            <a:ext uri="{FF2B5EF4-FFF2-40B4-BE49-F238E27FC236}">
              <a16:creationId xmlns:a16="http://schemas.microsoft.com/office/drawing/2014/main" id="{47968FE9-AA1E-40DA-BD4C-31C90DB7ACAD}"/>
            </a:ext>
          </a:extLst>
        </xdr:cNvPr>
        <xdr:cNvSpPr txBox="1"/>
      </xdr:nvSpPr>
      <xdr:spPr>
        <a:xfrm>
          <a:off x="10515600" y="548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79828</xdr:rowOff>
    </xdr:from>
    <xdr:to>
      <xdr:col>50</xdr:col>
      <xdr:colOff>165100</xdr:colOff>
      <xdr:row>33</xdr:row>
      <xdr:rowOff>9978</xdr:rowOff>
    </xdr:to>
    <xdr:sp macro="" textlink="">
      <xdr:nvSpPr>
        <xdr:cNvPr id="128" name="楕円 127">
          <a:extLst>
            <a:ext uri="{FF2B5EF4-FFF2-40B4-BE49-F238E27FC236}">
              <a16:creationId xmlns:a16="http://schemas.microsoft.com/office/drawing/2014/main" id="{EAE7BDAF-13E2-45B0-8D8E-4CFE25566E6F}"/>
            </a:ext>
          </a:extLst>
        </xdr:cNvPr>
        <xdr:cNvSpPr/>
      </xdr:nvSpPr>
      <xdr:spPr>
        <a:xfrm>
          <a:off x="9588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97972</xdr:rowOff>
    </xdr:from>
    <xdr:to>
      <xdr:col>55</xdr:col>
      <xdr:colOff>0</xdr:colOff>
      <xdr:row>32</xdr:row>
      <xdr:rowOff>130628</xdr:rowOff>
    </xdr:to>
    <xdr:cxnSp macro="">
      <xdr:nvCxnSpPr>
        <xdr:cNvPr id="129" name="直線コネクタ 128">
          <a:extLst>
            <a:ext uri="{FF2B5EF4-FFF2-40B4-BE49-F238E27FC236}">
              <a16:creationId xmlns:a16="http://schemas.microsoft.com/office/drawing/2014/main" id="{4570353A-2655-470B-A00D-0602A9AB44A3}"/>
            </a:ext>
          </a:extLst>
        </xdr:cNvPr>
        <xdr:cNvCxnSpPr/>
      </xdr:nvCxnSpPr>
      <xdr:spPr>
        <a:xfrm flipV="1">
          <a:off x="9639300" y="5584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101600</xdr:rowOff>
    </xdr:from>
    <xdr:to>
      <xdr:col>46</xdr:col>
      <xdr:colOff>38100</xdr:colOff>
      <xdr:row>33</xdr:row>
      <xdr:rowOff>31750</xdr:rowOff>
    </xdr:to>
    <xdr:sp macro="" textlink="">
      <xdr:nvSpPr>
        <xdr:cNvPr id="130" name="楕円 129">
          <a:extLst>
            <a:ext uri="{FF2B5EF4-FFF2-40B4-BE49-F238E27FC236}">
              <a16:creationId xmlns:a16="http://schemas.microsoft.com/office/drawing/2014/main" id="{4A890C16-0C91-4006-8766-CB596DA5D586}"/>
            </a:ext>
          </a:extLst>
        </xdr:cNvPr>
        <xdr:cNvSpPr/>
      </xdr:nvSpPr>
      <xdr:spPr>
        <a:xfrm>
          <a:off x="8699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130628</xdr:rowOff>
    </xdr:from>
    <xdr:to>
      <xdr:col>50</xdr:col>
      <xdr:colOff>114300</xdr:colOff>
      <xdr:row>32</xdr:row>
      <xdr:rowOff>152400</xdr:rowOff>
    </xdr:to>
    <xdr:cxnSp macro="">
      <xdr:nvCxnSpPr>
        <xdr:cNvPr id="131" name="直線コネクタ 130">
          <a:extLst>
            <a:ext uri="{FF2B5EF4-FFF2-40B4-BE49-F238E27FC236}">
              <a16:creationId xmlns:a16="http://schemas.microsoft.com/office/drawing/2014/main" id="{DA14A106-2091-4C9B-ADEF-34549AA9BC22}"/>
            </a:ext>
          </a:extLst>
        </xdr:cNvPr>
        <xdr:cNvCxnSpPr/>
      </xdr:nvCxnSpPr>
      <xdr:spPr>
        <a:xfrm flipV="1">
          <a:off x="8750300" y="56170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134257</xdr:rowOff>
    </xdr:from>
    <xdr:to>
      <xdr:col>41</xdr:col>
      <xdr:colOff>101600</xdr:colOff>
      <xdr:row>33</xdr:row>
      <xdr:rowOff>64407</xdr:rowOff>
    </xdr:to>
    <xdr:sp macro="" textlink="">
      <xdr:nvSpPr>
        <xdr:cNvPr id="132" name="楕円 131">
          <a:extLst>
            <a:ext uri="{FF2B5EF4-FFF2-40B4-BE49-F238E27FC236}">
              <a16:creationId xmlns:a16="http://schemas.microsoft.com/office/drawing/2014/main" id="{AB3933BC-2B09-4C8E-B3CD-641F24129DB1}"/>
            </a:ext>
          </a:extLst>
        </xdr:cNvPr>
        <xdr:cNvSpPr/>
      </xdr:nvSpPr>
      <xdr:spPr>
        <a:xfrm>
          <a:off x="7810500" y="56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152400</xdr:rowOff>
    </xdr:from>
    <xdr:to>
      <xdr:col>45</xdr:col>
      <xdr:colOff>177800</xdr:colOff>
      <xdr:row>33</xdr:row>
      <xdr:rowOff>13607</xdr:rowOff>
    </xdr:to>
    <xdr:cxnSp macro="">
      <xdr:nvCxnSpPr>
        <xdr:cNvPr id="133" name="直線コネクタ 132">
          <a:extLst>
            <a:ext uri="{FF2B5EF4-FFF2-40B4-BE49-F238E27FC236}">
              <a16:creationId xmlns:a16="http://schemas.microsoft.com/office/drawing/2014/main" id="{B66368E7-B123-4889-A0D1-87B22591250C}"/>
            </a:ext>
          </a:extLst>
        </xdr:cNvPr>
        <xdr:cNvCxnSpPr/>
      </xdr:nvCxnSpPr>
      <xdr:spPr>
        <a:xfrm flipV="1">
          <a:off x="7861300" y="5638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a:extLst>
            <a:ext uri="{FF2B5EF4-FFF2-40B4-BE49-F238E27FC236}">
              <a16:creationId xmlns:a16="http://schemas.microsoft.com/office/drawing/2014/main" id="{1E5CDA67-1C62-4F1A-BA28-D281B1078097}"/>
            </a:ext>
          </a:extLst>
        </xdr:cNvPr>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a:extLst>
            <a:ext uri="{FF2B5EF4-FFF2-40B4-BE49-F238E27FC236}">
              <a16:creationId xmlns:a16="http://schemas.microsoft.com/office/drawing/2014/main" id="{C888D39F-27C1-49AF-B007-597162A7FBBC}"/>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a:extLst>
            <a:ext uri="{FF2B5EF4-FFF2-40B4-BE49-F238E27FC236}">
              <a16:creationId xmlns:a16="http://schemas.microsoft.com/office/drawing/2014/main" id="{A92A87F6-1697-4086-9125-6135C579E0E4}"/>
            </a:ext>
          </a:extLst>
        </xdr:cNvPr>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26505</xdr:rowOff>
    </xdr:from>
    <xdr:ext cx="469744" cy="259045"/>
    <xdr:sp macro="" textlink="">
      <xdr:nvSpPr>
        <xdr:cNvPr id="137" name="n_1mainValue【図書館】&#10;一人当たり面積">
          <a:extLst>
            <a:ext uri="{FF2B5EF4-FFF2-40B4-BE49-F238E27FC236}">
              <a16:creationId xmlns:a16="http://schemas.microsoft.com/office/drawing/2014/main" id="{AD85311C-E619-443E-8042-B2CE974DAFEF}"/>
            </a:ext>
          </a:extLst>
        </xdr:cNvPr>
        <xdr:cNvSpPr txBox="1"/>
      </xdr:nvSpPr>
      <xdr:spPr>
        <a:xfrm>
          <a:off x="9391727" y="534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48277</xdr:rowOff>
    </xdr:from>
    <xdr:ext cx="469744" cy="259045"/>
    <xdr:sp macro="" textlink="">
      <xdr:nvSpPr>
        <xdr:cNvPr id="138" name="n_2mainValue【図書館】&#10;一人当たり面積">
          <a:extLst>
            <a:ext uri="{FF2B5EF4-FFF2-40B4-BE49-F238E27FC236}">
              <a16:creationId xmlns:a16="http://schemas.microsoft.com/office/drawing/2014/main" id="{355CE318-DCFD-44EC-BABC-642123C4EC22}"/>
            </a:ext>
          </a:extLst>
        </xdr:cNvPr>
        <xdr:cNvSpPr txBox="1"/>
      </xdr:nvSpPr>
      <xdr:spPr>
        <a:xfrm>
          <a:off x="8515427"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80934</xdr:rowOff>
    </xdr:from>
    <xdr:ext cx="469744" cy="259045"/>
    <xdr:sp macro="" textlink="">
      <xdr:nvSpPr>
        <xdr:cNvPr id="139" name="n_3mainValue【図書館】&#10;一人当たり面積">
          <a:extLst>
            <a:ext uri="{FF2B5EF4-FFF2-40B4-BE49-F238E27FC236}">
              <a16:creationId xmlns:a16="http://schemas.microsoft.com/office/drawing/2014/main" id="{C2D26639-1934-4EB4-9F1B-6B469B4D9DA5}"/>
            </a:ext>
          </a:extLst>
        </xdr:cNvPr>
        <xdr:cNvSpPr txBox="1"/>
      </xdr:nvSpPr>
      <xdr:spPr>
        <a:xfrm>
          <a:off x="7626427" y="53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BAA12989-4AF6-4570-A525-C55DE24233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ED1805C5-61C8-4884-8D8D-72FEADF136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24FCDBFE-D74D-4364-99EB-4093422602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5D8B015-9AF4-4EFC-A2C4-3016627371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27CE761-69DD-47F1-A5E6-95F2EAF7BF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464B5F98-C01C-4EC7-904E-D2F3345439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25D7AAE5-F0D2-4FF4-B140-BDCB464E76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C8F8415F-048E-4188-8C15-A1B656CB41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6D8C607A-D7CC-464B-A12A-A4C1D6B2E4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54C90FA6-1EC4-4902-9788-2CF9B843A6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B690CEF-7B09-4A73-9F34-E1959A62C4A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9696CE8F-0A01-4171-B430-79AC8ED4EF9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57F6A22C-E7B3-43BB-A3DB-1882B1677BD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2442B642-3FCC-4A55-94E4-FD3204DE5FD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39309AD1-519D-4739-ACC6-3524730969A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5A393E6E-1939-4E31-80F0-B2DBB4541C0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661484FA-ED27-41A3-98E2-7A86AC8CDEC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6854404F-D196-4338-A5C5-20C2A87DB0E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EE0FFE3C-4F7A-4DAC-8407-7E09A86DF9CF}"/>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587ACA92-86AD-427B-97D0-8E7A10FDB0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6C9BD9E-F72C-4271-B8D7-FF42995250D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E444B0F0-0449-4420-8274-6602CDA619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a:extLst>
            <a:ext uri="{FF2B5EF4-FFF2-40B4-BE49-F238E27FC236}">
              <a16:creationId xmlns:a16="http://schemas.microsoft.com/office/drawing/2014/main" id="{3A5277A2-B452-41B5-BDEB-A4CFFB29D8CE}"/>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D9FC20B8-3AFA-4986-B9D3-B482471172F9}"/>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a:extLst>
            <a:ext uri="{FF2B5EF4-FFF2-40B4-BE49-F238E27FC236}">
              <a16:creationId xmlns:a16="http://schemas.microsoft.com/office/drawing/2014/main" id="{6BBDF40F-BF5B-4C97-A740-3D7D1F402D0F}"/>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E8EFBA49-9814-481F-A1B9-4FB96F60D4AD}"/>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a:extLst>
            <a:ext uri="{FF2B5EF4-FFF2-40B4-BE49-F238E27FC236}">
              <a16:creationId xmlns:a16="http://schemas.microsoft.com/office/drawing/2014/main" id="{F58F27DB-323C-486E-BAEE-7E90B8EF9A65}"/>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222C204F-6F77-4653-B7DB-8E5BC275390F}"/>
            </a:ext>
          </a:extLst>
        </xdr:cNvPr>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a:extLst>
            <a:ext uri="{FF2B5EF4-FFF2-40B4-BE49-F238E27FC236}">
              <a16:creationId xmlns:a16="http://schemas.microsoft.com/office/drawing/2014/main" id="{35794EB5-41DF-4B7E-933C-65A72D07D261}"/>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a:extLst>
            <a:ext uri="{FF2B5EF4-FFF2-40B4-BE49-F238E27FC236}">
              <a16:creationId xmlns:a16="http://schemas.microsoft.com/office/drawing/2014/main" id="{439DF5C8-5CC6-42A1-8563-5C7601FF4793}"/>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a:extLst>
            <a:ext uri="{FF2B5EF4-FFF2-40B4-BE49-F238E27FC236}">
              <a16:creationId xmlns:a16="http://schemas.microsoft.com/office/drawing/2014/main" id="{A63431B1-AF56-4A9D-AD7F-8B32909DCE2D}"/>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a:extLst>
            <a:ext uri="{FF2B5EF4-FFF2-40B4-BE49-F238E27FC236}">
              <a16:creationId xmlns:a16="http://schemas.microsoft.com/office/drawing/2014/main" id="{416A8845-A3C8-4040-85FF-63882082903C}"/>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FA30F53-4643-4BFC-90AC-BFB9573B3D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E45C787-82CB-4B17-8A63-64797F89D1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9D9B0EF-7FE1-4D73-8C1C-9A3A58451A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EB1CFA7-ACC4-4AFC-B517-A3C5B35AEE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B4DAD21-2349-4DFD-95F5-23D62640F7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77" name="楕円 176">
          <a:extLst>
            <a:ext uri="{FF2B5EF4-FFF2-40B4-BE49-F238E27FC236}">
              <a16:creationId xmlns:a16="http://schemas.microsoft.com/office/drawing/2014/main" id="{E42E588A-0377-4798-B97F-2308EC60A4A9}"/>
            </a:ext>
          </a:extLst>
        </xdr:cNvPr>
        <xdr:cNvSpPr/>
      </xdr:nvSpPr>
      <xdr:spPr>
        <a:xfrm>
          <a:off x="4584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79519</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ACD59D24-0782-4D82-A664-710555452ACC}"/>
            </a:ext>
          </a:extLst>
        </xdr:cNvPr>
        <xdr:cNvSpPr txBox="1"/>
      </xdr:nvSpPr>
      <xdr:spPr>
        <a:xfrm>
          <a:off x="4673600" y="985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90932</xdr:rowOff>
    </xdr:from>
    <xdr:to>
      <xdr:col>20</xdr:col>
      <xdr:colOff>38100</xdr:colOff>
      <xdr:row>59</xdr:row>
      <xdr:rowOff>21082</xdr:rowOff>
    </xdr:to>
    <xdr:sp macro="" textlink="">
      <xdr:nvSpPr>
        <xdr:cNvPr id="179" name="楕円 178">
          <a:extLst>
            <a:ext uri="{FF2B5EF4-FFF2-40B4-BE49-F238E27FC236}">
              <a16:creationId xmlns:a16="http://schemas.microsoft.com/office/drawing/2014/main" id="{C41C2AA5-4457-4A6D-B0FB-06978C1C43C8}"/>
            </a:ext>
          </a:extLst>
        </xdr:cNvPr>
        <xdr:cNvSpPr/>
      </xdr:nvSpPr>
      <xdr:spPr>
        <a:xfrm>
          <a:off x="3746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107442</xdr:rowOff>
    </xdr:from>
    <xdr:to>
      <xdr:col>24</xdr:col>
      <xdr:colOff>63500</xdr:colOff>
      <xdr:row>58</xdr:row>
      <xdr:rowOff>141732</xdr:rowOff>
    </xdr:to>
    <xdr:cxnSp macro="">
      <xdr:nvCxnSpPr>
        <xdr:cNvPr id="180" name="直線コネクタ 179">
          <a:extLst>
            <a:ext uri="{FF2B5EF4-FFF2-40B4-BE49-F238E27FC236}">
              <a16:creationId xmlns:a16="http://schemas.microsoft.com/office/drawing/2014/main" id="{68AEA509-A193-48A1-8037-DD969E91AD27}"/>
            </a:ext>
          </a:extLst>
        </xdr:cNvPr>
        <xdr:cNvCxnSpPr/>
      </xdr:nvCxnSpPr>
      <xdr:spPr>
        <a:xfrm flipV="1">
          <a:off x="3797300" y="100515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xdr:rowOff>
    </xdr:from>
    <xdr:to>
      <xdr:col>15</xdr:col>
      <xdr:colOff>101600</xdr:colOff>
      <xdr:row>59</xdr:row>
      <xdr:rowOff>110236</xdr:rowOff>
    </xdr:to>
    <xdr:sp macro="" textlink="">
      <xdr:nvSpPr>
        <xdr:cNvPr id="181" name="楕円 180">
          <a:extLst>
            <a:ext uri="{FF2B5EF4-FFF2-40B4-BE49-F238E27FC236}">
              <a16:creationId xmlns:a16="http://schemas.microsoft.com/office/drawing/2014/main" id="{EE7BF087-73A8-4132-B582-ADDFE51F1252}"/>
            </a:ext>
          </a:extLst>
        </xdr:cNvPr>
        <xdr:cNvSpPr/>
      </xdr:nvSpPr>
      <xdr:spPr>
        <a:xfrm>
          <a:off x="2857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59</xdr:row>
      <xdr:rowOff>59436</xdr:rowOff>
    </xdr:to>
    <xdr:cxnSp macro="">
      <xdr:nvCxnSpPr>
        <xdr:cNvPr id="182" name="直線コネクタ 181">
          <a:extLst>
            <a:ext uri="{FF2B5EF4-FFF2-40B4-BE49-F238E27FC236}">
              <a16:creationId xmlns:a16="http://schemas.microsoft.com/office/drawing/2014/main" id="{936ACE52-9714-4B2C-8795-4118645545D4}"/>
            </a:ext>
          </a:extLst>
        </xdr:cNvPr>
        <xdr:cNvCxnSpPr/>
      </xdr:nvCxnSpPr>
      <xdr:spPr>
        <a:xfrm flipV="1">
          <a:off x="2908300" y="1008583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42926</xdr:rowOff>
    </xdr:from>
    <xdr:to>
      <xdr:col>10</xdr:col>
      <xdr:colOff>165100</xdr:colOff>
      <xdr:row>59</xdr:row>
      <xdr:rowOff>144526</xdr:rowOff>
    </xdr:to>
    <xdr:sp macro="" textlink="">
      <xdr:nvSpPr>
        <xdr:cNvPr id="183" name="楕円 182">
          <a:extLst>
            <a:ext uri="{FF2B5EF4-FFF2-40B4-BE49-F238E27FC236}">
              <a16:creationId xmlns:a16="http://schemas.microsoft.com/office/drawing/2014/main" id="{763ED5CB-E927-41A9-9023-1A35A28448B7}"/>
            </a:ext>
          </a:extLst>
        </xdr:cNvPr>
        <xdr:cNvSpPr/>
      </xdr:nvSpPr>
      <xdr:spPr>
        <a:xfrm>
          <a:off x="1968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59436</xdr:rowOff>
    </xdr:from>
    <xdr:to>
      <xdr:col>15</xdr:col>
      <xdr:colOff>50800</xdr:colOff>
      <xdr:row>59</xdr:row>
      <xdr:rowOff>93726</xdr:rowOff>
    </xdr:to>
    <xdr:cxnSp macro="">
      <xdr:nvCxnSpPr>
        <xdr:cNvPr id="184" name="直線コネクタ 183">
          <a:extLst>
            <a:ext uri="{FF2B5EF4-FFF2-40B4-BE49-F238E27FC236}">
              <a16:creationId xmlns:a16="http://schemas.microsoft.com/office/drawing/2014/main" id="{ADACF587-2DBA-4BBD-9BB9-5BA0B18EB9C2}"/>
            </a:ext>
          </a:extLst>
        </xdr:cNvPr>
        <xdr:cNvCxnSpPr/>
      </xdr:nvCxnSpPr>
      <xdr:spPr>
        <a:xfrm flipV="1">
          <a:off x="2019300" y="101749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a:extLst>
            <a:ext uri="{FF2B5EF4-FFF2-40B4-BE49-F238E27FC236}">
              <a16:creationId xmlns:a16="http://schemas.microsoft.com/office/drawing/2014/main" id="{55935104-4172-45B4-93B4-3152BF7354AE}"/>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a:extLst>
            <a:ext uri="{FF2B5EF4-FFF2-40B4-BE49-F238E27FC236}">
              <a16:creationId xmlns:a16="http://schemas.microsoft.com/office/drawing/2014/main" id="{3CB8440F-F675-404B-BFDE-A3D63B15DA40}"/>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a:extLst>
            <a:ext uri="{FF2B5EF4-FFF2-40B4-BE49-F238E27FC236}">
              <a16:creationId xmlns:a16="http://schemas.microsoft.com/office/drawing/2014/main" id="{1E40AA00-426A-4FFC-97A9-849E2520A68C}"/>
            </a:ext>
          </a:extLst>
        </xdr:cNvPr>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37609</xdr:rowOff>
    </xdr:from>
    <xdr:ext cx="405111" cy="259045"/>
    <xdr:sp macro="" textlink="">
      <xdr:nvSpPr>
        <xdr:cNvPr id="188" name="n_1mainValue【体育館・プール】&#10;有形固定資産減価償却率">
          <a:extLst>
            <a:ext uri="{FF2B5EF4-FFF2-40B4-BE49-F238E27FC236}">
              <a16:creationId xmlns:a16="http://schemas.microsoft.com/office/drawing/2014/main" id="{DB9A8383-FDE2-450A-8F2B-5912366D9F23}"/>
            </a:ext>
          </a:extLst>
        </xdr:cNvPr>
        <xdr:cNvSpPr txBox="1"/>
      </xdr:nvSpPr>
      <xdr:spPr>
        <a:xfrm>
          <a:off x="3582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9" name="n_2mainValue【体育館・プール】&#10;有形固定資産減価償却率">
          <a:extLst>
            <a:ext uri="{FF2B5EF4-FFF2-40B4-BE49-F238E27FC236}">
              <a16:creationId xmlns:a16="http://schemas.microsoft.com/office/drawing/2014/main" id="{6ECDD4E0-C683-4B52-B593-A9BC3416E899}"/>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161053</xdr:rowOff>
    </xdr:from>
    <xdr:ext cx="405111" cy="259045"/>
    <xdr:sp macro="" textlink="">
      <xdr:nvSpPr>
        <xdr:cNvPr id="190" name="n_3mainValue【体育館・プール】&#10;有形固定資産減価償却率">
          <a:extLst>
            <a:ext uri="{FF2B5EF4-FFF2-40B4-BE49-F238E27FC236}">
              <a16:creationId xmlns:a16="http://schemas.microsoft.com/office/drawing/2014/main" id="{7457995B-AAE9-4422-AE04-4A2B2A53E886}"/>
            </a:ext>
          </a:extLst>
        </xdr:cNvPr>
        <xdr:cNvSpPr txBox="1"/>
      </xdr:nvSpPr>
      <xdr:spPr>
        <a:xfrm>
          <a:off x="1816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F61FBD1D-745B-44A9-80D8-3D27C99B76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B867E87-C2C1-4C63-9E43-8EA8393DB0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110D02AB-D09B-4113-8A9E-FCB3D934C7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76BD4321-4A14-4582-AC8E-D207EBE57F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7A2D3083-010A-4A31-874B-073703AC8C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7DB5A7F-F7B0-4019-B342-D1B18CBC2A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DB6B2D1D-B532-4F96-828F-D56D5C15F1D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0EA9FE8-EB60-4E43-9750-C21160A966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A0963AA1-1F6A-446C-A33D-6CB1607405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7F76B13-B71F-4239-A9D8-014BD6B363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9857A204-048D-43C1-B308-352D6F0B78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623D6879-6202-4D7D-B58E-789DA9770E5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44A7009-4936-4340-B56A-266FBFA3EB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6788937D-4F6B-471F-AAB0-824EA3691BE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F1866D11-69B7-4AFC-8A75-F9E0FBE7FC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EBE9900-2779-47A2-869C-351F155E2AB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9CFA3E51-CEB0-4E74-AB3B-B3273C0D5B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9D7AB80D-B25D-4E4F-B8BE-271563092D4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9483E992-7F89-48FF-851B-4EDA2F6914E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60738DA-B2A0-4F2E-85F1-D8374327D71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F8894FA-C05B-4C01-BF57-EEFA91C89F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929C39B5-100A-411F-B6B9-6305FBBE42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6C9A50FB-6A76-4E91-9637-434973945A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a:extLst>
            <a:ext uri="{FF2B5EF4-FFF2-40B4-BE49-F238E27FC236}">
              <a16:creationId xmlns:a16="http://schemas.microsoft.com/office/drawing/2014/main" id="{0BDE7A17-F260-4453-869E-183182FBCB93}"/>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a:extLst>
            <a:ext uri="{FF2B5EF4-FFF2-40B4-BE49-F238E27FC236}">
              <a16:creationId xmlns:a16="http://schemas.microsoft.com/office/drawing/2014/main" id="{485A1A8B-6CFB-4A5C-93E1-6BDBBF36A2A5}"/>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a:extLst>
            <a:ext uri="{FF2B5EF4-FFF2-40B4-BE49-F238E27FC236}">
              <a16:creationId xmlns:a16="http://schemas.microsoft.com/office/drawing/2014/main" id="{1429F04F-85D0-492A-BFE7-CB008C897D6D}"/>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a:extLst>
            <a:ext uri="{FF2B5EF4-FFF2-40B4-BE49-F238E27FC236}">
              <a16:creationId xmlns:a16="http://schemas.microsoft.com/office/drawing/2014/main" id="{CDBC7F2E-A315-4D54-9B41-45D15B006DC6}"/>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a:extLst>
            <a:ext uri="{FF2B5EF4-FFF2-40B4-BE49-F238E27FC236}">
              <a16:creationId xmlns:a16="http://schemas.microsoft.com/office/drawing/2014/main" id="{761566D6-31B2-444D-AA83-4961CEBC0A6E}"/>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a:extLst>
            <a:ext uri="{FF2B5EF4-FFF2-40B4-BE49-F238E27FC236}">
              <a16:creationId xmlns:a16="http://schemas.microsoft.com/office/drawing/2014/main" id="{9AFC132C-4BE8-49D2-A475-8A59712D6D58}"/>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a:extLst>
            <a:ext uri="{FF2B5EF4-FFF2-40B4-BE49-F238E27FC236}">
              <a16:creationId xmlns:a16="http://schemas.microsoft.com/office/drawing/2014/main" id="{B730B817-C9A5-4CAA-9F07-2981BE2D79F2}"/>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a:extLst>
            <a:ext uri="{FF2B5EF4-FFF2-40B4-BE49-F238E27FC236}">
              <a16:creationId xmlns:a16="http://schemas.microsoft.com/office/drawing/2014/main" id="{F2A13203-5B67-4B5B-98A0-88BBD49EF740}"/>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a:extLst>
            <a:ext uri="{FF2B5EF4-FFF2-40B4-BE49-F238E27FC236}">
              <a16:creationId xmlns:a16="http://schemas.microsoft.com/office/drawing/2014/main" id="{D40494BC-AA48-4CDD-AA53-9D7C70452AEA}"/>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a:extLst>
            <a:ext uri="{FF2B5EF4-FFF2-40B4-BE49-F238E27FC236}">
              <a16:creationId xmlns:a16="http://schemas.microsoft.com/office/drawing/2014/main" id="{A86C1924-8183-4D08-BF17-7918B6D625F3}"/>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0EC056C-E677-4284-ABEB-BCFC1243CB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908F7BF-B39F-48B3-A40D-1927BDB041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32DE5FE-30DD-4508-A8DE-F8BFDF6F7B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4A64186-176A-4348-90EC-D6635CE4A3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3E7DB59-2735-4B8F-B0D0-5475CD2550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72390</xdr:rowOff>
    </xdr:from>
    <xdr:to>
      <xdr:col>55</xdr:col>
      <xdr:colOff>50800</xdr:colOff>
      <xdr:row>61</xdr:row>
      <xdr:rowOff>2540</xdr:rowOff>
    </xdr:to>
    <xdr:sp macro="" textlink="">
      <xdr:nvSpPr>
        <xdr:cNvPr id="229" name="楕円 228">
          <a:extLst>
            <a:ext uri="{FF2B5EF4-FFF2-40B4-BE49-F238E27FC236}">
              <a16:creationId xmlns:a16="http://schemas.microsoft.com/office/drawing/2014/main" id="{07469945-48FC-44E9-BF28-C50549090E30}"/>
            </a:ext>
          </a:extLst>
        </xdr:cNvPr>
        <xdr:cNvSpPr/>
      </xdr:nvSpPr>
      <xdr:spPr>
        <a:xfrm>
          <a:off x="104267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95267</xdr:rowOff>
    </xdr:from>
    <xdr:ext cx="469744" cy="259045"/>
    <xdr:sp macro="" textlink="">
      <xdr:nvSpPr>
        <xdr:cNvPr id="230" name="【体育館・プール】&#10;一人当たり面積該当値テキスト">
          <a:extLst>
            <a:ext uri="{FF2B5EF4-FFF2-40B4-BE49-F238E27FC236}">
              <a16:creationId xmlns:a16="http://schemas.microsoft.com/office/drawing/2014/main" id="{E5002BAC-927D-4F7F-B578-483479C0D74D}"/>
            </a:ext>
          </a:extLst>
        </xdr:cNvPr>
        <xdr:cNvSpPr txBox="1"/>
      </xdr:nvSpPr>
      <xdr:spPr>
        <a:xfrm>
          <a:off x="10515600"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3810</xdr:rowOff>
    </xdr:from>
    <xdr:to>
      <xdr:col>50</xdr:col>
      <xdr:colOff>165100</xdr:colOff>
      <xdr:row>60</xdr:row>
      <xdr:rowOff>105410</xdr:rowOff>
    </xdr:to>
    <xdr:sp macro="" textlink="">
      <xdr:nvSpPr>
        <xdr:cNvPr id="231" name="楕円 230">
          <a:extLst>
            <a:ext uri="{FF2B5EF4-FFF2-40B4-BE49-F238E27FC236}">
              <a16:creationId xmlns:a16="http://schemas.microsoft.com/office/drawing/2014/main" id="{CD5C596E-B83C-492C-8450-A200451FAB29}"/>
            </a:ext>
          </a:extLst>
        </xdr:cNvPr>
        <xdr:cNvSpPr/>
      </xdr:nvSpPr>
      <xdr:spPr>
        <a:xfrm>
          <a:off x="9588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54610</xdr:rowOff>
    </xdr:from>
    <xdr:to>
      <xdr:col>55</xdr:col>
      <xdr:colOff>0</xdr:colOff>
      <xdr:row>60</xdr:row>
      <xdr:rowOff>123190</xdr:rowOff>
    </xdr:to>
    <xdr:cxnSp macro="">
      <xdr:nvCxnSpPr>
        <xdr:cNvPr id="232" name="直線コネクタ 231">
          <a:extLst>
            <a:ext uri="{FF2B5EF4-FFF2-40B4-BE49-F238E27FC236}">
              <a16:creationId xmlns:a16="http://schemas.microsoft.com/office/drawing/2014/main" id="{9D89DC94-15F9-4EC7-BBA9-AF569A22E2B3}"/>
            </a:ext>
          </a:extLst>
        </xdr:cNvPr>
        <xdr:cNvCxnSpPr/>
      </xdr:nvCxnSpPr>
      <xdr:spPr>
        <a:xfrm>
          <a:off x="9639300" y="103416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16510</xdr:rowOff>
    </xdr:from>
    <xdr:to>
      <xdr:col>46</xdr:col>
      <xdr:colOff>38100</xdr:colOff>
      <xdr:row>60</xdr:row>
      <xdr:rowOff>118110</xdr:rowOff>
    </xdr:to>
    <xdr:sp macro="" textlink="">
      <xdr:nvSpPr>
        <xdr:cNvPr id="233" name="楕円 232">
          <a:extLst>
            <a:ext uri="{FF2B5EF4-FFF2-40B4-BE49-F238E27FC236}">
              <a16:creationId xmlns:a16="http://schemas.microsoft.com/office/drawing/2014/main" id="{FFA9A3C0-9581-4EFB-BC08-749EE1946D1C}"/>
            </a:ext>
          </a:extLst>
        </xdr:cNvPr>
        <xdr:cNvSpPr/>
      </xdr:nvSpPr>
      <xdr:spPr>
        <a:xfrm>
          <a:off x="8699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54610</xdr:rowOff>
    </xdr:from>
    <xdr:to>
      <xdr:col>50</xdr:col>
      <xdr:colOff>114300</xdr:colOff>
      <xdr:row>60</xdr:row>
      <xdr:rowOff>67310</xdr:rowOff>
    </xdr:to>
    <xdr:cxnSp macro="">
      <xdr:nvCxnSpPr>
        <xdr:cNvPr id="234" name="直線コネクタ 233">
          <a:extLst>
            <a:ext uri="{FF2B5EF4-FFF2-40B4-BE49-F238E27FC236}">
              <a16:creationId xmlns:a16="http://schemas.microsoft.com/office/drawing/2014/main" id="{3080D8C8-B743-427F-A304-D2E4511FB460}"/>
            </a:ext>
          </a:extLst>
        </xdr:cNvPr>
        <xdr:cNvCxnSpPr/>
      </xdr:nvCxnSpPr>
      <xdr:spPr>
        <a:xfrm flipV="1">
          <a:off x="8750300" y="103416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27940</xdr:rowOff>
    </xdr:from>
    <xdr:to>
      <xdr:col>41</xdr:col>
      <xdr:colOff>101600</xdr:colOff>
      <xdr:row>60</xdr:row>
      <xdr:rowOff>129540</xdr:rowOff>
    </xdr:to>
    <xdr:sp macro="" textlink="">
      <xdr:nvSpPr>
        <xdr:cNvPr id="235" name="楕円 234">
          <a:extLst>
            <a:ext uri="{FF2B5EF4-FFF2-40B4-BE49-F238E27FC236}">
              <a16:creationId xmlns:a16="http://schemas.microsoft.com/office/drawing/2014/main" id="{B7125FAF-B378-400A-B3E2-FA23368FEDA6}"/>
            </a:ext>
          </a:extLst>
        </xdr:cNvPr>
        <xdr:cNvSpPr/>
      </xdr:nvSpPr>
      <xdr:spPr>
        <a:xfrm>
          <a:off x="7810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67310</xdr:rowOff>
    </xdr:from>
    <xdr:to>
      <xdr:col>45</xdr:col>
      <xdr:colOff>177800</xdr:colOff>
      <xdr:row>60</xdr:row>
      <xdr:rowOff>78740</xdr:rowOff>
    </xdr:to>
    <xdr:cxnSp macro="">
      <xdr:nvCxnSpPr>
        <xdr:cNvPr id="236" name="直線コネクタ 235">
          <a:extLst>
            <a:ext uri="{FF2B5EF4-FFF2-40B4-BE49-F238E27FC236}">
              <a16:creationId xmlns:a16="http://schemas.microsoft.com/office/drawing/2014/main" id="{54FCD632-D246-4B3E-A1F7-3415A19DE41B}"/>
            </a:ext>
          </a:extLst>
        </xdr:cNvPr>
        <xdr:cNvCxnSpPr/>
      </xdr:nvCxnSpPr>
      <xdr:spPr>
        <a:xfrm flipV="1">
          <a:off x="7861300" y="10354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a:extLst>
            <a:ext uri="{FF2B5EF4-FFF2-40B4-BE49-F238E27FC236}">
              <a16:creationId xmlns:a16="http://schemas.microsoft.com/office/drawing/2014/main" id="{5E35DFD5-569B-49A4-AA52-C37AA5369471}"/>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a:extLst>
            <a:ext uri="{FF2B5EF4-FFF2-40B4-BE49-F238E27FC236}">
              <a16:creationId xmlns:a16="http://schemas.microsoft.com/office/drawing/2014/main" id="{EE84E891-7E11-4C86-880D-89B914D6F51D}"/>
            </a:ext>
          </a:extLst>
        </xdr:cNvPr>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a:extLst>
            <a:ext uri="{FF2B5EF4-FFF2-40B4-BE49-F238E27FC236}">
              <a16:creationId xmlns:a16="http://schemas.microsoft.com/office/drawing/2014/main" id="{2EBDE2E7-5E6C-4202-AC31-51E6D647F9F4}"/>
            </a:ext>
          </a:extLst>
        </xdr:cNvPr>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121937</xdr:rowOff>
    </xdr:from>
    <xdr:ext cx="469744" cy="259045"/>
    <xdr:sp macro="" textlink="">
      <xdr:nvSpPr>
        <xdr:cNvPr id="240" name="n_1mainValue【体育館・プール】&#10;一人当たり面積">
          <a:extLst>
            <a:ext uri="{FF2B5EF4-FFF2-40B4-BE49-F238E27FC236}">
              <a16:creationId xmlns:a16="http://schemas.microsoft.com/office/drawing/2014/main" id="{1249EFC4-FABA-4ABA-BB57-AF1FFFA4F5BB}"/>
            </a:ext>
          </a:extLst>
        </xdr:cNvPr>
        <xdr:cNvSpPr txBox="1"/>
      </xdr:nvSpPr>
      <xdr:spPr>
        <a:xfrm>
          <a:off x="93917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134637</xdr:rowOff>
    </xdr:from>
    <xdr:ext cx="469744" cy="259045"/>
    <xdr:sp macro="" textlink="">
      <xdr:nvSpPr>
        <xdr:cNvPr id="241" name="n_2mainValue【体育館・プール】&#10;一人当たり面積">
          <a:extLst>
            <a:ext uri="{FF2B5EF4-FFF2-40B4-BE49-F238E27FC236}">
              <a16:creationId xmlns:a16="http://schemas.microsoft.com/office/drawing/2014/main" id="{4D88327D-30FB-4558-BA5C-378FEA6F334C}"/>
            </a:ext>
          </a:extLst>
        </xdr:cNvPr>
        <xdr:cNvSpPr txBox="1"/>
      </xdr:nvSpPr>
      <xdr:spPr>
        <a:xfrm>
          <a:off x="85154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146067</xdr:rowOff>
    </xdr:from>
    <xdr:ext cx="469744" cy="259045"/>
    <xdr:sp macro="" textlink="">
      <xdr:nvSpPr>
        <xdr:cNvPr id="242" name="n_3mainValue【体育館・プール】&#10;一人当たり面積">
          <a:extLst>
            <a:ext uri="{FF2B5EF4-FFF2-40B4-BE49-F238E27FC236}">
              <a16:creationId xmlns:a16="http://schemas.microsoft.com/office/drawing/2014/main" id="{5564B173-5715-420A-9DFC-73146B663B80}"/>
            </a:ext>
          </a:extLst>
        </xdr:cNvPr>
        <xdr:cNvSpPr txBox="1"/>
      </xdr:nvSpPr>
      <xdr:spPr>
        <a:xfrm>
          <a:off x="7626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96F77425-7277-43DF-A2D0-2A15ED85E3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E102D70E-474E-495D-AAB5-A4A1B0E660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76C77C7D-E1AD-450C-8255-0908E2B54A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95F2867D-DDA2-4994-A089-CA3F9FFCCF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76399586-11D5-4A41-BED0-3A3924D001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79848B23-705A-4995-8922-31C1B37FB0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69D1AC8C-C1AD-4E76-BAD7-6459A50F2B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1252E29F-E774-43AB-96E4-1CEC161B75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35008739-E3DE-4D89-A2B7-3764A771A9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88723F09-D793-42F8-B0CE-5DAEAD2247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BB0C99F4-3F71-4974-9F37-7A9D4CF1D62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578A3A2C-927E-4858-9ABF-0BC00B90A3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4DC7F441-CB42-4AA2-B8B1-8B6C864CBB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6295A261-A36F-4B07-AF60-B6E7F65F94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ECA1E7B5-2EAB-48DB-9651-6324FE375F5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2C94E8B2-B231-428B-B96A-0FF7645DAF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A51241AC-77E2-43ED-A92C-1269ACBF80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23E93E25-4B41-4E7B-B623-2B64757FEA4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AA335A9F-6646-49C1-A983-0466C1F603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FCDAF354-B278-4C17-AFBF-2A13F260DE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8C201755-2169-4853-A2C4-01E9651971B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C750E6DE-3FC8-4CD5-B6C4-CFEC69AFC4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4A35EE95-D42E-4FF7-B034-4E94113E7B9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4F578A52-EBF6-470D-89F9-252CE951ED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a:extLst>
            <a:ext uri="{FF2B5EF4-FFF2-40B4-BE49-F238E27FC236}">
              <a16:creationId xmlns:a16="http://schemas.microsoft.com/office/drawing/2014/main" id="{1E2A0207-156E-43CE-908F-9E5ED84A4C75}"/>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6A8E1C6D-FF11-4511-8160-95C5BED0F41D}"/>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a:extLst>
            <a:ext uri="{FF2B5EF4-FFF2-40B4-BE49-F238E27FC236}">
              <a16:creationId xmlns:a16="http://schemas.microsoft.com/office/drawing/2014/main" id="{B8226D82-1E4A-4C24-9FFB-CFFF082D7C97}"/>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34662BE2-3A4F-4787-BCFB-2E08F90031EE}"/>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a:extLst>
            <a:ext uri="{FF2B5EF4-FFF2-40B4-BE49-F238E27FC236}">
              <a16:creationId xmlns:a16="http://schemas.microsoft.com/office/drawing/2014/main" id="{161D9C0E-A12C-4DEB-9DB2-64D84EF0602D}"/>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CF2FC95A-38A1-45CF-96DF-1B1053A9BAE4}"/>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a:extLst>
            <a:ext uri="{FF2B5EF4-FFF2-40B4-BE49-F238E27FC236}">
              <a16:creationId xmlns:a16="http://schemas.microsoft.com/office/drawing/2014/main" id="{BF3E8BDC-8925-47A8-BA00-C7EFF44CB0FA}"/>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a:extLst>
            <a:ext uri="{FF2B5EF4-FFF2-40B4-BE49-F238E27FC236}">
              <a16:creationId xmlns:a16="http://schemas.microsoft.com/office/drawing/2014/main" id="{C44C6E0D-2D15-436B-83F4-D9DF24148DDE}"/>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a:extLst>
            <a:ext uri="{FF2B5EF4-FFF2-40B4-BE49-F238E27FC236}">
              <a16:creationId xmlns:a16="http://schemas.microsoft.com/office/drawing/2014/main" id="{BF627085-B321-4465-95B4-E39D65B847F2}"/>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a:extLst>
            <a:ext uri="{FF2B5EF4-FFF2-40B4-BE49-F238E27FC236}">
              <a16:creationId xmlns:a16="http://schemas.microsoft.com/office/drawing/2014/main" id="{7EC71DF6-EE7B-491D-8B7F-17FA7AEC7589}"/>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EEDE92D-8BEF-43ED-9948-11EE35901D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85CF2B1-FB82-47CF-A7AC-897911CE66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F400DB0-284A-49C5-A382-339339D8D6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59993CB-92D2-4174-ADF8-24B08DAAFF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43577B2-5FAE-4D30-A869-89ED493777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149225</xdr:rowOff>
    </xdr:from>
    <xdr:to>
      <xdr:col>24</xdr:col>
      <xdr:colOff>114300</xdr:colOff>
      <xdr:row>81</xdr:row>
      <xdr:rowOff>79375</xdr:rowOff>
    </xdr:to>
    <xdr:sp macro="" textlink="">
      <xdr:nvSpPr>
        <xdr:cNvPr id="282" name="楕円 281">
          <a:extLst>
            <a:ext uri="{FF2B5EF4-FFF2-40B4-BE49-F238E27FC236}">
              <a16:creationId xmlns:a16="http://schemas.microsoft.com/office/drawing/2014/main" id="{47DB1EB0-7EC5-4896-963D-0E51BC77FD9E}"/>
            </a:ext>
          </a:extLst>
        </xdr:cNvPr>
        <xdr:cNvSpPr/>
      </xdr:nvSpPr>
      <xdr:spPr>
        <a:xfrm>
          <a:off x="4584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652</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512CF0B8-81D2-40DF-AB40-519E78DDB616}"/>
            </a:ext>
          </a:extLst>
        </xdr:cNvPr>
        <xdr:cNvSpPr txBox="1"/>
      </xdr:nvSpPr>
      <xdr:spPr>
        <a:xfrm>
          <a:off x="4673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84" name="楕円 283">
          <a:extLst>
            <a:ext uri="{FF2B5EF4-FFF2-40B4-BE49-F238E27FC236}">
              <a16:creationId xmlns:a16="http://schemas.microsoft.com/office/drawing/2014/main" id="{E0C85143-7F57-461B-A090-2EDBC6F76325}"/>
            </a:ext>
          </a:extLst>
        </xdr:cNvPr>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76200</xdr:rowOff>
    </xdr:to>
    <xdr:cxnSp macro="">
      <xdr:nvCxnSpPr>
        <xdr:cNvPr id="285" name="直線コネクタ 284">
          <a:extLst>
            <a:ext uri="{FF2B5EF4-FFF2-40B4-BE49-F238E27FC236}">
              <a16:creationId xmlns:a16="http://schemas.microsoft.com/office/drawing/2014/main" id="{381FFB51-0486-43E5-93B9-E87994B6A805}"/>
            </a:ext>
          </a:extLst>
        </xdr:cNvPr>
        <xdr:cNvCxnSpPr/>
      </xdr:nvCxnSpPr>
      <xdr:spPr>
        <a:xfrm flipV="1">
          <a:off x="3797300" y="13916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6" name="楕円 285">
          <a:extLst>
            <a:ext uri="{FF2B5EF4-FFF2-40B4-BE49-F238E27FC236}">
              <a16:creationId xmlns:a16="http://schemas.microsoft.com/office/drawing/2014/main" id="{28847085-4DE6-4FF9-A1EF-BFE1A5E7F5F3}"/>
            </a:ext>
          </a:extLst>
        </xdr:cNvPr>
        <xdr:cNvSpPr/>
      </xdr:nvSpPr>
      <xdr:spPr>
        <a:xfrm>
          <a:off x="2857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121920</xdr:rowOff>
    </xdr:to>
    <xdr:cxnSp macro="">
      <xdr:nvCxnSpPr>
        <xdr:cNvPr id="287" name="直線コネクタ 286">
          <a:extLst>
            <a:ext uri="{FF2B5EF4-FFF2-40B4-BE49-F238E27FC236}">
              <a16:creationId xmlns:a16="http://schemas.microsoft.com/office/drawing/2014/main" id="{86032A07-D9A5-46CC-A501-84389928E037}"/>
            </a:ext>
          </a:extLst>
        </xdr:cNvPr>
        <xdr:cNvCxnSpPr/>
      </xdr:nvCxnSpPr>
      <xdr:spPr>
        <a:xfrm flipV="1">
          <a:off x="2908300" y="13963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8" name="楕円 287">
          <a:extLst>
            <a:ext uri="{FF2B5EF4-FFF2-40B4-BE49-F238E27FC236}">
              <a16:creationId xmlns:a16="http://schemas.microsoft.com/office/drawing/2014/main" id="{47E65413-2CBB-4ED3-BAAA-7465A89032B1}"/>
            </a:ext>
          </a:extLst>
        </xdr:cNvPr>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81</xdr:row>
      <xdr:rowOff>167639</xdr:rowOff>
    </xdr:to>
    <xdr:cxnSp macro="">
      <xdr:nvCxnSpPr>
        <xdr:cNvPr id="289" name="直線コネクタ 288">
          <a:extLst>
            <a:ext uri="{FF2B5EF4-FFF2-40B4-BE49-F238E27FC236}">
              <a16:creationId xmlns:a16="http://schemas.microsoft.com/office/drawing/2014/main" id="{0187EAB5-50D3-47CF-B2B1-B28ABFEF2DB2}"/>
            </a:ext>
          </a:extLst>
        </xdr:cNvPr>
        <xdr:cNvCxnSpPr/>
      </xdr:nvCxnSpPr>
      <xdr:spPr>
        <a:xfrm flipV="1">
          <a:off x="2019300" y="14009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a:extLst>
            <a:ext uri="{FF2B5EF4-FFF2-40B4-BE49-F238E27FC236}">
              <a16:creationId xmlns:a16="http://schemas.microsoft.com/office/drawing/2014/main" id="{0583FF72-7B85-41E2-BC4E-654CE6C70E89}"/>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a:extLst>
            <a:ext uri="{FF2B5EF4-FFF2-40B4-BE49-F238E27FC236}">
              <a16:creationId xmlns:a16="http://schemas.microsoft.com/office/drawing/2014/main" id="{7484A2A5-56F5-47E8-9ED8-D02504CF189A}"/>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a:extLst>
            <a:ext uri="{FF2B5EF4-FFF2-40B4-BE49-F238E27FC236}">
              <a16:creationId xmlns:a16="http://schemas.microsoft.com/office/drawing/2014/main" id="{E5CE9636-1B32-499C-B90C-7192477B2312}"/>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93" name="n_1mainValue【福祉施設】&#10;有形固定資産減価償却率">
          <a:extLst>
            <a:ext uri="{FF2B5EF4-FFF2-40B4-BE49-F238E27FC236}">
              <a16:creationId xmlns:a16="http://schemas.microsoft.com/office/drawing/2014/main" id="{E800A416-D152-4A59-BDA8-43AF59807311}"/>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4" name="n_2mainValue【福祉施設】&#10;有形固定資産減価償却率">
          <a:extLst>
            <a:ext uri="{FF2B5EF4-FFF2-40B4-BE49-F238E27FC236}">
              <a16:creationId xmlns:a16="http://schemas.microsoft.com/office/drawing/2014/main" id="{ED90BD11-2A74-4B50-BC9A-8B90FAFD12C8}"/>
            </a:ext>
          </a:extLst>
        </xdr:cNvPr>
        <xdr:cNvSpPr txBox="1"/>
      </xdr:nvSpPr>
      <xdr:spPr>
        <a:xfrm>
          <a:off x="2705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5" name="n_3mainValue【福祉施設】&#10;有形固定資産減価償却率">
          <a:extLst>
            <a:ext uri="{FF2B5EF4-FFF2-40B4-BE49-F238E27FC236}">
              <a16:creationId xmlns:a16="http://schemas.microsoft.com/office/drawing/2014/main" id="{2D227FA5-3C24-41AC-B388-D90185494799}"/>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41FEA55C-C7D5-4DBB-92D6-67D3846817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3F48D9A4-3190-44D4-ABF9-1087BE4401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F6C1216-122A-47DB-8C97-D7987D474D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DBFCD9DA-5729-4DC9-856E-7815E5D98F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A96E22DB-EEC4-4B22-A706-C0ECE12442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404AA4C7-9B00-47FF-82DB-B68FF107442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AFACECC6-8847-4AEF-8FE6-AE7D8928E2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C3DB5928-0F04-47BF-9559-0C12E86703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5B93F12A-E64E-466B-823D-8AB4AFDD56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855F56D2-DCDC-4CF4-A5D9-314BADF031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47C7F346-2355-4AE1-B0D7-7E889816F1D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DB001705-8312-47A7-A170-D23BABF47EE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37871E8B-673E-41D3-B963-63A6B19F51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FA4A46EA-982D-4196-8CD6-60CCD2343D6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BBF26589-926D-494E-84CA-E969E91D13A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D17138A7-BAEB-417F-A0EB-9E381CF05FE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E83F793B-543A-419F-95A4-E0BB3149F01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648B78EF-0C00-4177-88E2-A7B4FE41F2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E1655BC-029E-4949-86A9-BB33D221A1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a:extLst>
            <a:ext uri="{FF2B5EF4-FFF2-40B4-BE49-F238E27FC236}">
              <a16:creationId xmlns:a16="http://schemas.microsoft.com/office/drawing/2014/main" id="{DBCB077F-91D8-450B-9566-78DA872C7CA7}"/>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a:extLst>
            <a:ext uri="{FF2B5EF4-FFF2-40B4-BE49-F238E27FC236}">
              <a16:creationId xmlns:a16="http://schemas.microsoft.com/office/drawing/2014/main" id="{02851857-C6FC-45C8-AEBB-E667BA678093}"/>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a:extLst>
            <a:ext uri="{FF2B5EF4-FFF2-40B4-BE49-F238E27FC236}">
              <a16:creationId xmlns:a16="http://schemas.microsoft.com/office/drawing/2014/main" id="{58C2FFCA-6DD8-43CC-AAA3-095E184A317D}"/>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a:extLst>
            <a:ext uri="{FF2B5EF4-FFF2-40B4-BE49-F238E27FC236}">
              <a16:creationId xmlns:a16="http://schemas.microsoft.com/office/drawing/2014/main" id="{1A6B4CA6-A387-4510-9FE7-E00662665EBC}"/>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a:extLst>
            <a:ext uri="{FF2B5EF4-FFF2-40B4-BE49-F238E27FC236}">
              <a16:creationId xmlns:a16="http://schemas.microsoft.com/office/drawing/2014/main" id="{116C9F97-125F-43F0-AB32-8965B6068334}"/>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a:extLst>
            <a:ext uri="{FF2B5EF4-FFF2-40B4-BE49-F238E27FC236}">
              <a16:creationId xmlns:a16="http://schemas.microsoft.com/office/drawing/2014/main" id="{E800E814-527B-4912-928F-4AA86D791E2E}"/>
            </a:ext>
          </a:extLst>
        </xdr:cNvPr>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a:extLst>
            <a:ext uri="{FF2B5EF4-FFF2-40B4-BE49-F238E27FC236}">
              <a16:creationId xmlns:a16="http://schemas.microsoft.com/office/drawing/2014/main" id="{13986D3D-E17F-4433-8985-656732BD2CA2}"/>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a:extLst>
            <a:ext uri="{FF2B5EF4-FFF2-40B4-BE49-F238E27FC236}">
              <a16:creationId xmlns:a16="http://schemas.microsoft.com/office/drawing/2014/main" id="{41B0792C-23C1-4237-B145-0599D46F5E1C}"/>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a:extLst>
            <a:ext uri="{FF2B5EF4-FFF2-40B4-BE49-F238E27FC236}">
              <a16:creationId xmlns:a16="http://schemas.microsoft.com/office/drawing/2014/main" id="{7888E31B-C71B-4BAD-9C8F-A74DDF09FF25}"/>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a:extLst>
            <a:ext uri="{FF2B5EF4-FFF2-40B4-BE49-F238E27FC236}">
              <a16:creationId xmlns:a16="http://schemas.microsoft.com/office/drawing/2014/main" id="{C02C2186-BB60-49EA-B1BD-700978793928}"/>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88A918E-2239-43D4-B388-60758FE04F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35A5F9C2-AC8A-4FA3-AC2F-55897AE630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B478BFB-4E11-47C2-8187-7D5A0601AB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BF94CD1-9AB2-4BD5-8F6A-E800F68380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2C8207E-F09E-456B-ABD5-C9AC2BD717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xdr:rowOff>
    </xdr:from>
    <xdr:to>
      <xdr:col>55</xdr:col>
      <xdr:colOff>50800</xdr:colOff>
      <xdr:row>85</xdr:row>
      <xdr:rowOff>104330</xdr:rowOff>
    </xdr:to>
    <xdr:sp macro="" textlink="">
      <xdr:nvSpPr>
        <xdr:cNvPr id="330" name="楕円 329">
          <a:extLst>
            <a:ext uri="{FF2B5EF4-FFF2-40B4-BE49-F238E27FC236}">
              <a16:creationId xmlns:a16="http://schemas.microsoft.com/office/drawing/2014/main" id="{99F18263-B829-4E62-82CA-1F8EA859020A}"/>
            </a:ext>
          </a:extLst>
        </xdr:cNvPr>
        <xdr:cNvSpPr/>
      </xdr:nvSpPr>
      <xdr:spPr>
        <a:xfrm>
          <a:off x="104267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a:extLst>
            <a:ext uri="{FF2B5EF4-FFF2-40B4-BE49-F238E27FC236}">
              <a16:creationId xmlns:a16="http://schemas.microsoft.com/office/drawing/2014/main" id="{7F38AAA9-A1AC-4488-A81D-BB39B94D586A}"/>
            </a:ext>
          </a:extLst>
        </xdr:cNvPr>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32" name="楕円 331">
          <a:extLst>
            <a:ext uri="{FF2B5EF4-FFF2-40B4-BE49-F238E27FC236}">
              <a16:creationId xmlns:a16="http://schemas.microsoft.com/office/drawing/2014/main" id="{333D8F67-A427-44B0-B07A-8146A0324806}"/>
            </a:ext>
          </a:extLst>
        </xdr:cNvPr>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53530</xdr:rowOff>
    </xdr:from>
    <xdr:to>
      <xdr:col>55</xdr:col>
      <xdr:colOff>0</xdr:colOff>
      <xdr:row>85</xdr:row>
      <xdr:rowOff>54102</xdr:rowOff>
    </xdr:to>
    <xdr:cxnSp macro="">
      <xdr:nvCxnSpPr>
        <xdr:cNvPr id="333" name="直線コネクタ 332">
          <a:extLst>
            <a:ext uri="{FF2B5EF4-FFF2-40B4-BE49-F238E27FC236}">
              <a16:creationId xmlns:a16="http://schemas.microsoft.com/office/drawing/2014/main" id="{DE761195-71E0-4D2E-B9E8-20D9D8C0A972}"/>
            </a:ext>
          </a:extLst>
        </xdr:cNvPr>
        <xdr:cNvCxnSpPr/>
      </xdr:nvCxnSpPr>
      <xdr:spPr>
        <a:xfrm flipV="1">
          <a:off x="9639300" y="1462678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xdr:rowOff>
    </xdr:from>
    <xdr:to>
      <xdr:col>46</xdr:col>
      <xdr:colOff>38100</xdr:colOff>
      <xdr:row>85</xdr:row>
      <xdr:rowOff>106045</xdr:rowOff>
    </xdr:to>
    <xdr:sp macro="" textlink="">
      <xdr:nvSpPr>
        <xdr:cNvPr id="334" name="楕円 333">
          <a:extLst>
            <a:ext uri="{FF2B5EF4-FFF2-40B4-BE49-F238E27FC236}">
              <a16:creationId xmlns:a16="http://schemas.microsoft.com/office/drawing/2014/main" id="{A5C56016-96D1-4F18-8C9D-F8204FDCF8E1}"/>
            </a:ext>
          </a:extLst>
        </xdr:cNvPr>
        <xdr:cNvSpPr/>
      </xdr:nvSpPr>
      <xdr:spPr>
        <a:xfrm>
          <a:off x="869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55245</xdr:rowOff>
    </xdr:to>
    <xdr:cxnSp macro="">
      <xdr:nvCxnSpPr>
        <xdr:cNvPr id="335" name="直線コネクタ 334">
          <a:extLst>
            <a:ext uri="{FF2B5EF4-FFF2-40B4-BE49-F238E27FC236}">
              <a16:creationId xmlns:a16="http://schemas.microsoft.com/office/drawing/2014/main" id="{DFECFB93-763B-450F-9940-68826E639C5D}"/>
            </a:ext>
          </a:extLst>
        </xdr:cNvPr>
        <xdr:cNvCxnSpPr/>
      </xdr:nvCxnSpPr>
      <xdr:spPr>
        <a:xfrm flipV="1">
          <a:off x="8750300" y="146273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5017</xdr:rowOff>
    </xdr:from>
    <xdr:to>
      <xdr:col>41</xdr:col>
      <xdr:colOff>101600</xdr:colOff>
      <xdr:row>85</xdr:row>
      <xdr:rowOff>106617</xdr:rowOff>
    </xdr:to>
    <xdr:sp macro="" textlink="">
      <xdr:nvSpPr>
        <xdr:cNvPr id="336" name="楕円 335">
          <a:extLst>
            <a:ext uri="{FF2B5EF4-FFF2-40B4-BE49-F238E27FC236}">
              <a16:creationId xmlns:a16="http://schemas.microsoft.com/office/drawing/2014/main" id="{DC75ED81-8EF6-431B-966C-E0340D96B4FA}"/>
            </a:ext>
          </a:extLst>
        </xdr:cNvPr>
        <xdr:cNvSpPr/>
      </xdr:nvSpPr>
      <xdr:spPr>
        <a:xfrm>
          <a:off x="7810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55245</xdr:rowOff>
    </xdr:from>
    <xdr:to>
      <xdr:col>45</xdr:col>
      <xdr:colOff>177800</xdr:colOff>
      <xdr:row>85</xdr:row>
      <xdr:rowOff>55817</xdr:rowOff>
    </xdr:to>
    <xdr:cxnSp macro="">
      <xdr:nvCxnSpPr>
        <xdr:cNvPr id="337" name="直線コネクタ 336">
          <a:extLst>
            <a:ext uri="{FF2B5EF4-FFF2-40B4-BE49-F238E27FC236}">
              <a16:creationId xmlns:a16="http://schemas.microsoft.com/office/drawing/2014/main" id="{FB83EC48-C55E-4F07-8294-E18B72CA2EC5}"/>
            </a:ext>
          </a:extLst>
        </xdr:cNvPr>
        <xdr:cNvCxnSpPr/>
      </xdr:nvCxnSpPr>
      <xdr:spPr>
        <a:xfrm flipV="1">
          <a:off x="7861300" y="1462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a:extLst>
            <a:ext uri="{FF2B5EF4-FFF2-40B4-BE49-F238E27FC236}">
              <a16:creationId xmlns:a16="http://schemas.microsoft.com/office/drawing/2014/main" id="{60A0EF2D-2C2F-4567-AAB6-41EA3A1B2F1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a:extLst>
            <a:ext uri="{FF2B5EF4-FFF2-40B4-BE49-F238E27FC236}">
              <a16:creationId xmlns:a16="http://schemas.microsoft.com/office/drawing/2014/main" id="{E3CC804D-6146-4BE5-AAA1-A4F32D008FE9}"/>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a:extLst>
            <a:ext uri="{FF2B5EF4-FFF2-40B4-BE49-F238E27FC236}">
              <a16:creationId xmlns:a16="http://schemas.microsoft.com/office/drawing/2014/main" id="{1374D307-C962-4947-B7F6-1871A281719F}"/>
            </a:ext>
          </a:extLst>
        </xdr:cNvPr>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96029</xdr:rowOff>
    </xdr:from>
    <xdr:ext cx="469744" cy="259045"/>
    <xdr:sp macro="" textlink="">
      <xdr:nvSpPr>
        <xdr:cNvPr id="341" name="n_1mainValue【福祉施設】&#10;一人当たり面積">
          <a:extLst>
            <a:ext uri="{FF2B5EF4-FFF2-40B4-BE49-F238E27FC236}">
              <a16:creationId xmlns:a16="http://schemas.microsoft.com/office/drawing/2014/main" id="{CA5C801C-5175-4AFD-BF08-C9D0E8C0466F}"/>
            </a:ext>
          </a:extLst>
        </xdr:cNvPr>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97172</xdr:rowOff>
    </xdr:from>
    <xdr:ext cx="469744" cy="259045"/>
    <xdr:sp macro="" textlink="">
      <xdr:nvSpPr>
        <xdr:cNvPr id="342" name="n_2mainValue【福祉施設】&#10;一人当たり面積">
          <a:extLst>
            <a:ext uri="{FF2B5EF4-FFF2-40B4-BE49-F238E27FC236}">
              <a16:creationId xmlns:a16="http://schemas.microsoft.com/office/drawing/2014/main" id="{B0B1BBDA-CA2E-43BE-9FF3-9BC74FB3B38D}"/>
            </a:ext>
          </a:extLst>
        </xdr:cNvPr>
        <xdr:cNvSpPr txBox="1"/>
      </xdr:nvSpPr>
      <xdr:spPr>
        <a:xfrm>
          <a:off x="8515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97744</xdr:rowOff>
    </xdr:from>
    <xdr:ext cx="469744" cy="259045"/>
    <xdr:sp macro="" textlink="">
      <xdr:nvSpPr>
        <xdr:cNvPr id="343" name="n_3mainValue【福祉施設】&#10;一人当たり面積">
          <a:extLst>
            <a:ext uri="{FF2B5EF4-FFF2-40B4-BE49-F238E27FC236}">
              <a16:creationId xmlns:a16="http://schemas.microsoft.com/office/drawing/2014/main" id="{E870B9F7-D8DB-4B12-89CC-0932D242EE61}"/>
            </a:ext>
          </a:extLst>
        </xdr:cNvPr>
        <xdr:cNvSpPr txBox="1"/>
      </xdr:nvSpPr>
      <xdr:spPr>
        <a:xfrm>
          <a:off x="7626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A7EEEC2A-85DA-4F5D-87EE-2B7043C13E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18415013-F57E-4109-9D9B-CC702C21EE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619BBEB-AB72-40C5-BB64-64D612A684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D2D3FB80-F7A1-4EFB-9CF1-410BDD09B8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13837020-3753-49F9-B183-A5F414EFEE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48B10301-B77F-4BBA-BB9D-64CBF228A0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F26B5381-B3F9-4938-B0D4-3B3BB13E3B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A9E9F85C-BFDE-4E5F-9D20-C87FBE6F7A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17572983-B9F9-429F-B3F0-6CB29B749D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2ADA9B55-C441-4016-94E5-4B2731C17F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14E579EE-028A-4A01-9B75-1950DB3A06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78302EED-1CD8-488A-A868-CE8F190897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FBDE085A-415C-4FA9-A12D-EF7310A476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7DC6051C-E33F-4B73-95DF-558D55008E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66554249-9AAA-4A41-880D-B7E6A4FAEA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BFBE06C7-468F-4C2B-8142-9FCE137840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AE726885-50AA-4562-8FFE-CC19C5E140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CE6AD9A-E43A-4C42-979A-DBE4B58AB3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9DAE4418-EC9F-4625-B5C3-7493BB85D2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4CD74068-FAC5-4F75-9481-61A50BF51B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6E8C2846-3182-4A84-86A8-432903D14E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6276A8FE-A8F9-4293-93E5-1F9D63843A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D8D99A9D-8ED3-485F-8ED2-8FAA84922B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69984CA8-8D33-485F-AB9A-D9C872A896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06E5877D-343B-40C6-94A0-2DF2AB155C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C5DC6B40-FA59-436D-9F02-5EB2938A20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5E6E2469-513C-4556-B100-EC7A5AEE36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a:extLst>
            <a:ext uri="{FF2B5EF4-FFF2-40B4-BE49-F238E27FC236}">
              <a16:creationId xmlns:a16="http://schemas.microsoft.com/office/drawing/2014/main" id="{2BF7B234-D19B-4D9C-9360-F2C7AF2A180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E5783F23-FD93-4BB4-A12C-9EA2386C226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AD96FAB5-5217-4CB1-BA57-51BD9E5B626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71A07905-9582-4465-9C1D-1935443014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CDBE506C-C5BB-489F-AF67-F35E74F76FC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4AE50D37-92B0-4929-BDDD-7E94138CFD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68C48CD9-67A1-4713-8902-85EDBE4A451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A039E957-B429-4D5B-B513-6D96A54D83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CBE3245E-9B50-496D-BCCA-5D90459B929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CC9A6311-E8CF-40F3-A927-5A778E4ADF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0F8B3A36-7C63-4279-819D-EB2BC6BCB91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5282B717-028E-45BD-BA2D-7A307970DD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574F3F5-2B1A-4FA9-ABA5-A63C8A36184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0DA1984F-83B1-440B-820D-725D84DA01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85" name="直線コネクタ 384">
          <a:extLst>
            <a:ext uri="{FF2B5EF4-FFF2-40B4-BE49-F238E27FC236}">
              <a16:creationId xmlns:a16="http://schemas.microsoft.com/office/drawing/2014/main" id="{EBF8BC2C-7A8E-4D01-A0D9-04EF8D834A19}"/>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86" name="【一般廃棄物処理施設】&#10;有形固定資産減価償却率最小値テキスト">
          <a:extLst>
            <a:ext uri="{FF2B5EF4-FFF2-40B4-BE49-F238E27FC236}">
              <a16:creationId xmlns:a16="http://schemas.microsoft.com/office/drawing/2014/main" id="{DBE2DB09-1363-4410-AC80-69E5942D8487}"/>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87" name="直線コネクタ 386">
          <a:extLst>
            <a:ext uri="{FF2B5EF4-FFF2-40B4-BE49-F238E27FC236}">
              <a16:creationId xmlns:a16="http://schemas.microsoft.com/office/drawing/2014/main" id="{E70ABD48-D309-44FE-B246-F65EC66F9EBF}"/>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BFBE6F80-5144-4F0D-A8F9-527F9763B6AB}"/>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89" name="直線コネクタ 388">
          <a:extLst>
            <a:ext uri="{FF2B5EF4-FFF2-40B4-BE49-F238E27FC236}">
              <a16:creationId xmlns:a16="http://schemas.microsoft.com/office/drawing/2014/main" id="{AC7D7F90-2845-4840-9DF2-0A2D41BC162F}"/>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FF7AEB96-6CEE-43F1-9C2A-09D689285ADE}"/>
            </a:ext>
          </a:extLst>
        </xdr:cNvPr>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91" name="フローチャート: 判断 390">
          <a:extLst>
            <a:ext uri="{FF2B5EF4-FFF2-40B4-BE49-F238E27FC236}">
              <a16:creationId xmlns:a16="http://schemas.microsoft.com/office/drawing/2014/main" id="{A3AF15B5-000B-4113-9ECE-E4B9359810C8}"/>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92" name="フローチャート: 判断 391">
          <a:extLst>
            <a:ext uri="{FF2B5EF4-FFF2-40B4-BE49-F238E27FC236}">
              <a16:creationId xmlns:a16="http://schemas.microsoft.com/office/drawing/2014/main" id="{A26AFF95-32CF-497F-8D3B-74F5CF809AF0}"/>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93" name="フローチャート: 判断 392">
          <a:extLst>
            <a:ext uri="{FF2B5EF4-FFF2-40B4-BE49-F238E27FC236}">
              <a16:creationId xmlns:a16="http://schemas.microsoft.com/office/drawing/2014/main" id="{A3A40567-3792-4EFB-82A8-C8C58305F483}"/>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94" name="フローチャート: 判断 393">
          <a:extLst>
            <a:ext uri="{FF2B5EF4-FFF2-40B4-BE49-F238E27FC236}">
              <a16:creationId xmlns:a16="http://schemas.microsoft.com/office/drawing/2014/main" id="{5BA52099-0CCC-452C-8675-D274822554D6}"/>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578AAB6-F48B-4BFF-9BB4-D1B35D8506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92E86BC-1BDA-4A19-A519-03E6CFD752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18DA4C8-4D6B-4F03-BFC9-3D6BE0A449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F266319-04C4-4D81-A076-F3BC3996BE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95283FE-ACA1-4D19-ABED-A2FEB50CB8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00" name="楕円 399">
          <a:extLst>
            <a:ext uri="{FF2B5EF4-FFF2-40B4-BE49-F238E27FC236}">
              <a16:creationId xmlns:a16="http://schemas.microsoft.com/office/drawing/2014/main" id="{8AE0AA73-0312-4CA2-9D7B-16136EE2B3DF}"/>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01" name="【一般廃棄物処理施設】&#10;有形固定資産減価償却率該当値テキスト">
          <a:extLst>
            <a:ext uri="{FF2B5EF4-FFF2-40B4-BE49-F238E27FC236}">
              <a16:creationId xmlns:a16="http://schemas.microsoft.com/office/drawing/2014/main" id="{F88C3B36-3B44-480F-90F9-5C2B34AD8B36}"/>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02" name="楕円 401">
          <a:extLst>
            <a:ext uri="{FF2B5EF4-FFF2-40B4-BE49-F238E27FC236}">
              <a16:creationId xmlns:a16="http://schemas.microsoft.com/office/drawing/2014/main" id="{F06D6C22-F11D-475E-8552-578731B41D88}"/>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133350</xdr:rowOff>
    </xdr:to>
    <xdr:cxnSp macro="">
      <xdr:nvCxnSpPr>
        <xdr:cNvPr id="403" name="直線コネクタ 402">
          <a:extLst>
            <a:ext uri="{FF2B5EF4-FFF2-40B4-BE49-F238E27FC236}">
              <a16:creationId xmlns:a16="http://schemas.microsoft.com/office/drawing/2014/main" id="{059FEE80-377A-484C-96A8-F0FA731B7926}"/>
            </a:ext>
          </a:extLst>
        </xdr:cNvPr>
        <xdr:cNvCxnSpPr/>
      </xdr:nvCxnSpPr>
      <xdr:spPr>
        <a:xfrm flipV="1">
          <a:off x="15481300" y="663212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404" name="楕円 403">
          <a:extLst>
            <a:ext uri="{FF2B5EF4-FFF2-40B4-BE49-F238E27FC236}">
              <a16:creationId xmlns:a16="http://schemas.microsoft.com/office/drawing/2014/main" id="{806AFC39-0572-4E23-ADAC-44AE0DEE804E}"/>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4354</xdr:rowOff>
    </xdr:to>
    <xdr:cxnSp macro="">
      <xdr:nvCxnSpPr>
        <xdr:cNvPr id="405" name="直線コネクタ 404">
          <a:extLst>
            <a:ext uri="{FF2B5EF4-FFF2-40B4-BE49-F238E27FC236}">
              <a16:creationId xmlns:a16="http://schemas.microsoft.com/office/drawing/2014/main" id="{6C97A4D6-AC1F-4114-80AB-2E03E124A8A3}"/>
            </a:ext>
          </a:extLst>
        </xdr:cNvPr>
        <xdr:cNvCxnSpPr/>
      </xdr:nvCxnSpPr>
      <xdr:spPr>
        <a:xfrm flipV="1">
          <a:off x="14592300" y="66484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06" name="楕円 405">
          <a:extLst>
            <a:ext uri="{FF2B5EF4-FFF2-40B4-BE49-F238E27FC236}">
              <a16:creationId xmlns:a16="http://schemas.microsoft.com/office/drawing/2014/main" id="{53BEAA4A-450D-4C89-8442-40193B2556B7}"/>
            </a:ext>
          </a:extLst>
        </xdr:cNvPr>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xdr:rowOff>
    </xdr:from>
    <xdr:to>
      <xdr:col>76</xdr:col>
      <xdr:colOff>114300</xdr:colOff>
      <xdr:row>39</xdr:row>
      <xdr:rowOff>48441</xdr:rowOff>
    </xdr:to>
    <xdr:cxnSp macro="">
      <xdr:nvCxnSpPr>
        <xdr:cNvPr id="407" name="直線コネクタ 406">
          <a:extLst>
            <a:ext uri="{FF2B5EF4-FFF2-40B4-BE49-F238E27FC236}">
              <a16:creationId xmlns:a16="http://schemas.microsoft.com/office/drawing/2014/main" id="{AB9CA17F-1D79-477F-B195-DA3E5CB9E1F7}"/>
            </a:ext>
          </a:extLst>
        </xdr:cNvPr>
        <xdr:cNvCxnSpPr/>
      </xdr:nvCxnSpPr>
      <xdr:spPr>
        <a:xfrm flipV="1">
          <a:off x="13703300" y="66909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08" name="n_1aveValue【一般廃棄物処理施設】&#10;有形固定資産減価償却率">
          <a:extLst>
            <a:ext uri="{FF2B5EF4-FFF2-40B4-BE49-F238E27FC236}">
              <a16:creationId xmlns:a16="http://schemas.microsoft.com/office/drawing/2014/main" id="{DE35F1BC-71F6-4682-9ED5-3F06C9E54B40}"/>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09" name="n_2aveValue【一般廃棄物処理施設】&#10;有形固定資産減価償却率">
          <a:extLst>
            <a:ext uri="{FF2B5EF4-FFF2-40B4-BE49-F238E27FC236}">
              <a16:creationId xmlns:a16="http://schemas.microsoft.com/office/drawing/2014/main" id="{0DEEFD48-EB5D-470E-8092-5C96B8996F9F}"/>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10" name="n_3aveValue【一般廃棄物処理施設】&#10;有形固定資産減価償却率">
          <a:extLst>
            <a:ext uri="{FF2B5EF4-FFF2-40B4-BE49-F238E27FC236}">
              <a16:creationId xmlns:a16="http://schemas.microsoft.com/office/drawing/2014/main" id="{AE5B006A-8795-46FE-AB32-9BA459AEB71D}"/>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11" name="n_1mainValue【一般廃棄物処理施設】&#10;有形固定資産減価償却率">
          <a:extLst>
            <a:ext uri="{FF2B5EF4-FFF2-40B4-BE49-F238E27FC236}">
              <a16:creationId xmlns:a16="http://schemas.microsoft.com/office/drawing/2014/main" id="{F2A73F84-B20F-4B1A-AB59-DD67DE70460E}"/>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412" name="n_2mainValue【一般廃棄物処理施設】&#10;有形固定資産減価償却率">
          <a:extLst>
            <a:ext uri="{FF2B5EF4-FFF2-40B4-BE49-F238E27FC236}">
              <a16:creationId xmlns:a16="http://schemas.microsoft.com/office/drawing/2014/main" id="{FF6744D2-4494-454E-9169-3999931E9B3F}"/>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413" name="n_3mainValue【一般廃棄物処理施設】&#10;有形固定資産減価償却率">
          <a:extLst>
            <a:ext uri="{FF2B5EF4-FFF2-40B4-BE49-F238E27FC236}">
              <a16:creationId xmlns:a16="http://schemas.microsoft.com/office/drawing/2014/main" id="{3BC140CE-3AD7-43D2-BA12-014BE4158DEF}"/>
            </a:ext>
          </a:extLst>
        </xdr:cNvPr>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F2990A36-8046-4B52-93B1-7B2F6C75D1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CF128F0C-4F39-4692-9C37-377564EC23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73BD0B5A-3629-416F-B5B5-952CFBEFD8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17A68404-7BC1-4EAB-BD45-60EBC44701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9253FBEF-FA8D-4DC0-BCAA-356F28603F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32A9E309-8DC6-4E33-BCF5-E382CC611A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95DE4F46-38CF-4313-88D5-0277BA299A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B3F94E3C-BFE6-4B66-9FFE-52C881E486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FB5BD8E1-62F8-4977-B3FB-310DAF1437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CA8CCE5D-11F5-4E83-8369-14127FCEB4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78907D4A-FC52-4129-B1F9-8593C1481E4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a:extLst>
            <a:ext uri="{FF2B5EF4-FFF2-40B4-BE49-F238E27FC236}">
              <a16:creationId xmlns:a16="http://schemas.microsoft.com/office/drawing/2014/main" id="{ACA5A6B9-2F3A-4351-97DB-09AF857165D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EE6D650F-AB1C-4CEC-8194-760BF7DADF4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7" name="テキスト ボックス 426">
          <a:extLst>
            <a:ext uri="{FF2B5EF4-FFF2-40B4-BE49-F238E27FC236}">
              <a16:creationId xmlns:a16="http://schemas.microsoft.com/office/drawing/2014/main" id="{8C935921-15AD-48A2-B75A-9C52893C88D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CB72D038-82A9-46C4-B75D-F71A30E0908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9" name="テキスト ボックス 428">
          <a:extLst>
            <a:ext uri="{FF2B5EF4-FFF2-40B4-BE49-F238E27FC236}">
              <a16:creationId xmlns:a16="http://schemas.microsoft.com/office/drawing/2014/main" id="{ABC418EE-71DA-4306-B6D7-F4808F193F4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AE6CE979-38FE-4F8C-899B-48C06BA1FC8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1" name="テキスト ボックス 430">
          <a:extLst>
            <a:ext uri="{FF2B5EF4-FFF2-40B4-BE49-F238E27FC236}">
              <a16:creationId xmlns:a16="http://schemas.microsoft.com/office/drawing/2014/main" id="{7DFE2939-F474-432D-A6C3-1206D296B43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257B3BC1-C24E-4928-8024-C53DCCCE867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3" name="テキスト ボックス 432">
          <a:extLst>
            <a:ext uri="{FF2B5EF4-FFF2-40B4-BE49-F238E27FC236}">
              <a16:creationId xmlns:a16="http://schemas.microsoft.com/office/drawing/2014/main" id="{B565108E-0003-42BB-A5F7-0B03339B0A2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6F402135-613D-40DD-AE86-1C38EF3AF52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5" name="テキスト ボックス 434">
          <a:extLst>
            <a:ext uri="{FF2B5EF4-FFF2-40B4-BE49-F238E27FC236}">
              <a16:creationId xmlns:a16="http://schemas.microsoft.com/office/drawing/2014/main" id="{997BFCA6-064E-4160-97E9-E683DFEA9641}"/>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A05E9D63-E265-4B93-B681-031EDF70C5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80CF1FE9-E8BA-4023-84CF-BE669BAB352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6B10D0F8-49DD-4535-B66C-F6A6123992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39" name="直線コネクタ 438">
          <a:extLst>
            <a:ext uri="{FF2B5EF4-FFF2-40B4-BE49-F238E27FC236}">
              <a16:creationId xmlns:a16="http://schemas.microsoft.com/office/drawing/2014/main" id="{68CEA8B6-64BF-4F82-BC50-08668152A01A}"/>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40" name="【一般廃棄物処理施設】&#10;一人当たり有形固定資産（償却資産）額最小値テキスト">
          <a:extLst>
            <a:ext uri="{FF2B5EF4-FFF2-40B4-BE49-F238E27FC236}">
              <a16:creationId xmlns:a16="http://schemas.microsoft.com/office/drawing/2014/main" id="{4A819BB6-6D82-44B7-ABBC-2B28E445412A}"/>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41" name="直線コネクタ 440">
          <a:extLst>
            <a:ext uri="{FF2B5EF4-FFF2-40B4-BE49-F238E27FC236}">
              <a16:creationId xmlns:a16="http://schemas.microsoft.com/office/drawing/2014/main" id="{4577B14C-2DAB-410B-BD9C-8AFBC0F566FD}"/>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854BDCAF-6311-4FFD-A219-0ADC4B228206}"/>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43" name="直線コネクタ 442">
          <a:extLst>
            <a:ext uri="{FF2B5EF4-FFF2-40B4-BE49-F238E27FC236}">
              <a16:creationId xmlns:a16="http://schemas.microsoft.com/office/drawing/2014/main" id="{61AF6E5D-3C4F-4201-AE00-2C33DC942F6B}"/>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44" name="【一般廃棄物処理施設】&#10;一人当たり有形固定資産（償却資産）額平均値テキスト">
          <a:extLst>
            <a:ext uri="{FF2B5EF4-FFF2-40B4-BE49-F238E27FC236}">
              <a16:creationId xmlns:a16="http://schemas.microsoft.com/office/drawing/2014/main" id="{FB5424D8-E26D-4F59-B72E-AAEF57579BF4}"/>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45" name="フローチャート: 判断 444">
          <a:extLst>
            <a:ext uri="{FF2B5EF4-FFF2-40B4-BE49-F238E27FC236}">
              <a16:creationId xmlns:a16="http://schemas.microsoft.com/office/drawing/2014/main" id="{81C612C8-BF64-4506-A052-DC6F0993111E}"/>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46" name="フローチャート: 判断 445">
          <a:extLst>
            <a:ext uri="{FF2B5EF4-FFF2-40B4-BE49-F238E27FC236}">
              <a16:creationId xmlns:a16="http://schemas.microsoft.com/office/drawing/2014/main" id="{C9148C43-2EA0-4EC3-B242-BFB1515EC40B}"/>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47" name="フローチャート: 判断 446">
          <a:extLst>
            <a:ext uri="{FF2B5EF4-FFF2-40B4-BE49-F238E27FC236}">
              <a16:creationId xmlns:a16="http://schemas.microsoft.com/office/drawing/2014/main" id="{1BFDE2B3-119B-4985-A277-E3412D1850A4}"/>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48" name="フローチャート: 判断 447">
          <a:extLst>
            <a:ext uri="{FF2B5EF4-FFF2-40B4-BE49-F238E27FC236}">
              <a16:creationId xmlns:a16="http://schemas.microsoft.com/office/drawing/2014/main" id="{7ABBEFAC-A5A8-4034-9B1D-A5E656F47C1A}"/>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3AA17679-1ECA-425C-BB83-1395307D6B1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4014BBC8-BF0C-4D8B-9B40-D1B11DF5A5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0B3F216-083E-4409-A2ED-53CE7C2E4E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7A51746F-F07C-45DF-8207-464BE6158B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50B94B8-DB34-456D-B010-7A43421B39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81381</xdr:rowOff>
    </xdr:from>
    <xdr:to>
      <xdr:col>116</xdr:col>
      <xdr:colOff>114300</xdr:colOff>
      <xdr:row>37</xdr:row>
      <xdr:rowOff>11531</xdr:rowOff>
    </xdr:to>
    <xdr:sp macro="" textlink="">
      <xdr:nvSpPr>
        <xdr:cNvPr id="454" name="楕円 453">
          <a:extLst>
            <a:ext uri="{FF2B5EF4-FFF2-40B4-BE49-F238E27FC236}">
              <a16:creationId xmlns:a16="http://schemas.microsoft.com/office/drawing/2014/main" id="{E15C57ED-AA06-4E69-B8C5-8A9D8584A6B3}"/>
            </a:ext>
          </a:extLst>
        </xdr:cNvPr>
        <xdr:cNvSpPr/>
      </xdr:nvSpPr>
      <xdr:spPr>
        <a:xfrm>
          <a:off x="22110700" y="6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104258</xdr:rowOff>
    </xdr:from>
    <xdr:ext cx="599010" cy="259045"/>
    <xdr:sp macro="" textlink="">
      <xdr:nvSpPr>
        <xdr:cNvPr id="455" name="【一般廃棄物処理施設】&#10;一人当たり有形固定資産（償却資産）額該当値テキスト">
          <a:extLst>
            <a:ext uri="{FF2B5EF4-FFF2-40B4-BE49-F238E27FC236}">
              <a16:creationId xmlns:a16="http://schemas.microsoft.com/office/drawing/2014/main" id="{6B764C4A-2E63-420D-AE81-D3AB7B751729}"/>
            </a:ext>
          </a:extLst>
        </xdr:cNvPr>
        <xdr:cNvSpPr txBox="1"/>
      </xdr:nvSpPr>
      <xdr:spPr>
        <a:xfrm>
          <a:off x="22199600" y="610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15224</xdr:rowOff>
    </xdr:from>
    <xdr:to>
      <xdr:col>112</xdr:col>
      <xdr:colOff>38100</xdr:colOff>
      <xdr:row>37</xdr:row>
      <xdr:rowOff>116824</xdr:rowOff>
    </xdr:to>
    <xdr:sp macro="" textlink="">
      <xdr:nvSpPr>
        <xdr:cNvPr id="456" name="楕円 455">
          <a:extLst>
            <a:ext uri="{FF2B5EF4-FFF2-40B4-BE49-F238E27FC236}">
              <a16:creationId xmlns:a16="http://schemas.microsoft.com/office/drawing/2014/main" id="{A3B11C7D-9F12-4637-8A3E-C4029BF5A178}"/>
            </a:ext>
          </a:extLst>
        </xdr:cNvPr>
        <xdr:cNvSpPr/>
      </xdr:nvSpPr>
      <xdr:spPr>
        <a:xfrm>
          <a:off x="21272500" y="63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132181</xdr:rowOff>
    </xdr:from>
    <xdr:to>
      <xdr:col>116</xdr:col>
      <xdr:colOff>63500</xdr:colOff>
      <xdr:row>37</xdr:row>
      <xdr:rowOff>66024</xdr:rowOff>
    </xdr:to>
    <xdr:cxnSp macro="">
      <xdr:nvCxnSpPr>
        <xdr:cNvPr id="457" name="直線コネクタ 456">
          <a:extLst>
            <a:ext uri="{FF2B5EF4-FFF2-40B4-BE49-F238E27FC236}">
              <a16:creationId xmlns:a16="http://schemas.microsoft.com/office/drawing/2014/main" id="{28E649F0-140B-4909-B9A5-8C01CF39BB92}"/>
            </a:ext>
          </a:extLst>
        </xdr:cNvPr>
        <xdr:cNvCxnSpPr/>
      </xdr:nvCxnSpPr>
      <xdr:spPr>
        <a:xfrm flipV="1">
          <a:off x="21323300" y="6304381"/>
          <a:ext cx="8382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30530</xdr:rowOff>
    </xdr:from>
    <xdr:to>
      <xdr:col>107</xdr:col>
      <xdr:colOff>101600</xdr:colOff>
      <xdr:row>37</xdr:row>
      <xdr:rowOff>132130</xdr:rowOff>
    </xdr:to>
    <xdr:sp macro="" textlink="">
      <xdr:nvSpPr>
        <xdr:cNvPr id="458" name="楕円 457">
          <a:extLst>
            <a:ext uri="{FF2B5EF4-FFF2-40B4-BE49-F238E27FC236}">
              <a16:creationId xmlns:a16="http://schemas.microsoft.com/office/drawing/2014/main" id="{94BF0CDB-1A2A-4E57-AD08-ED3E01F17043}"/>
            </a:ext>
          </a:extLst>
        </xdr:cNvPr>
        <xdr:cNvSpPr/>
      </xdr:nvSpPr>
      <xdr:spPr>
        <a:xfrm>
          <a:off x="20383500" y="63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66024</xdr:rowOff>
    </xdr:from>
    <xdr:to>
      <xdr:col>111</xdr:col>
      <xdr:colOff>177800</xdr:colOff>
      <xdr:row>37</xdr:row>
      <xdr:rowOff>81330</xdr:rowOff>
    </xdr:to>
    <xdr:cxnSp macro="">
      <xdr:nvCxnSpPr>
        <xdr:cNvPr id="459" name="直線コネクタ 458">
          <a:extLst>
            <a:ext uri="{FF2B5EF4-FFF2-40B4-BE49-F238E27FC236}">
              <a16:creationId xmlns:a16="http://schemas.microsoft.com/office/drawing/2014/main" id="{BAFB6836-5BAD-4866-A4F0-04219EFAD7AC}"/>
            </a:ext>
          </a:extLst>
        </xdr:cNvPr>
        <xdr:cNvCxnSpPr/>
      </xdr:nvCxnSpPr>
      <xdr:spPr>
        <a:xfrm flipV="1">
          <a:off x="20434300" y="6409674"/>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46075</xdr:rowOff>
    </xdr:from>
    <xdr:to>
      <xdr:col>102</xdr:col>
      <xdr:colOff>165100</xdr:colOff>
      <xdr:row>37</xdr:row>
      <xdr:rowOff>147675</xdr:rowOff>
    </xdr:to>
    <xdr:sp macro="" textlink="">
      <xdr:nvSpPr>
        <xdr:cNvPr id="460" name="楕円 459">
          <a:extLst>
            <a:ext uri="{FF2B5EF4-FFF2-40B4-BE49-F238E27FC236}">
              <a16:creationId xmlns:a16="http://schemas.microsoft.com/office/drawing/2014/main" id="{C1C8B771-09D4-4DB4-8F8E-162D5F74A60A}"/>
            </a:ext>
          </a:extLst>
        </xdr:cNvPr>
        <xdr:cNvSpPr/>
      </xdr:nvSpPr>
      <xdr:spPr>
        <a:xfrm>
          <a:off x="19494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81330</xdr:rowOff>
    </xdr:from>
    <xdr:to>
      <xdr:col>107</xdr:col>
      <xdr:colOff>50800</xdr:colOff>
      <xdr:row>37</xdr:row>
      <xdr:rowOff>96875</xdr:rowOff>
    </xdr:to>
    <xdr:cxnSp macro="">
      <xdr:nvCxnSpPr>
        <xdr:cNvPr id="461" name="直線コネクタ 460">
          <a:extLst>
            <a:ext uri="{FF2B5EF4-FFF2-40B4-BE49-F238E27FC236}">
              <a16:creationId xmlns:a16="http://schemas.microsoft.com/office/drawing/2014/main" id="{A0E0225E-1A07-47B6-9FCE-BC0EEB4AE0B9}"/>
            </a:ext>
          </a:extLst>
        </xdr:cNvPr>
        <xdr:cNvCxnSpPr/>
      </xdr:nvCxnSpPr>
      <xdr:spPr>
        <a:xfrm flipV="1">
          <a:off x="19545300" y="64249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462" name="n_1aveValue【一般廃棄物処理施設】&#10;一人当たり有形固定資産（償却資産）額">
          <a:extLst>
            <a:ext uri="{FF2B5EF4-FFF2-40B4-BE49-F238E27FC236}">
              <a16:creationId xmlns:a16="http://schemas.microsoft.com/office/drawing/2014/main" id="{672216AA-6AA0-49C4-A09E-E9827CCF1776}"/>
            </a:ext>
          </a:extLst>
        </xdr:cNvPr>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id="{A43056AF-8D29-47B2-9DAB-B537ECC29A78}"/>
            </a:ext>
          </a:extLst>
        </xdr:cNvPr>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88811</xdr:rowOff>
    </xdr:from>
    <xdr:ext cx="534377" cy="259045"/>
    <xdr:sp macro="" textlink="">
      <xdr:nvSpPr>
        <xdr:cNvPr id="464" name="n_3aveValue【一般廃棄物処理施設】&#10;一人当たり有形固定資産（償却資産）額">
          <a:extLst>
            <a:ext uri="{FF2B5EF4-FFF2-40B4-BE49-F238E27FC236}">
              <a16:creationId xmlns:a16="http://schemas.microsoft.com/office/drawing/2014/main" id="{4F0B98D2-F573-4D7E-B0C1-11A4099E67A4}"/>
            </a:ext>
          </a:extLst>
        </xdr:cNvPr>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133351</xdr:rowOff>
    </xdr:from>
    <xdr:ext cx="599010" cy="259045"/>
    <xdr:sp macro="" textlink="">
      <xdr:nvSpPr>
        <xdr:cNvPr id="465" name="n_1mainValue【一般廃棄物処理施設】&#10;一人当たり有形固定資産（償却資産）額">
          <a:extLst>
            <a:ext uri="{FF2B5EF4-FFF2-40B4-BE49-F238E27FC236}">
              <a16:creationId xmlns:a16="http://schemas.microsoft.com/office/drawing/2014/main" id="{1D735886-9D53-4192-88D0-D7D0A69C9ED4}"/>
            </a:ext>
          </a:extLst>
        </xdr:cNvPr>
        <xdr:cNvSpPr txBox="1"/>
      </xdr:nvSpPr>
      <xdr:spPr>
        <a:xfrm>
          <a:off x="21011095" y="61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148657</xdr:rowOff>
    </xdr:from>
    <xdr:ext cx="599010" cy="259045"/>
    <xdr:sp macro="" textlink="">
      <xdr:nvSpPr>
        <xdr:cNvPr id="466" name="n_2mainValue【一般廃棄物処理施設】&#10;一人当たり有形固定資産（償却資産）額">
          <a:extLst>
            <a:ext uri="{FF2B5EF4-FFF2-40B4-BE49-F238E27FC236}">
              <a16:creationId xmlns:a16="http://schemas.microsoft.com/office/drawing/2014/main" id="{3F73735C-2C33-4A4A-969B-9D6EAD452886}"/>
            </a:ext>
          </a:extLst>
        </xdr:cNvPr>
        <xdr:cNvSpPr txBox="1"/>
      </xdr:nvSpPr>
      <xdr:spPr>
        <a:xfrm>
          <a:off x="20134795" y="61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164202</xdr:rowOff>
    </xdr:from>
    <xdr:ext cx="599010" cy="259045"/>
    <xdr:sp macro="" textlink="">
      <xdr:nvSpPr>
        <xdr:cNvPr id="467" name="n_3mainValue【一般廃棄物処理施設】&#10;一人当たり有形固定資産（償却資産）額">
          <a:extLst>
            <a:ext uri="{FF2B5EF4-FFF2-40B4-BE49-F238E27FC236}">
              <a16:creationId xmlns:a16="http://schemas.microsoft.com/office/drawing/2014/main" id="{C3CD44C7-2F7A-41BE-85D9-B37892BCF239}"/>
            </a:ext>
          </a:extLst>
        </xdr:cNvPr>
        <xdr:cNvSpPr txBox="1"/>
      </xdr:nvSpPr>
      <xdr:spPr>
        <a:xfrm>
          <a:off x="19245795" y="61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B56B7F7C-FFC8-4781-98F5-96D8129F01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6EFAE317-FAC3-4FB1-8156-220D2D2F31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1CAF2760-9FE8-4A62-8921-091F375C8B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16C92D3C-F836-4EDD-AF1C-006EA48C72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7B976264-B6BE-4F02-A67C-9182D4DA44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C667A4E-B84B-436E-A2D9-AEB759F692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6130022E-1CB0-42B7-B5BD-4F93D106B4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72503F76-D328-47AB-A0FE-465B009F10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89BE80A9-E41F-4BC9-97C9-43E7A80E4E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A5C12377-9982-4D7A-8F4A-061E7FD342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35CCB185-1BB1-42D7-8334-32D646B373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AE73CF16-75FC-4A15-9327-6F96662F80B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277BA2A7-1FBA-45E4-A57A-FEB681DB4A3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2B03BD92-0B48-45FF-B8F4-6BA452D9E4E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8DF40CE9-920E-4EB6-9A04-0C92AF00BD5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CDB816AF-D060-4003-A87B-E514FA46AF5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716CCEBB-CC47-4EF0-95F6-515BA0F6065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E45846A9-BC73-4E26-A681-08DCCAFC8E2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93CFFACD-EA39-44F6-8E62-FA7BC5F0BEB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8B8702B-9D35-4605-89F4-A4D881A78A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E8B5BB2C-A428-45EE-A6D8-D950AE03F0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6EA070C8-B9F2-4671-9C2C-9F04622B66B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50B9974E-04EC-4CEF-A142-903C3B8F65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A651A056-A1D3-459B-BCA2-2166F040D77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ED0CB37D-8D7F-4A08-B06B-9DA12E7628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A193480B-3891-49A0-B571-05E3C59D8339}"/>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保健センター・保健所】&#10;有形固定資産減価償却率最小値テキスト">
          <a:extLst>
            <a:ext uri="{FF2B5EF4-FFF2-40B4-BE49-F238E27FC236}">
              <a16:creationId xmlns:a16="http://schemas.microsoft.com/office/drawing/2014/main" id="{1E2BDE3C-F27C-4719-A1FF-59A21A168FCC}"/>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52739EB7-C9E1-4007-B2BB-9542DC2AE484}"/>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6" name="【保健センター・保健所】&#10;有形固定資産減価償却率最大値テキスト">
          <a:extLst>
            <a:ext uri="{FF2B5EF4-FFF2-40B4-BE49-F238E27FC236}">
              <a16:creationId xmlns:a16="http://schemas.microsoft.com/office/drawing/2014/main" id="{15243057-7E85-40C7-971D-5FA56CBB46B5}"/>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7" name="直線コネクタ 496">
          <a:extLst>
            <a:ext uri="{FF2B5EF4-FFF2-40B4-BE49-F238E27FC236}">
              <a16:creationId xmlns:a16="http://schemas.microsoft.com/office/drawing/2014/main" id="{79779437-DFCA-4622-9A61-F3E1E5BC4835}"/>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AE4D63F4-C807-4BB8-8956-F40D9CF2B884}"/>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9" name="フローチャート: 判断 498">
          <a:extLst>
            <a:ext uri="{FF2B5EF4-FFF2-40B4-BE49-F238E27FC236}">
              <a16:creationId xmlns:a16="http://schemas.microsoft.com/office/drawing/2014/main" id="{881541F9-BCD8-44D9-ADFB-50BBFDE784C7}"/>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00" name="フローチャート: 判断 499">
          <a:extLst>
            <a:ext uri="{FF2B5EF4-FFF2-40B4-BE49-F238E27FC236}">
              <a16:creationId xmlns:a16="http://schemas.microsoft.com/office/drawing/2014/main" id="{09372ACF-C00E-4B7E-8304-9D6D002C9C53}"/>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1" name="フローチャート: 判断 500">
          <a:extLst>
            <a:ext uri="{FF2B5EF4-FFF2-40B4-BE49-F238E27FC236}">
              <a16:creationId xmlns:a16="http://schemas.microsoft.com/office/drawing/2014/main" id="{1094A8D6-42D4-45F8-8566-AC7652992F7B}"/>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2" name="フローチャート: 判断 501">
          <a:extLst>
            <a:ext uri="{FF2B5EF4-FFF2-40B4-BE49-F238E27FC236}">
              <a16:creationId xmlns:a16="http://schemas.microsoft.com/office/drawing/2014/main" id="{1A7ABBB2-837F-40BA-9779-D023D9660BCE}"/>
            </a:ext>
          </a:extLst>
        </xdr:cNvPr>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EBE25C6-FA82-438C-8411-372752D0CB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3EB13C8-8139-4B8B-9C2C-10F94BCBD3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6F26261-A2CA-41B6-A002-0E0395D666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99B47D4-C3BE-4FB5-80C9-8F1327AD501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F16A1D9-2E02-429A-90A3-2868443CF9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08" name="楕円 507">
          <a:extLst>
            <a:ext uri="{FF2B5EF4-FFF2-40B4-BE49-F238E27FC236}">
              <a16:creationId xmlns:a16="http://schemas.microsoft.com/office/drawing/2014/main" id="{E626D941-144A-4E39-AB6A-C4AE15086902}"/>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09" name="【保健センター・保健所】&#10;有形固定資産減価償却率該当値テキスト">
          <a:extLst>
            <a:ext uri="{FF2B5EF4-FFF2-40B4-BE49-F238E27FC236}">
              <a16:creationId xmlns:a16="http://schemas.microsoft.com/office/drawing/2014/main" id="{A83BC745-6C2F-476E-84C9-5A14F734EF3A}"/>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10" name="楕円 509">
          <a:extLst>
            <a:ext uri="{FF2B5EF4-FFF2-40B4-BE49-F238E27FC236}">
              <a16:creationId xmlns:a16="http://schemas.microsoft.com/office/drawing/2014/main" id="{6F90037A-3AD4-4C97-A7DA-8A2604ACAF4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11" name="直線コネクタ 510">
          <a:extLst>
            <a:ext uri="{FF2B5EF4-FFF2-40B4-BE49-F238E27FC236}">
              <a16:creationId xmlns:a16="http://schemas.microsoft.com/office/drawing/2014/main" id="{E74047EC-E637-4462-A2AD-FBFC4BF08C75}"/>
            </a:ext>
          </a:extLst>
        </xdr:cNvPr>
        <xdr:cNvCxnSpPr/>
      </xdr:nvCxnSpPr>
      <xdr:spPr>
        <a:xfrm flipV="1">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12" name="楕円 511">
          <a:extLst>
            <a:ext uri="{FF2B5EF4-FFF2-40B4-BE49-F238E27FC236}">
              <a16:creationId xmlns:a16="http://schemas.microsoft.com/office/drawing/2014/main" id="{B5847B1E-CE47-4F88-B16C-1AEBFDFF1EBE}"/>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60</xdr:row>
      <xdr:rowOff>6531</xdr:rowOff>
    </xdr:to>
    <xdr:cxnSp macro="">
      <xdr:nvCxnSpPr>
        <xdr:cNvPr id="513" name="直線コネクタ 512">
          <a:extLst>
            <a:ext uri="{FF2B5EF4-FFF2-40B4-BE49-F238E27FC236}">
              <a16:creationId xmlns:a16="http://schemas.microsoft.com/office/drawing/2014/main" id="{4F38C9A3-0DA7-4D10-A877-A01C23218E1C}"/>
            </a:ext>
          </a:extLst>
        </xdr:cNvPr>
        <xdr:cNvCxnSpPr/>
      </xdr:nvCxnSpPr>
      <xdr:spPr>
        <a:xfrm flipV="1">
          <a:off x="14592300" y="102216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514" name="楕円 513">
          <a:extLst>
            <a:ext uri="{FF2B5EF4-FFF2-40B4-BE49-F238E27FC236}">
              <a16:creationId xmlns:a16="http://schemas.microsoft.com/office/drawing/2014/main" id="{868677CC-6262-4B86-987A-EA5E8797350E}"/>
            </a:ext>
          </a:extLst>
        </xdr:cNvPr>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44087</xdr:rowOff>
    </xdr:to>
    <xdr:cxnSp macro="">
      <xdr:nvCxnSpPr>
        <xdr:cNvPr id="515" name="直線コネクタ 514">
          <a:extLst>
            <a:ext uri="{FF2B5EF4-FFF2-40B4-BE49-F238E27FC236}">
              <a16:creationId xmlns:a16="http://schemas.microsoft.com/office/drawing/2014/main" id="{66884DE8-06BF-4215-BDE5-1C42A96419AF}"/>
            </a:ext>
          </a:extLst>
        </xdr:cNvPr>
        <xdr:cNvCxnSpPr/>
      </xdr:nvCxnSpPr>
      <xdr:spPr>
        <a:xfrm flipV="1">
          <a:off x="13703300" y="1029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id="{F4EBE974-8D03-4BB3-8C27-689D441D7B2E}"/>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1A4839E3-A29E-4688-B7E6-6928FE7DE94C}"/>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18" name="n_3aveValue【保健センター・保健所】&#10;有形固定資産減価償却率">
          <a:extLst>
            <a:ext uri="{FF2B5EF4-FFF2-40B4-BE49-F238E27FC236}">
              <a16:creationId xmlns:a16="http://schemas.microsoft.com/office/drawing/2014/main" id="{FA6395C6-B150-4A2C-8CC5-FE78A91B150F}"/>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36DB2B9A-0D31-465C-BCA8-C60F35989B74}"/>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DD7EDA25-CA78-4040-B9DA-762E8CF0E2FA}"/>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86014</xdr:rowOff>
    </xdr:from>
    <xdr:ext cx="405111" cy="259045"/>
    <xdr:sp macro="" textlink="">
      <xdr:nvSpPr>
        <xdr:cNvPr id="521" name="n_3mainValue【保健センター・保健所】&#10;有形固定資産減価償却率">
          <a:extLst>
            <a:ext uri="{FF2B5EF4-FFF2-40B4-BE49-F238E27FC236}">
              <a16:creationId xmlns:a16="http://schemas.microsoft.com/office/drawing/2014/main" id="{3BA5420E-EDAB-46DC-92DF-6B910EB0BBEF}"/>
            </a:ext>
          </a:extLst>
        </xdr:cNvPr>
        <xdr:cNvSpPr txBox="1"/>
      </xdr:nvSpPr>
      <xdr:spPr>
        <a:xfrm>
          <a:off x="13500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5DCED467-C1A6-49B4-BF77-5C5E4D445E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2BB0C424-E3D0-48CC-91CA-82D7447A34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8FA6BA5E-A9B9-42FA-B0B1-967B3F72B0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1F93760C-D7C3-48B2-A0A9-34DE1D3831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A9DE6C58-B96C-4F0E-A686-D743B28BA3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3BF0F180-61D7-42E9-B0FA-B03D4088DD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DF30D34B-B410-434D-B16D-75102AFC51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CB7A95D8-062F-499E-9CDC-1A3AA8293B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65FEA5AB-B0D3-4559-9695-A25B58DEA6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94A5B373-2834-48F7-BCDD-C161BD2345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3E9F0DB2-947E-4643-8E7F-09339F6D8E7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6C196F01-29F2-4583-B1B6-692D8A9A882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15ACA2D3-E5D4-4596-BF22-2BCA699ED20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199D74C2-43E2-475B-B1CF-A69D22D5DC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1A659BDF-362C-4117-A383-ADE7F72696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F3A0E03F-C2F4-48AF-B492-FAAB1CF5BD5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B3BE967-FE08-4251-B6B6-581ABED7C1A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59D38479-D521-45F7-881E-0F8F2AE8863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52E02F33-1547-4A63-849C-0D305C7BE8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DBA2CDBE-4B3A-4A05-9B49-62EC3028D7D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F9BC25C5-44DB-4175-AEC0-2A62F49537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C2716040-36E3-4F99-8999-33343864F7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0B1FD6F4-51EB-4B7E-BB0D-09BB31DEB5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5" name="直線コネクタ 544">
          <a:extLst>
            <a:ext uri="{FF2B5EF4-FFF2-40B4-BE49-F238E27FC236}">
              <a16:creationId xmlns:a16="http://schemas.microsoft.com/office/drawing/2014/main" id="{687D8941-3890-42DD-A6FB-68123A9E56C1}"/>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E56C5901-FEFF-4F12-90B1-85A25CB3E8B6}"/>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7" name="直線コネクタ 546">
          <a:extLst>
            <a:ext uri="{FF2B5EF4-FFF2-40B4-BE49-F238E27FC236}">
              <a16:creationId xmlns:a16="http://schemas.microsoft.com/office/drawing/2014/main" id="{624B21D7-C4AC-4C93-A0D7-5AC0FBBCD1C2}"/>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9947370E-C941-43C2-A5D9-8711769B1A61}"/>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9" name="直線コネクタ 548">
          <a:extLst>
            <a:ext uri="{FF2B5EF4-FFF2-40B4-BE49-F238E27FC236}">
              <a16:creationId xmlns:a16="http://schemas.microsoft.com/office/drawing/2014/main" id="{9EA2F004-0C37-469B-927A-E61EE281B91B}"/>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CA8A2E3C-95DE-45B1-BE1A-DFC9207AD607}"/>
            </a:ext>
          </a:extLst>
        </xdr:cNvPr>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1" name="フローチャート: 判断 550">
          <a:extLst>
            <a:ext uri="{FF2B5EF4-FFF2-40B4-BE49-F238E27FC236}">
              <a16:creationId xmlns:a16="http://schemas.microsoft.com/office/drawing/2014/main" id="{2100D31E-BD6C-4825-A56F-C093A73442A7}"/>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2" name="フローチャート: 判断 551">
          <a:extLst>
            <a:ext uri="{FF2B5EF4-FFF2-40B4-BE49-F238E27FC236}">
              <a16:creationId xmlns:a16="http://schemas.microsoft.com/office/drawing/2014/main" id="{F1A4269F-90F5-4A15-99D1-7D60CF351C59}"/>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3" name="フローチャート: 判断 552">
          <a:extLst>
            <a:ext uri="{FF2B5EF4-FFF2-40B4-BE49-F238E27FC236}">
              <a16:creationId xmlns:a16="http://schemas.microsoft.com/office/drawing/2014/main" id="{CE0A7E2C-2784-4D25-87C9-5B5B82E01EB7}"/>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4" name="フローチャート: 判断 553">
          <a:extLst>
            <a:ext uri="{FF2B5EF4-FFF2-40B4-BE49-F238E27FC236}">
              <a16:creationId xmlns:a16="http://schemas.microsoft.com/office/drawing/2014/main" id="{A1E91AD5-90B9-41B0-8AF2-E679724A569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4550A86-A1AD-4F6D-ABAD-F5DF826AA5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873DC6A-64ED-4A11-AB08-69DADE2059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4BBDB42-325B-4550-AB70-FCE332E0C0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D9BA9C1F-5A82-4DEC-829C-CC275D1CD9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51149A16-2D4A-4EEB-AFF5-D55F1EC25A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93980</xdr:rowOff>
    </xdr:from>
    <xdr:to>
      <xdr:col>116</xdr:col>
      <xdr:colOff>114300</xdr:colOff>
      <xdr:row>58</xdr:row>
      <xdr:rowOff>24130</xdr:rowOff>
    </xdr:to>
    <xdr:sp macro="" textlink="">
      <xdr:nvSpPr>
        <xdr:cNvPr id="560" name="楕円 559">
          <a:extLst>
            <a:ext uri="{FF2B5EF4-FFF2-40B4-BE49-F238E27FC236}">
              <a16:creationId xmlns:a16="http://schemas.microsoft.com/office/drawing/2014/main" id="{7C6B5DE6-0590-4908-8857-AE8225E96954}"/>
            </a:ext>
          </a:extLst>
        </xdr:cNvPr>
        <xdr:cNvSpPr/>
      </xdr:nvSpPr>
      <xdr:spPr>
        <a:xfrm>
          <a:off x="22110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116857</xdr:rowOff>
    </xdr:from>
    <xdr:ext cx="469744" cy="259045"/>
    <xdr:sp macro="" textlink="">
      <xdr:nvSpPr>
        <xdr:cNvPr id="561" name="【保健センター・保健所】&#10;一人当たり面積該当値テキスト">
          <a:extLst>
            <a:ext uri="{FF2B5EF4-FFF2-40B4-BE49-F238E27FC236}">
              <a16:creationId xmlns:a16="http://schemas.microsoft.com/office/drawing/2014/main" id="{3BCC11B4-D58F-4A57-BE9D-45FD60E4E869}"/>
            </a:ext>
          </a:extLst>
        </xdr:cNvPr>
        <xdr:cNvSpPr txBox="1"/>
      </xdr:nvSpPr>
      <xdr:spPr>
        <a:xfrm>
          <a:off x="22199600"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113030</xdr:rowOff>
    </xdr:from>
    <xdr:to>
      <xdr:col>112</xdr:col>
      <xdr:colOff>38100</xdr:colOff>
      <xdr:row>58</xdr:row>
      <xdr:rowOff>43180</xdr:rowOff>
    </xdr:to>
    <xdr:sp macro="" textlink="">
      <xdr:nvSpPr>
        <xdr:cNvPr id="562" name="楕円 561">
          <a:extLst>
            <a:ext uri="{FF2B5EF4-FFF2-40B4-BE49-F238E27FC236}">
              <a16:creationId xmlns:a16="http://schemas.microsoft.com/office/drawing/2014/main" id="{F614E624-33DD-4B0E-91CB-C5281D7500E0}"/>
            </a:ext>
          </a:extLst>
        </xdr:cNvPr>
        <xdr:cNvSpPr/>
      </xdr:nvSpPr>
      <xdr:spPr>
        <a:xfrm>
          <a:off x="21272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144780</xdr:rowOff>
    </xdr:from>
    <xdr:to>
      <xdr:col>116</xdr:col>
      <xdr:colOff>63500</xdr:colOff>
      <xdr:row>57</xdr:row>
      <xdr:rowOff>163830</xdr:rowOff>
    </xdr:to>
    <xdr:cxnSp macro="">
      <xdr:nvCxnSpPr>
        <xdr:cNvPr id="563" name="直線コネクタ 562">
          <a:extLst>
            <a:ext uri="{FF2B5EF4-FFF2-40B4-BE49-F238E27FC236}">
              <a16:creationId xmlns:a16="http://schemas.microsoft.com/office/drawing/2014/main" id="{E7403DB0-6F9F-4937-B10C-BB27B858EA63}"/>
            </a:ext>
          </a:extLst>
        </xdr:cNvPr>
        <xdr:cNvCxnSpPr/>
      </xdr:nvCxnSpPr>
      <xdr:spPr>
        <a:xfrm flipV="1">
          <a:off x="21323300" y="9917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132080</xdr:rowOff>
    </xdr:from>
    <xdr:to>
      <xdr:col>107</xdr:col>
      <xdr:colOff>101600</xdr:colOff>
      <xdr:row>58</xdr:row>
      <xdr:rowOff>62230</xdr:rowOff>
    </xdr:to>
    <xdr:sp macro="" textlink="">
      <xdr:nvSpPr>
        <xdr:cNvPr id="564" name="楕円 563">
          <a:extLst>
            <a:ext uri="{FF2B5EF4-FFF2-40B4-BE49-F238E27FC236}">
              <a16:creationId xmlns:a16="http://schemas.microsoft.com/office/drawing/2014/main" id="{7E4853F9-444B-467A-A61F-7AA30222F86A}"/>
            </a:ext>
          </a:extLst>
        </xdr:cNvPr>
        <xdr:cNvSpPr/>
      </xdr:nvSpPr>
      <xdr:spPr>
        <a:xfrm>
          <a:off x="2038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163830</xdr:rowOff>
    </xdr:from>
    <xdr:to>
      <xdr:col>111</xdr:col>
      <xdr:colOff>177800</xdr:colOff>
      <xdr:row>58</xdr:row>
      <xdr:rowOff>11430</xdr:rowOff>
    </xdr:to>
    <xdr:cxnSp macro="">
      <xdr:nvCxnSpPr>
        <xdr:cNvPr id="565" name="直線コネクタ 564">
          <a:extLst>
            <a:ext uri="{FF2B5EF4-FFF2-40B4-BE49-F238E27FC236}">
              <a16:creationId xmlns:a16="http://schemas.microsoft.com/office/drawing/2014/main" id="{ED022BF8-267E-4893-831D-599E43547957}"/>
            </a:ext>
          </a:extLst>
        </xdr:cNvPr>
        <xdr:cNvCxnSpPr/>
      </xdr:nvCxnSpPr>
      <xdr:spPr>
        <a:xfrm flipV="1">
          <a:off x="20434300" y="993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151130</xdr:rowOff>
    </xdr:from>
    <xdr:to>
      <xdr:col>102</xdr:col>
      <xdr:colOff>165100</xdr:colOff>
      <xdr:row>58</xdr:row>
      <xdr:rowOff>81280</xdr:rowOff>
    </xdr:to>
    <xdr:sp macro="" textlink="">
      <xdr:nvSpPr>
        <xdr:cNvPr id="566" name="楕円 565">
          <a:extLst>
            <a:ext uri="{FF2B5EF4-FFF2-40B4-BE49-F238E27FC236}">
              <a16:creationId xmlns:a16="http://schemas.microsoft.com/office/drawing/2014/main" id="{83A6D4EE-ADAB-4B01-AAC7-5CF8CF4EDA7B}"/>
            </a:ext>
          </a:extLst>
        </xdr:cNvPr>
        <xdr:cNvSpPr/>
      </xdr:nvSpPr>
      <xdr:spPr>
        <a:xfrm>
          <a:off x="19494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xdr:rowOff>
    </xdr:from>
    <xdr:to>
      <xdr:col>107</xdr:col>
      <xdr:colOff>50800</xdr:colOff>
      <xdr:row>58</xdr:row>
      <xdr:rowOff>30480</xdr:rowOff>
    </xdr:to>
    <xdr:cxnSp macro="">
      <xdr:nvCxnSpPr>
        <xdr:cNvPr id="567" name="直線コネクタ 566">
          <a:extLst>
            <a:ext uri="{FF2B5EF4-FFF2-40B4-BE49-F238E27FC236}">
              <a16:creationId xmlns:a16="http://schemas.microsoft.com/office/drawing/2014/main" id="{530205F2-C553-47A3-839A-35281E79F0BB}"/>
            </a:ext>
          </a:extLst>
        </xdr:cNvPr>
        <xdr:cNvCxnSpPr/>
      </xdr:nvCxnSpPr>
      <xdr:spPr>
        <a:xfrm flipV="1">
          <a:off x="19545300" y="9955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68" name="n_1aveValue【保健センター・保健所】&#10;一人当たり面積">
          <a:extLst>
            <a:ext uri="{FF2B5EF4-FFF2-40B4-BE49-F238E27FC236}">
              <a16:creationId xmlns:a16="http://schemas.microsoft.com/office/drawing/2014/main" id="{B2C94546-F369-4DD2-8C32-5FBFB060C094}"/>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9" name="n_2aveValue【保健センター・保健所】&#10;一人当たり面積">
          <a:extLst>
            <a:ext uri="{FF2B5EF4-FFF2-40B4-BE49-F238E27FC236}">
              <a16:creationId xmlns:a16="http://schemas.microsoft.com/office/drawing/2014/main" id="{E7616308-20A8-4EDD-B705-D6AB2137084C}"/>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70" name="n_3aveValue【保健センター・保健所】&#10;一人当たり面積">
          <a:extLst>
            <a:ext uri="{FF2B5EF4-FFF2-40B4-BE49-F238E27FC236}">
              <a16:creationId xmlns:a16="http://schemas.microsoft.com/office/drawing/2014/main" id="{7D15AC2C-9A9D-4359-A6C9-D88B9CBC1FE6}"/>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59707</xdr:rowOff>
    </xdr:from>
    <xdr:ext cx="469744" cy="259045"/>
    <xdr:sp macro="" textlink="">
      <xdr:nvSpPr>
        <xdr:cNvPr id="571" name="n_1mainValue【保健センター・保健所】&#10;一人当たり面積">
          <a:extLst>
            <a:ext uri="{FF2B5EF4-FFF2-40B4-BE49-F238E27FC236}">
              <a16:creationId xmlns:a16="http://schemas.microsoft.com/office/drawing/2014/main" id="{CEC1EA33-60A5-4EE8-BBDA-EBCB339BC597}"/>
            </a:ext>
          </a:extLst>
        </xdr:cNvPr>
        <xdr:cNvSpPr txBox="1"/>
      </xdr:nvSpPr>
      <xdr:spPr>
        <a:xfrm>
          <a:off x="210757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78757</xdr:rowOff>
    </xdr:from>
    <xdr:ext cx="469744" cy="259045"/>
    <xdr:sp macro="" textlink="">
      <xdr:nvSpPr>
        <xdr:cNvPr id="572" name="n_2mainValue【保健センター・保健所】&#10;一人当たり面積">
          <a:extLst>
            <a:ext uri="{FF2B5EF4-FFF2-40B4-BE49-F238E27FC236}">
              <a16:creationId xmlns:a16="http://schemas.microsoft.com/office/drawing/2014/main" id="{CAA7BAFC-6567-482C-8272-C9451BF1F905}"/>
            </a:ext>
          </a:extLst>
        </xdr:cNvPr>
        <xdr:cNvSpPr txBox="1"/>
      </xdr:nvSpPr>
      <xdr:spPr>
        <a:xfrm>
          <a:off x="20199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97807</xdr:rowOff>
    </xdr:from>
    <xdr:ext cx="469744" cy="259045"/>
    <xdr:sp macro="" textlink="">
      <xdr:nvSpPr>
        <xdr:cNvPr id="573" name="n_3mainValue【保健センター・保健所】&#10;一人当たり面積">
          <a:extLst>
            <a:ext uri="{FF2B5EF4-FFF2-40B4-BE49-F238E27FC236}">
              <a16:creationId xmlns:a16="http://schemas.microsoft.com/office/drawing/2014/main" id="{5486E401-C35D-4EC4-8F37-93B76361D9FE}"/>
            </a:ext>
          </a:extLst>
        </xdr:cNvPr>
        <xdr:cNvSpPr txBox="1"/>
      </xdr:nvSpPr>
      <xdr:spPr>
        <a:xfrm>
          <a:off x="193104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23CD037-EA24-4FB2-9B2D-7529AD034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3C12D644-59CC-46C6-92BB-59EC6193AA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2462C4FB-556A-49C2-8780-39038A3D7D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7756CF1-8166-48F6-9F73-D9265C9CEB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C7A81A0A-7C31-4CB8-A506-95B6A6F457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3C790539-4B7C-4D76-AAA0-6CB1E10D83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7EDDEB8B-B315-424D-9357-EC19398DBB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7165C0CD-1BF2-4D5F-8907-7F71663886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3202BB39-E4A1-4F7B-81C1-EC4EB75FB4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CD6E8C6D-CD18-4E87-91D8-65D3129F0C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a:extLst>
            <a:ext uri="{FF2B5EF4-FFF2-40B4-BE49-F238E27FC236}">
              <a16:creationId xmlns:a16="http://schemas.microsoft.com/office/drawing/2014/main" id="{B3738531-63CC-49C6-A074-71ACFF5E4D1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a16="http://schemas.microsoft.com/office/drawing/2014/main" id="{5811AE90-1FAA-4BA7-B279-7425DA1113A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a:extLst>
            <a:ext uri="{FF2B5EF4-FFF2-40B4-BE49-F238E27FC236}">
              <a16:creationId xmlns:a16="http://schemas.microsoft.com/office/drawing/2014/main" id="{902D7F78-638E-4170-81F2-45881F373DB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a16="http://schemas.microsoft.com/office/drawing/2014/main" id="{A022B10D-77C4-4367-8FFF-C1023E7AF23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a16="http://schemas.microsoft.com/office/drawing/2014/main" id="{2953F26F-31E8-467C-ABF0-D153BCA1EC4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a16="http://schemas.microsoft.com/office/drawing/2014/main" id="{31D2BB70-5D0F-491E-92EF-2570A7DD77A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a16="http://schemas.microsoft.com/office/drawing/2014/main" id="{734AF7D9-7928-4745-8CD2-444B07D6AB4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a16="http://schemas.microsoft.com/office/drawing/2014/main" id="{C1C976FC-ACB8-441B-A1E2-8634D201DE0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a16="http://schemas.microsoft.com/office/drawing/2014/main" id="{9FA1157A-7CC9-4DDD-BADA-D12525BEDC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a16="http://schemas.microsoft.com/office/drawing/2014/main" id="{3E7E14D7-69B1-4E79-B8B8-92CD6278B8C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D0C1D4F2-9904-4A23-9AD9-2933D351FC2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960C00F-DC24-4436-B475-92B6D8D9A7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14E776C4-A58D-4D1F-A38E-7BB25F31D68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a:extLst>
            <a:ext uri="{FF2B5EF4-FFF2-40B4-BE49-F238E27FC236}">
              <a16:creationId xmlns:a16="http://schemas.microsoft.com/office/drawing/2014/main" id="{16E176E9-8FC4-4134-A2FB-A49BBCD418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98" name="直線コネクタ 597">
          <a:extLst>
            <a:ext uri="{FF2B5EF4-FFF2-40B4-BE49-F238E27FC236}">
              <a16:creationId xmlns:a16="http://schemas.microsoft.com/office/drawing/2014/main" id="{9B1DD9C1-64BF-407A-8EF7-C5BB80744FEB}"/>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99" name="【消防施設】&#10;有形固定資産減価償却率最小値テキスト">
          <a:extLst>
            <a:ext uri="{FF2B5EF4-FFF2-40B4-BE49-F238E27FC236}">
              <a16:creationId xmlns:a16="http://schemas.microsoft.com/office/drawing/2014/main" id="{C8309F65-A692-46CB-A2E3-C0F937C4E654}"/>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0" name="直線コネクタ 599">
          <a:extLst>
            <a:ext uri="{FF2B5EF4-FFF2-40B4-BE49-F238E27FC236}">
              <a16:creationId xmlns:a16="http://schemas.microsoft.com/office/drawing/2014/main" id="{3452F911-8DF2-4F46-A715-4F3777B505B1}"/>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1" name="【消防施設】&#10;有形固定資産減価償却率最大値テキスト">
          <a:extLst>
            <a:ext uri="{FF2B5EF4-FFF2-40B4-BE49-F238E27FC236}">
              <a16:creationId xmlns:a16="http://schemas.microsoft.com/office/drawing/2014/main" id="{EFA04625-295D-4D51-8516-54E99A5BB1FC}"/>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2" name="直線コネクタ 601">
          <a:extLst>
            <a:ext uri="{FF2B5EF4-FFF2-40B4-BE49-F238E27FC236}">
              <a16:creationId xmlns:a16="http://schemas.microsoft.com/office/drawing/2014/main" id="{AD12F51D-16F2-4400-8810-F0AF3D1D91C1}"/>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3" name="【消防施設】&#10;有形固定資産減価償却率平均値テキスト">
          <a:extLst>
            <a:ext uri="{FF2B5EF4-FFF2-40B4-BE49-F238E27FC236}">
              <a16:creationId xmlns:a16="http://schemas.microsoft.com/office/drawing/2014/main" id="{1F9D3EE6-6A02-42ED-BCDC-AECE4C5EE053}"/>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4" name="フローチャート: 判断 603">
          <a:extLst>
            <a:ext uri="{FF2B5EF4-FFF2-40B4-BE49-F238E27FC236}">
              <a16:creationId xmlns:a16="http://schemas.microsoft.com/office/drawing/2014/main" id="{55BE8AF5-D23C-41BC-A184-BFED08976B85}"/>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5" name="フローチャート: 判断 604">
          <a:extLst>
            <a:ext uri="{FF2B5EF4-FFF2-40B4-BE49-F238E27FC236}">
              <a16:creationId xmlns:a16="http://schemas.microsoft.com/office/drawing/2014/main" id="{A6C36FA2-F4A7-4E1C-9A65-8CBF9C098358}"/>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6" name="フローチャート: 判断 605">
          <a:extLst>
            <a:ext uri="{FF2B5EF4-FFF2-40B4-BE49-F238E27FC236}">
              <a16:creationId xmlns:a16="http://schemas.microsoft.com/office/drawing/2014/main" id="{183BFD3B-B799-4847-8F4C-6B9EB3EE5084}"/>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07" name="フローチャート: 判断 606">
          <a:extLst>
            <a:ext uri="{FF2B5EF4-FFF2-40B4-BE49-F238E27FC236}">
              <a16:creationId xmlns:a16="http://schemas.microsoft.com/office/drawing/2014/main" id="{39272C2D-5E41-48C1-89EB-FD1F1FDF9BCE}"/>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18A30746-81DA-44E4-8BAB-38F2789493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B0B09AD3-3D35-40A0-8BE9-33FFAA8B87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CBA7072-D1F7-48D3-B20A-3ECBD5B203F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4F430B4-4253-4A7E-BF6E-70398164CD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DAA47E4-6E4E-470A-AA54-873F97652DF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13" name="楕円 612">
          <a:extLst>
            <a:ext uri="{FF2B5EF4-FFF2-40B4-BE49-F238E27FC236}">
              <a16:creationId xmlns:a16="http://schemas.microsoft.com/office/drawing/2014/main" id="{A2558017-17AC-402E-A2A0-202958F01A4F}"/>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14" name="【消防施設】&#10;有形固定資産減価償却率該当値テキスト">
          <a:extLst>
            <a:ext uri="{FF2B5EF4-FFF2-40B4-BE49-F238E27FC236}">
              <a16:creationId xmlns:a16="http://schemas.microsoft.com/office/drawing/2014/main" id="{07C0A13A-447D-4267-8F1D-1B7E35D573EC}"/>
            </a:ext>
          </a:extLst>
        </xdr:cNvPr>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15" name="楕円 614">
          <a:extLst>
            <a:ext uri="{FF2B5EF4-FFF2-40B4-BE49-F238E27FC236}">
              <a16:creationId xmlns:a16="http://schemas.microsoft.com/office/drawing/2014/main" id="{7AB59325-BEDE-4B16-9241-0516D7711326}"/>
            </a:ext>
          </a:extLst>
        </xdr:cNvPr>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36195</xdr:rowOff>
    </xdr:to>
    <xdr:cxnSp macro="">
      <xdr:nvCxnSpPr>
        <xdr:cNvPr id="616" name="直線コネクタ 615">
          <a:extLst>
            <a:ext uri="{FF2B5EF4-FFF2-40B4-BE49-F238E27FC236}">
              <a16:creationId xmlns:a16="http://schemas.microsoft.com/office/drawing/2014/main" id="{CA540383-D055-4F35-84D6-719C6C066F0D}"/>
            </a:ext>
          </a:extLst>
        </xdr:cNvPr>
        <xdr:cNvCxnSpPr/>
      </xdr:nvCxnSpPr>
      <xdr:spPr>
        <a:xfrm flipV="1">
          <a:off x="15481300" y="138798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17" name="楕円 616">
          <a:extLst>
            <a:ext uri="{FF2B5EF4-FFF2-40B4-BE49-F238E27FC236}">
              <a16:creationId xmlns:a16="http://schemas.microsoft.com/office/drawing/2014/main" id="{A2DB6794-63C5-4A62-B392-47F8AD6784F8}"/>
            </a:ext>
          </a:extLst>
        </xdr:cNvPr>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78105</xdr:rowOff>
    </xdr:to>
    <xdr:cxnSp macro="">
      <xdr:nvCxnSpPr>
        <xdr:cNvPr id="618" name="直線コネクタ 617">
          <a:extLst>
            <a:ext uri="{FF2B5EF4-FFF2-40B4-BE49-F238E27FC236}">
              <a16:creationId xmlns:a16="http://schemas.microsoft.com/office/drawing/2014/main" id="{C9B7A320-A21D-4BA3-8BBD-9697D2CEE801}"/>
            </a:ext>
          </a:extLst>
        </xdr:cNvPr>
        <xdr:cNvCxnSpPr/>
      </xdr:nvCxnSpPr>
      <xdr:spPr>
        <a:xfrm flipV="1">
          <a:off x="14592300" y="1392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619" name="楕円 618">
          <a:extLst>
            <a:ext uri="{FF2B5EF4-FFF2-40B4-BE49-F238E27FC236}">
              <a16:creationId xmlns:a16="http://schemas.microsoft.com/office/drawing/2014/main" id="{DD503D21-A59B-4D19-8C01-3A478C022704}"/>
            </a:ext>
          </a:extLst>
        </xdr:cNvPr>
        <xdr:cNvSpPr/>
      </xdr:nvSpPr>
      <xdr:spPr>
        <a:xfrm>
          <a:off x="1365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99061</xdr:rowOff>
    </xdr:to>
    <xdr:cxnSp macro="">
      <xdr:nvCxnSpPr>
        <xdr:cNvPr id="620" name="直線コネクタ 619">
          <a:extLst>
            <a:ext uri="{FF2B5EF4-FFF2-40B4-BE49-F238E27FC236}">
              <a16:creationId xmlns:a16="http://schemas.microsoft.com/office/drawing/2014/main" id="{AB078A97-4136-4295-BBD4-4A549003B30C}"/>
            </a:ext>
          </a:extLst>
        </xdr:cNvPr>
        <xdr:cNvCxnSpPr/>
      </xdr:nvCxnSpPr>
      <xdr:spPr>
        <a:xfrm flipV="1">
          <a:off x="13703300" y="13965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1" name="n_1aveValue【消防施設】&#10;有形固定資産減価償却率">
          <a:extLst>
            <a:ext uri="{FF2B5EF4-FFF2-40B4-BE49-F238E27FC236}">
              <a16:creationId xmlns:a16="http://schemas.microsoft.com/office/drawing/2014/main" id="{A16A5B41-6091-42A3-9A16-D9D738BCF709}"/>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22" name="n_2aveValue【消防施設】&#10;有形固定資産減価償却率">
          <a:extLst>
            <a:ext uri="{FF2B5EF4-FFF2-40B4-BE49-F238E27FC236}">
              <a16:creationId xmlns:a16="http://schemas.microsoft.com/office/drawing/2014/main" id="{4C02FCC2-DFC1-4767-8D39-E0B1552DA004}"/>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23" name="n_3aveValue【消防施設】&#10;有形固定資産減価償却率">
          <a:extLst>
            <a:ext uri="{FF2B5EF4-FFF2-40B4-BE49-F238E27FC236}">
              <a16:creationId xmlns:a16="http://schemas.microsoft.com/office/drawing/2014/main" id="{2507FF94-1E7A-4B0C-8A9C-EDF1F6CDFE31}"/>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624" name="n_1mainValue【消防施設】&#10;有形固定資産減価償却率">
          <a:extLst>
            <a:ext uri="{FF2B5EF4-FFF2-40B4-BE49-F238E27FC236}">
              <a16:creationId xmlns:a16="http://schemas.microsoft.com/office/drawing/2014/main" id="{0B1F6EA2-0A33-4780-B670-8BE2406A3BC0}"/>
            </a:ext>
          </a:extLst>
        </xdr:cNvPr>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25" name="n_2mainValue【消防施設】&#10;有形固定資産減価償却率">
          <a:extLst>
            <a:ext uri="{FF2B5EF4-FFF2-40B4-BE49-F238E27FC236}">
              <a16:creationId xmlns:a16="http://schemas.microsoft.com/office/drawing/2014/main" id="{77B99573-D5CC-493F-B94F-0EFC5C56F1FF}"/>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166388</xdr:rowOff>
    </xdr:from>
    <xdr:ext cx="405111" cy="259045"/>
    <xdr:sp macro="" textlink="">
      <xdr:nvSpPr>
        <xdr:cNvPr id="626" name="n_3mainValue【消防施設】&#10;有形固定資産減価償却率">
          <a:extLst>
            <a:ext uri="{FF2B5EF4-FFF2-40B4-BE49-F238E27FC236}">
              <a16:creationId xmlns:a16="http://schemas.microsoft.com/office/drawing/2014/main" id="{18112531-67C1-42E3-B36D-A264741EAEA9}"/>
            </a:ext>
          </a:extLst>
        </xdr:cNvPr>
        <xdr:cNvSpPr txBox="1"/>
      </xdr:nvSpPr>
      <xdr:spPr>
        <a:xfrm>
          <a:off x="13500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1C994150-69AE-465E-A2E4-CF40A7950A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AE45A6E-ECA9-45D4-B8BE-89A020CF20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471B3E71-9ED9-4442-A4BA-2FAD7854E3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850D34D0-DF33-479A-BD9E-B5ADBDFE26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A2A67AD5-5ED5-42B3-9844-5AED140056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4C2C39F-6A3B-4B10-A7D9-9F1943CB2C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DA6DE16D-A890-45C8-AE0B-17E40F0CE9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6034C8E9-F2B9-4E82-A503-99FB83566B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EBCA14E4-3CD0-4406-AFC2-7A86829B31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C70AE598-E0FF-4731-B5E6-C8AD8B96AA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05E3BE3E-C77F-4D57-9B34-9957090B357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F21EEE48-BBC3-4385-BEC9-32466BAB77A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6C46D59F-DD9C-4EE0-A993-28A838633B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54B7B6CC-BAAB-42AF-8880-4B574EE70F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E07646FC-C53E-4247-92D2-B7061365D0D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2AE0C9E9-8285-412E-86E0-824A56B7901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FAF2B2E8-7247-4520-8FB8-E3F21365AF6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02420F77-31E0-43CA-81A9-9ADBB1439A1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67CFD7DA-473A-4668-8E32-AC73FF0A314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E81E9D6A-F96A-49E5-8154-27062BF0BFF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4CA106CC-AFF2-4734-A9DC-139251A559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1D7AF1A5-1389-4E34-882A-60D8747173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id="{3803D68F-4C1A-4536-98EE-0B198DE7A9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0" name="直線コネクタ 649">
          <a:extLst>
            <a:ext uri="{FF2B5EF4-FFF2-40B4-BE49-F238E27FC236}">
              <a16:creationId xmlns:a16="http://schemas.microsoft.com/office/drawing/2014/main" id="{426A7FDC-0B3C-4BF4-A452-1CA7EE4F4126}"/>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1" name="【消防施設】&#10;一人当たり面積最小値テキスト">
          <a:extLst>
            <a:ext uri="{FF2B5EF4-FFF2-40B4-BE49-F238E27FC236}">
              <a16:creationId xmlns:a16="http://schemas.microsoft.com/office/drawing/2014/main" id="{948EE1EF-EF6B-46CB-9140-86AA2685E129}"/>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2" name="直線コネクタ 651">
          <a:extLst>
            <a:ext uri="{FF2B5EF4-FFF2-40B4-BE49-F238E27FC236}">
              <a16:creationId xmlns:a16="http://schemas.microsoft.com/office/drawing/2014/main" id="{76D3FA77-0CD8-4FF4-8AC7-C72D2775DFB1}"/>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3" name="【消防施設】&#10;一人当たり面積最大値テキスト">
          <a:extLst>
            <a:ext uri="{FF2B5EF4-FFF2-40B4-BE49-F238E27FC236}">
              <a16:creationId xmlns:a16="http://schemas.microsoft.com/office/drawing/2014/main" id="{A790400E-2398-4E24-B977-EC8C183E1524}"/>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4" name="直線コネクタ 653">
          <a:extLst>
            <a:ext uri="{FF2B5EF4-FFF2-40B4-BE49-F238E27FC236}">
              <a16:creationId xmlns:a16="http://schemas.microsoft.com/office/drawing/2014/main" id="{35C5ACEC-325B-4401-89C7-F9E4F3427F4F}"/>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55" name="【消防施設】&#10;一人当たり面積平均値テキスト">
          <a:extLst>
            <a:ext uri="{FF2B5EF4-FFF2-40B4-BE49-F238E27FC236}">
              <a16:creationId xmlns:a16="http://schemas.microsoft.com/office/drawing/2014/main" id="{F26043E0-B46F-4283-AD0D-299333E6079F}"/>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6" name="フローチャート: 判断 655">
          <a:extLst>
            <a:ext uri="{FF2B5EF4-FFF2-40B4-BE49-F238E27FC236}">
              <a16:creationId xmlns:a16="http://schemas.microsoft.com/office/drawing/2014/main" id="{149AF9B5-3120-4EF2-97E2-DAA1A805A525}"/>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7" name="フローチャート: 判断 656">
          <a:extLst>
            <a:ext uri="{FF2B5EF4-FFF2-40B4-BE49-F238E27FC236}">
              <a16:creationId xmlns:a16="http://schemas.microsoft.com/office/drawing/2014/main" id="{DB8128D7-3B49-4842-9181-46BA5AC4E95A}"/>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8" name="フローチャート: 判断 657">
          <a:extLst>
            <a:ext uri="{FF2B5EF4-FFF2-40B4-BE49-F238E27FC236}">
              <a16:creationId xmlns:a16="http://schemas.microsoft.com/office/drawing/2014/main" id="{F1BF04BC-043F-4987-876D-773A38D2CEA2}"/>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59" name="フローチャート: 判断 658">
          <a:extLst>
            <a:ext uri="{FF2B5EF4-FFF2-40B4-BE49-F238E27FC236}">
              <a16:creationId xmlns:a16="http://schemas.microsoft.com/office/drawing/2014/main" id="{1E36CD19-0555-4BDF-BD92-454146722D8C}"/>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6456898-7CC5-4AD6-B67A-C52B90295A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9AFBBAE-422A-4E02-AB8E-958253E8AB2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B024AAE-9DC6-4B39-B571-B988054DCB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714470B-8670-446D-99AB-06E8F8CE48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FD42489-D83A-46F4-AA02-F909B2646B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41911</xdr:rowOff>
    </xdr:from>
    <xdr:to>
      <xdr:col>116</xdr:col>
      <xdr:colOff>114300</xdr:colOff>
      <xdr:row>84</xdr:row>
      <xdr:rowOff>143511</xdr:rowOff>
    </xdr:to>
    <xdr:sp macro="" textlink="">
      <xdr:nvSpPr>
        <xdr:cNvPr id="665" name="楕円 664">
          <a:extLst>
            <a:ext uri="{FF2B5EF4-FFF2-40B4-BE49-F238E27FC236}">
              <a16:creationId xmlns:a16="http://schemas.microsoft.com/office/drawing/2014/main" id="{99A30288-349A-4075-863F-64D7599EAA0B}"/>
            </a:ext>
          </a:extLst>
        </xdr:cNvPr>
        <xdr:cNvSpPr/>
      </xdr:nvSpPr>
      <xdr:spPr>
        <a:xfrm>
          <a:off x="22110700" y="144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64788</xdr:rowOff>
    </xdr:from>
    <xdr:ext cx="469744" cy="259045"/>
    <xdr:sp macro="" textlink="">
      <xdr:nvSpPr>
        <xdr:cNvPr id="666" name="【消防施設】&#10;一人当たり面積該当値テキスト">
          <a:extLst>
            <a:ext uri="{FF2B5EF4-FFF2-40B4-BE49-F238E27FC236}">
              <a16:creationId xmlns:a16="http://schemas.microsoft.com/office/drawing/2014/main" id="{639FA65C-B8CE-49D5-9B08-B437994D4E18}"/>
            </a:ext>
          </a:extLst>
        </xdr:cNvPr>
        <xdr:cNvSpPr txBox="1"/>
      </xdr:nvSpPr>
      <xdr:spPr>
        <a:xfrm>
          <a:off x="221996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667" name="楕円 666">
          <a:extLst>
            <a:ext uri="{FF2B5EF4-FFF2-40B4-BE49-F238E27FC236}">
              <a16:creationId xmlns:a16="http://schemas.microsoft.com/office/drawing/2014/main" id="{D2416F8F-C1EE-4496-9EE7-02E49D2C1EC3}"/>
            </a:ext>
          </a:extLst>
        </xdr:cNvPr>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92711</xdr:rowOff>
    </xdr:from>
    <xdr:to>
      <xdr:col>116</xdr:col>
      <xdr:colOff>63500</xdr:colOff>
      <xdr:row>84</xdr:row>
      <xdr:rowOff>99061</xdr:rowOff>
    </xdr:to>
    <xdr:cxnSp macro="">
      <xdr:nvCxnSpPr>
        <xdr:cNvPr id="668" name="直線コネクタ 667">
          <a:extLst>
            <a:ext uri="{FF2B5EF4-FFF2-40B4-BE49-F238E27FC236}">
              <a16:creationId xmlns:a16="http://schemas.microsoft.com/office/drawing/2014/main" id="{DD12528A-87EC-4717-BC16-911DCA6ECC91}"/>
            </a:ext>
          </a:extLst>
        </xdr:cNvPr>
        <xdr:cNvCxnSpPr/>
      </xdr:nvCxnSpPr>
      <xdr:spPr>
        <a:xfrm flipV="1">
          <a:off x="21323300" y="144945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54611</xdr:rowOff>
    </xdr:from>
    <xdr:to>
      <xdr:col>107</xdr:col>
      <xdr:colOff>101600</xdr:colOff>
      <xdr:row>84</xdr:row>
      <xdr:rowOff>156211</xdr:rowOff>
    </xdr:to>
    <xdr:sp macro="" textlink="">
      <xdr:nvSpPr>
        <xdr:cNvPr id="669" name="楕円 668">
          <a:extLst>
            <a:ext uri="{FF2B5EF4-FFF2-40B4-BE49-F238E27FC236}">
              <a16:creationId xmlns:a16="http://schemas.microsoft.com/office/drawing/2014/main" id="{623B12D0-632E-4BEF-9498-60902255CADD}"/>
            </a:ext>
          </a:extLst>
        </xdr:cNvPr>
        <xdr:cNvSpPr/>
      </xdr:nvSpPr>
      <xdr:spPr>
        <a:xfrm>
          <a:off x="20383500" y="144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105411</xdr:rowOff>
    </xdr:to>
    <xdr:cxnSp macro="">
      <xdr:nvCxnSpPr>
        <xdr:cNvPr id="670" name="直線コネクタ 669">
          <a:extLst>
            <a:ext uri="{FF2B5EF4-FFF2-40B4-BE49-F238E27FC236}">
              <a16:creationId xmlns:a16="http://schemas.microsoft.com/office/drawing/2014/main" id="{ED9761CB-B347-44A0-BB0D-EEBDD81F3212}"/>
            </a:ext>
          </a:extLst>
        </xdr:cNvPr>
        <xdr:cNvCxnSpPr/>
      </xdr:nvCxnSpPr>
      <xdr:spPr>
        <a:xfrm flipV="1">
          <a:off x="20434300" y="145008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59689</xdr:rowOff>
    </xdr:from>
    <xdr:to>
      <xdr:col>102</xdr:col>
      <xdr:colOff>165100</xdr:colOff>
      <xdr:row>84</xdr:row>
      <xdr:rowOff>161289</xdr:rowOff>
    </xdr:to>
    <xdr:sp macro="" textlink="">
      <xdr:nvSpPr>
        <xdr:cNvPr id="671" name="楕円 670">
          <a:extLst>
            <a:ext uri="{FF2B5EF4-FFF2-40B4-BE49-F238E27FC236}">
              <a16:creationId xmlns:a16="http://schemas.microsoft.com/office/drawing/2014/main" id="{D10A5CFB-13B9-43F0-AD52-16991630B3DD}"/>
            </a:ext>
          </a:extLst>
        </xdr:cNvPr>
        <xdr:cNvSpPr/>
      </xdr:nvSpPr>
      <xdr:spPr>
        <a:xfrm>
          <a:off x="19494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105411</xdr:rowOff>
    </xdr:from>
    <xdr:to>
      <xdr:col>107</xdr:col>
      <xdr:colOff>50800</xdr:colOff>
      <xdr:row>84</xdr:row>
      <xdr:rowOff>110489</xdr:rowOff>
    </xdr:to>
    <xdr:cxnSp macro="">
      <xdr:nvCxnSpPr>
        <xdr:cNvPr id="672" name="直線コネクタ 671">
          <a:extLst>
            <a:ext uri="{FF2B5EF4-FFF2-40B4-BE49-F238E27FC236}">
              <a16:creationId xmlns:a16="http://schemas.microsoft.com/office/drawing/2014/main" id="{E188D304-3572-476E-9B88-CDAFD14E8AFD}"/>
            </a:ext>
          </a:extLst>
        </xdr:cNvPr>
        <xdr:cNvCxnSpPr/>
      </xdr:nvCxnSpPr>
      <xdr:spPr>
        <a:xfrm flipV="1">
          <a:off x="19545300" y="145072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673" name="n_1aveValue【消防施設】&#10;一人当たり面積">
          <a:extLst>
            <a:ext uri="{FF2B5EF4-FFF2-40B4-BE49-F238E27FC236}">
              <a16:creationId xmlns:a16="http://schemas.microsoft.com/office/drawing/2014/main" id="{A801B483-6F60-4CE6-9C42-E6E570F69CAF}"/>
            </a:ext>
          </a:extLst>
        </xdr:cNvPr>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4" name="n_2aveValue【消防施設】&#10;一人当たり面積">
          <a:extLst>
            <a:ext uri="{FF2B5EF4-FFF2-40B4-BE49-F238E27FC236}">
              <a16:creationId xmlns:a16="http://schemas.microsoft.com/office/drawing/2014/main" id="{F0C7349B-0BD5-4461-83C6-6F687B4F3B62}"/>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675" name="n_3aveValue【消防施設】&#10;一人当たり面積">
          <a:extLst>
            <a:ext uri="{FF2B5EF4-FFF2-40B4-BE49-F238E27FC236}">
              <a16:creationId xmlns:a16="http://schemas.microsoft.com/office/drawing/2014/main" id="{77A78A03-6579-45A0-8822-ABE0FBCCAA6C}"/>
            </a:ext>
          </a:extLst>
        </xdr:cNvPr>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166388</xdr:rowOff>
    </xdr:from>
    <xdr:ext cx="469744" cy="259045"/>
    <xdr:sp macro="" textlink="">
      <xdr:nvSpPr>
        <xdr:cNvPr id="676" name="n_1mainValue【消防施設】&#10;一人当たり面積">
          <a:extLst>
            <a:ext uri="{FF2B5EF4-FFF2-40B4-BE49-F238E27FC236}">
              <a16:creationId xmlns:a16="http://schemas.microsoft.com/office/drawing/2014/main" id="{D44F9667-AC7E-4911-9575-9CBE6AB12280}"/>
            </a:ext>
          </a:extLst>
        </xdr:cNvPr>
        <xdr:cNvSpPr txBox="1"/>
      </xdr:nvSpPr>
      <xdr:spPr>
        <a:xfrm>
          <a:off x="210757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1288</xdr:rowOff>
    </xdr:from>
    <xdr:ext cx="469744" cy="259045"/>
    <xdr:sp macro="" textlink="">
      <xdr:nvSpPr>
        <xdr:cNvPr id="677" name="n_2mainValue【消防施設】&#10;一人当たり面積">
          <a:extLst>
            <a:ext uri="{FF2B5EF4-FFF2-40B4-BE49-F238E27FC236}">
              <a16:creationId xmlns:a16="http://schemas.microsoft.com/office/drawing/2014/main" id="{C2CA75C9-CFCC-4FF4-AECA-61C920968A5F}"/>
            </a:ext>
          </a:extLst>
        </xdr:cNvPr>
        <xdr:cNvSpPr txBox="1"/>
      </xdr:nvSpPr>
      <xdr:spPr>
        <a:xfrm>
          <a:off x="20199427" y="142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6366</xdr:rowOff>
    </xdr:from>
    <xdr:ext cx="469744" cy="259045"/>
    <xdr:sp macro="" textlink="">
      <xdr:nvSpPr>
        <xdr:cNvPr id="678" name="n_3mainValue【消防施設】&#10;一人当たり面積">
          <a:extLst>
            <a:ext uri="{FF2B5EF4-FFF2-40B4-BE49-F238E27FC236}">
              <a16:creationId xmlns:a16="http://schemas.microsoft.com/office/drawing/2014/main" id="{A83DF411-5892-404E-B5CB-61151169EDD2}"/>
            </a:ext>
          </a:extLst>
        </xdr:cNvPr>
        <xdr:cNvSpPr txBox="1"/>
      </xdr:nvSpPr>
      <xdr:spPr>
        <a:xfrm>
          <a:off x="19310427"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94A5A5D8-59F2-466D-8F0F-AD1CA0B71F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094E254E-53F0-4817-80F7-CD533C3580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ECDA9F13-C435-4DFA-9C47-9110A0B13B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6A9879F4-5BEA-41A4-9B30-C00890F569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8CCA9F98-98F3-4E7A-8116-0BE236EE61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4B63F7E6-8DCB-4BCC-9E3C-C2755342C9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C5779541-D230-47C2-87AB-00AD90EDF6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AD745BE8-6D9D-454D-8106-F4F83559A8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93C302F3-F8ED-483E-AD0C-1BF321B309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A0EF6C5D-F411-4237-B6F4-C3A4C524B4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9A68679F-ED27-4E51-9F06-F4587B4B08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336EC1B1-8936-48AF-8777-A895DD54979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D74C8995-9AB1-402E-AC90-D8FB18ACD37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9116862F-884F-495E-B91C-2AAA85FE08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85375FF4-2BDE-47C6-848B-F75D2CE52D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FC558D91-0F91-476D-8739-A608251D89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5BD0A766-8B42-4AA3-BD53-09534E66548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FDC9E351-273C-463F-8146-A035A5AEDF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04C52A6D-1D99-43EF-A0A6-E3D73151A9E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CC69419B-3487-4FD8-858C-EE79B1C9927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36C29AE0-D417-4E6D-87E0-37CB25ADD3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9E651C22-2E49-4766-93CA-DF792D04EA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53761237-78FD-49A2-B9B6-D0E1CE056F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4E1FF089-4085-46F5-A275-1E49292E996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id="{3F798929-E7BC-4300-A75E-9CB39298D3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4" name="直線コネクタ 703">
          <a:extLst>
            <a:ext uri="{FF2B5EF4-FFF2-40B4-BE49-F238E27FC236}">
              <a16:creationId xmlns:a16="http://schemas.microsoft.com/office/drawing/2014/main" id="{EAD99982-DF6F-46DE-9DA3-F094D4BADCF1}"/>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5" name="【庁舎】&#10;有形固定資産減価償却率最小値テキスト">
          <a:extLst>
            <a:ext uri="{FF2B5EF4-FFF2-40B4-BE49-F238E27FC236}">
              <a16:creationId xmlns:a16="http://schemas.microsoft.com/office/drawing/2014/main" id="{FA897B6E-FFF4-4992-90DA-5F38E2DAF23B}"/>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6" name="直線コネクタ 705">
          <a:extLst>
            <a:ext uri="{FF2B5EF4-FFF2-40B4-BE49-F238E27FC236}">
              <a16:creationId xmlns:a16="http://schemas.microsoft.com/office/drawing/2014/main" id="{6D9BE8B4-0682-46DE-8F44-C58072B913EE}"/>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7" name="【庁舎】&#10;有形固定資産減価償却率最大値テキスト">
          <a:extLst>
            <a:ext uri="{FF2B5EF4-FFF2-40B4-BE49-F238E27FC236}">
              <a16:creationId xmlns:a16="http://schemas.microsoft.com/office/drawing/2014/main" id="{049C2671-350A-4D02-BD34-AC649127C679}"/>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8" name="直線コネクタ 707">
          <a:extLst>
            <a:ext uri="{FF2B5EF4-FFF2-40B4-BE49-F238E27FC236}">
              <a16:creationId xmlns:a16="http://schemas.microsoft.com/office/drawing/2014/main" id="{A02E8C03-23CF-494E-B74D-BF1B79B4B42D}"/>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09" name="【庁舎】&#10;有形固定資産減価償却率平均値テキスト">
          <a:extLst>
            <a:ext uri="{FF2B5EF4-FFF2-40B4-BE49-F238E27FC236}">
              <a16:creationId xmlns:a16="http://schemas.microsoft.com/office/drawing/2014/main" id="{0B3E9EE0-10B7-4E8A-AA53-269B4CED5E37}"/>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0" name="フローチャート: 判断 709">
          <a:extLst>
            <a:ext uri="{FF2B5EF4-FFF2-40B4-BE49-F238E27FC236}">
              <a16:creationId xmlns:a16="http://schemas.microsoft.com/office/drawing/2014/main" id="{26786567-3E4F-4135-87D3-0698A6236285}"/>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1" name="フローチャート: 判断 710">
          <a:extLst>
            <a:ext uri="{FF2B5EF4-FFF2-40B4-BE49-F238E27FC236}">
              <a16:creationId xmlns:a16="http://schemas.microsoft.com/office/drawing/2014/main" id="{B4F5F1A2-128F-4769-A8C4-8D9E6B6434A3}"/>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2" name="フローチャート: 判断 711">
          <a:extLst>
            <a:ext uri="{FF2B5EF4-FFF2-40B4-BE49-F238E27FC236}">
              <a16:creationId xmlns:a16="http://schemas.microsoft.com/office/drawing/2014/main" id="{19355D26-EFD9-43C4-9730-D6417D20939D}"/>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3" name="フローチャート: 判断 712">
          <a:extLst>
            <a:ext uri="{FF2B5EF4-FFF2-40B4-BE49-F238E27FC236}">
              <a16:creationId xmlns:a16="http://schemas.microsoft.com/office/drawing/2014/main" id="{072F1DF9-4137-4AD0-8566-579B77662879}"/>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F24BAE2-6D79-44CC-B14D-88CBC05FB2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40E7A81D-69B1-42E9-81F0-BE7FD12BED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108FF27-DB04-4AB6-AA26-02548922CB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F7AB2C86-0655-4B1D-9354-0CED04E453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32FBF083-31C2-4756-8DB8-6C20910071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719" name="楕円 718">
          <a:extLst>
            <a:ext uri="{FF2B5EF4-FFF2-40B4-BE49-F238E27FC236}">
              <a16:creationId xmlns:a16="http://schemas.microsoft.com/office/drawing/2014/main" id="{24225817-738E-4EE0-BC6D-F03CAD6B7450}"/>
            </a:ext>
          </a:extLst>
        </xdr:cNvPr>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131190</xdr:rowOff>
    </xdr:from>
    <xdr:ext cx="405111" cy="259045"/>
    <xdr:sp macro="" textlink="">
      <xdr:nvSpPr>
        <xdr:cNvPr id="720" name="【庁舎】&#10;有形固定資産減価償却率該当値テキスト">
          <a:extLst>
            <a:ext uri="{FF2B5EF4-FFF2-40B4-BE49-F238E27FC236}">
              <a16:creationId xmlns:a16="http://schemas.microsoft.com/office/drawing/2014/main" id="{61013D6F-1D9D-4CE9-895C-07B0E1ACBD65}"/>
            </a:ext>
          </a:extLst>
        </xdr:cNvPr>
        <xdr:cNvSpPr txBox="1"/>
      </xdr:nvSpPr>
      <xdr:spPr>
        <a:xfrm>
          <a:off x="16357600"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721" name="楕円 720">
          <a:extLst>
            <a:ext uri="{FF2B5EF4-FFF2-40B4-BE49-F238E27FC236}">
              <a16:creationId xmlns:a16="http://schemas.microsoft.com/office/drawing/2014/main" id="{89C03E73-CF50-4952-81D1-DCA7CB51091F}"/>
            </a:ext>
          </a:extLst>
        </xdr:cNvPr>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104</xdr:row>
      <xdr:rowOff>63137</xdr:rowOff>
    </xdr:to>
    <xdr:cxnSp macro="">
      <xdr:nvCxnSpPr>
        <xdr:cNvPr id="722" name="直線コネクタ 721">
          <a:extLst>
            <a:ext uri="{FF2B5EF4-FFF2-40B4-BE49-F238E27FC236}">
              <a16:creationId xmlns:a16="http://schemas.microsoft.com/office/drawing/2014/main" id="{B0C6FEF0-725C-4B84-8CED-8D134A80A2D6}"/>
            </a:ext>
          </a:extLst>
        </xdr:cNvPr>
        <xdr:cNvCxnSpPr/>
      </xdr:nvCxnSpPr>
      <xdr:spPr>
        <a:xfrm flipV="1">
          <a:off x="15481300" y="178629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23" name="楕円 722">
          <a:extLst>
            <a:ext uri="{FF2B5EF4-FFF2-40B4-BE49-F238E27FC236}">
              <a16:creationId xmlns:a16="http://schemas.microsoft.com/office/drawing/2014/main" id="{FDCA5DF2-4BEC-4CBF-9344-232D243002D7}"/>
            </a:ext>
          </a:extLst>
        </xdr:cNvPr>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104</xdr:row>
      <xdr:rowOff>72934</xdr:rowOff>
    </xdr:to>
    <xdr:cxnSp macro="">
      <xdr:nvCxnSpPr>
        <xdr:cNvPr id="724" name="直線コネクタ 723">
          <a:extLst>
            <a:ext uri="{FF2B5EF4-FFF2-40B4-BE49-F238E27FC236}">
              <a16:creationId xmlns:a16="http://schemas.microsoft.com/office/drawing/2014/main" id="{42BF8E11-C74F-4E09-A11E-C0FD70419B9B}"/>
            </a:ext>
          </a:extLst>
        </xdr:cNvPr>
        <xdr:cNvCxnSpPr/>
      </xdr:nvCxnSpPr>
      <xdr:spPr>
        <a:xfrm flipV="1">
          <a:off x="14592300" y="178939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25" name="楕円 724">
          <a:extLst>
            <a:ext uri="{FF2B5EF4-FFF2-40B4-BE49-F238E27FC236}">
              <a16:creationId xmlns:a16="http://schemas.microsoft.com/office/drawing/2014/main" id="{088788DF-F62B-48DA-85FB-EF9FF94FFCA9}"/>
            </a:ext>
          </a:extLst>
        </xdr:cNvPr>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107224</xdr:rowOff>
    </xdr:to>
    <xdr:cxnSp macro="">
      <xdr:nvCxnSpPr>
        <xdr:cNvPr id="726" name="直線コネクタ 725">
          <a:extLst>
            <a:ext uri="{FF2B5EF4-FFF2-40B4-BE49-F238E27FC236}">
              <a16:creationId xmlns:a16="http://schemas.microsoft.com/office/drawing/2014/main" id="{303B474D-9A3A-4A6C-B6F3-744ED5D41B54}"/>
            </a:ext>
          </a:extLst>
        </xdr:cNvPr>
        <xdr:cNvCxnSpPr/>
      </xdr:nvCxnSpPr>
      <xdr:spPr>
        <a:xfrm flipV="1">
          <a:off x="13703300" y="1790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27" name="n_1aveValue【庁舎】&#10;有形固定資産減価償却率">
          <a:extLst>
            <a:ext uri="{FF2B5EF4-FFF2-40B4-BE49-F238E27FC236}">
              <a16:creationId xmlns:a16="http://schemas.microsoft.com/office/drawing/2014/main" id="{49B41B0E-C40D-498C-9EA9-0F6B84DD2CC3}"/>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28" name="n_2aveValue【庁舎】&#10;有形固定資産減価償却率">
          <a:extLst>
            <a:ext uri="{FF2B5EF4-FFF2-40B4-BE49-F238E27FC236}">
              <a16:creationId xmlns:a16="http://schemas.microsoft.com/office/drawing/2014/main" id="{62091EEF-EDE6-47E3-A536-0463764161FC}"/>
            </a:ext>
          </a:extLst>
        </xdr:cNvPr>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29" name="n_3aveValue【庁舎】&#10;有形固定資産減価償却率">
          <a:extLst>
            <a:ext uri="{FF2B5EF4-FFF2-40B4-BE49-F238E27FC236}">
              <a16:creationId xmlns:a16="http://schemas.microsoft.com/office/drawing/2014/main" id="{E21B374A-F7F9-4200-B0BA-895E17EC70DA}"/>
            </a:ext>
          </a:extLst>
        </xdr:cNvPr>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105064</xdr:rowOff>
    </xdr:from>
    <xdr:ext cx="405111" cy="259045"/>
    <xdr:sp macro="" textlink="">
      <xdr:nvSpPr>
        <xdr:cNvPr id="730" name="n_1mainValue【庁舎】&#10;有形固定資産減価償却率">
          <a:extLst>
            <a:ext uri="{FF2B5EF4-FFF2-40B4-BE49-F238E27FC236}">
              <a16:creationId xmlns:a16="http://schemas.microsoft.com/office/drawing/2014/main" id="{9692DB38-12B1-4A4B-BBB9-58089C78FB73}"/>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31" name="n_2mainValue【庁舎】&#10;有形固定資産減価償却率">
          <a:extLst>
            <a:ext uri="{FF2B5EF4-FFF2-40B4-BE49-F238E27FC236}">
              <a16:creationId xmlns:a16="http://schemas.microsoft.com/office/drawing/2014/main" id="{4408E27C-FB9E-4E5F-9E12-7B970933463E}"/>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732" name="n_3mainValue【庁舎】&#10;有形固定資産減価償却率">
          <a:extLst>
            <a:ext uri="{FF2B5EF4-FFF2-40B4-BE49-F238E27FC236}">
              <a16:creationId xmlns:a16="http://schemas.microsoft.com/office/drawing/2014/main" id="{8E643DBE-F1AA-4618-B67A-F70D7141F7FF}"/>
            </a:ext>
          </a:extLst>
        </xdr:cNvPr>
        <xdr:cNvSpPr txBox="1"/>
      </xdr:nvSpPr>
      <xdr:spPr>
        <a:xfrm>
          <a:off x="13500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95FF6DA1-E42C-4AE1-A837-3C4E7B1343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C3DADC15-8E8D-49A0-9E7C-2FEE2AC2C5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61939D64-EA1D-46E6-8F51-1BFCA41A93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BB71200F-21B1-4689-8496-17454855EF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9DDD0455-1094-4179-9720-3A77DE2F0F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E42BA935-1F73-42C8-934A-98642015D1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52E8B156-2A57-47D3-8C17-1BBE3379B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6A27B655-E872-4FC3-B452-FD0D2BA410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A02254A8-6070-4CAA-BA39-C62B16AF02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60DE50BB-31F5-49E2-8A8B-968AB54F0A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F2A17FBE-AE90-42F5-80CD-05686C886BE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1DDF7BC4-85E5-42E9-A6BC-554CA07509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FFF69207-B521-4E3C-9297-1C09927111C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75876441-1376-4D01-89FD-5477DB2EE55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D193CEF8-A79F-4F3F-9D91-0B7D4C1D7FD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0DE10C3D-24C6-4AD1-9C85-ACD17B2937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302C6F07-345C-4C43-B464-187371E17BB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026EA6BA-5B02-4B12-9EEC-93EC2D7E886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4EE55005-378D-4990-981E-F1824FFABC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F3389AC2-48D7-4C9C-84C8-B3384BB5C3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a:extLst>
            <a:ext uri="{FF2B5EF4-FFF2-40B4-BE49-F238E27FC236}">
              <a16:creationId xmlns:a16="http://schemas.microsoft.com/office/drawing/2014/main" id="{E23F92C1-8A8E-43B7-B9D3-D08E0BC491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4" name="直線コネクタ 753">
          <a:extLst>
            <a:ext uri="{FF2B5EF4-FFF2-40B4-BE49-F238E27FC236}">
              <a16:creationId xmlns:a16="http://schemas.microsoft.com/office/drawing/2014/main" id="{A241F579-5310-4768-87B5-E7B36A59FF4A}"/>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5" name="【庁舎】&#10;一人当たり面積最小値テキスト">
          <a:extLst>
            <a:ext uri="{FF2B5EF4-FFF2-40B4-BE49-F238E27FC236}">
              <a16:creationId xmlns:a16="http://schemas.microsoft.com/office/drawing/2014/main" id="{61F5A8F0-AA9D-4898-8FD0-86CBE64E847F}"/>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6" name="直線コネクタ 755">
          <a:extLst>
            <a:ext uri="{FF2B5EF4-FFF2-40B4-BE49-F238E27FC236}">
              <a16:creationId xmlns:a16="http://schemas.microsoft.com/office/drawing/2014/main" id="{C3E764B1-E6C5-41D6-B29C-6C43A36C504B}"/>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7" name="【庁舎】&#10;一人当たり面積最大値テキスト">
          <a:extLst>
            <a:ext uri="{FF2B5EF4-FFF2-40B4-BE49-F238E27FC236}">
              <a16:creationId xmlns:a16="http://schemas.microsoft.com/office/drawing/2014/main" id="{5CC30311-D6AC-4A99-A9AF-55CF739B416A}"/>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8" name="直線コネクタ 757">
          <a:extLst>
            <a:ext uri="{FF2B5EF4-FFF2-40B4-BE49-F238E27FC236}">
              <a16:creationId xmlns:a16="http://schemas.microsoft.com/office/drawing/2014/main" id="{A73E11F7-FF68-45D7-A8E1-AAC745C6F3EF}"/>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59" name="【庁舎】&#10;一人当たり面積平均値テキスト">
          <a:extLst>
            <a:ext uri="{FF2B5EF4-FFF2-40B4-BE49-F238E27FC236}">
              <a16:creationId xmlns:a16="http://schemas.microsoft.com/office/drawing/2014/main" id="{39312807-3939-4AFA-885D-A42B3E6F8C3A}"/>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0" name="フローチャート: 判断 759">
          <a:extLst>
            <a:ext uri="{FF2B5EF4-FFF2-40B4-BE49-F238E27FC236}">
              <a16:creationId xmlns:a16="http://schemas.microsoft.com/office/drawing/2014/main" id="{CFCADF3E-AE6C-4BE1-BCDD-29EEB9DEFE8E}"/>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1" name="フローチャート: 判断 760">
          <a:extLst>
            <a:ext uri="{FF2B5EF4-FFF2-40B4-BE49-F238E27FC236}">
              <a16:creationId xmlns:a16="http://schemas.microsoft.com/office/drawing/2014/main" id="{67B6DDE4-374F-46A5-8C40-5060DD961B25}"/>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2" name="フローチャート: 判断 761">
          <a:extLst>
            <a:ext uri="{FF2B5EF4-FFF2-40B4-BE49-F238E27FC236}">
              <a16:creationId xmlns:a16="http://schemas.microsoft.com/office/drawing/2014/main" id="{54691CFA-83C7-4B4A-A2B8-EA58D4CEE1EE}"/>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3" name="フローチャート: 判断 762">
          <a:extLst>
            <a:ext uri="{FF2B5EF4-FFF2-40B4-BE49-F238E27FC236}">
              <a16:creationId xmlns:a16="http://schemas.microsoft.com/office/drawing/2014/main" id="{A26C33C0-D81F-4D7A-B10D-F6B42960493D}"/>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E5F94B3-9C44-461E-A0F1-7FBD0AA000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8E2CC3AD-8A91-44B2-A4BB-C52539FF08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40ED4D2-E3C2-40E0-A1CC-7AF6AF4973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7CA8552-2CEE-4573-BFFA-5E5F980E6B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C8980A2-43FF-4947-8392-5ED5EE9670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144272</xdr:rowOff>
    </xdr:from>
    <xdr:to>
      <xdr:col>116</xdr:col>
      <xdr:colOff>114300</xdr:colOff>
      <xdr:row>100</xdr:row>
      <xdr:rowOff>74422</xdr:rowOff>
    </xdr:to>
    <xdr:sp macro="" textlink="">
      <xdr:nvSpPr>
        <xdr:cNvPr id="769" name="楕円 768">
          <a:extLst>
            <a:ext uri="{FF2B5EF4-FFF2-40B4-BE49-F238E27FC236}">
              <a16:creationId xmlns:a16="http://schemas.microsoft.com/office/drawing/2014/main" id="{FF44B755-FC8F-4644-BBDE-9EA428890333}"/>
            </a:ext>
          </a:extLst>
        </xdr:cNvPr>
        <xdr:cNvSpPr/>
      </xdr:nvSpPr>
      <xdr:spPr>
        <a:xfrm>
          <a:off x="22110700" y="171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97299</xdr:rowOff>
    </xdr:from>
    <xdr:ext cx="469744" cy="259045"/>
    <xdr:sp macro="" textlink="">
      <xdr:nvSpPr>
        <xdr:cNvPr id="770" name="【庁舎】&#10;一人当たり面積該当値テキスト">
          <a:extLst>
            <a:ext uri="{FF2B5EF4-FFF2-40B4-BE49-F238E27FC236}">
              <a16:creationId xmlns:a16="http://schemas.microsoft.com/office/drawing/2014/main" id="{0080DF55-78A4-432F-9DE5-594BF9FF8963}"/>
            </a:ext>
          </a:extLst>
        </xdr:cNvPr>
        <xdr:cNvSpPr txBox="1"/>
      </xdr:nvSpPr>
      <xdr:spPr>
        <a:xfrm>
          <a:off x="22199600" y="1707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7113</xdr:rowOff>
    </xdr:from>
    <xdr:to>
      <xdr:col>112</xdr:col>
      <xdr:colOff>38100</xdr:colOff>
      <xdr:row>100</xdr:row>
      <xdr:rowOff>108713</xdr:rowOff>
    </xdr:to>
    <xdr:sp macro="" textlink="">
      <xdr:nvSpPr>
        <xdr:cNvPr id="771" name="楕円 770">
          <a:extLst>
            <a:ext uri="{FF2B5EF4-FFF2-40B4-BE49-F238E27FC236}">
              <a16:creationId xmlns:a16="http://schemas.microsoft.com/office/drawing/2014/main" id="{86775203-D09E-4E9F-B941-4614ADC4227B}"/>
            </a:ext>
          </a:extLst>
        </xdr:cNvPr>
        <xdr:cNvSpPr/>
      </xdr:nvSpPr>
      <xdr:spPr>
        <a:xfrm>
          <a:off x="21272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23622</xdr:rowOff>
    </xdr:from>
    <xdr:to>
      <xdr:col>116</xdr:col>
      <xdr:colOff>63500</xdr:colOff>
      <xdr:row>100</xdr:row>
      <xdr:rowOff>57913</xdr:rowOff>
    </xdr:to>
    <xdr:cxnSp macro="">
      <xdr:nvCxnSpPr>
        <xdr:cNvPr id="772" name="直線コネクタ 771">
          <a:extLst>
            <a:ext uri="{FF2B5EF4-FFF2-40B4-BE49-F238E27FC236}">
              <a16:creationId xmlns:a16="http://schemas.microsoft.com/office/drawing/2014/main" id="{8C5D0C35-2BFF-4EC9-A6AB-683A7E7CE63E}"/>
            </a:ext>
          </a:extLst>
        </xdr:cNvPr>
        <xdr:cNvCxnSpPr/>
      </xdr:nvCxnSpPr>
      <xdr:spPr>
        <a:xfrm flipV="1">
          <a:off x="21323300" y="1716862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112268</xdr:rowOff>
    </xdr:from>
    <xdr:to>
      <xdr:col>107</xdr:col>
      <xdr:colOff>101600</xdr:colOff>
      <xdr:row>100</xdr:row>
      <xdr:rowOff>42418</xdr:rowOff>
    </xdr:to>
    <xdr:sp macro="" textlink="">
      <xdr:nvSpPr>
        <xdr:cNvPr id="773" name="楕円 772">
          <a:extLst>
            <a:ext uri="{FF2B5EF4-FFF2-40B4-BE49-F238E27FC236}">
              <a16:creationId xmlns:a16="http://schemas.microsoft.com/office/drawing/2014/main" id="{45CDFFF6-14F5-41C9-89E5-C8C4A9944F57}"/>
            </a:ext>
          </a:extLst>
        </xdr:cNvPr>
        <xdr:cNvSpPr/>
      </xdr:nvSpPr>
      <xdr:spPr>
        <a:xfrm>
          <a:off x="20383500" y="170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163068</xdr:rowOff>
    </xdr:from>
    <xdr:to>
      <xdr:col>111</xdr:col>
      <xdr:colOff>177800</xdr:colOff>
      <xdr:row>100</xdr:row>
      <xdr:rowOff>57913</xdr:rowOff>
    </xdr:to>
    <xdr:cxnSp macro="">
      <xdr:nvCxnSpPr>
        <xdr:cNvPr id="774" name="直線コネクタ 773">
          <a:extLst>
            <a:ext uri="{FF2B5EF4-FFF2-40B4-BE49-F238E27FC236}">
              <a16:creationId xmlns:a16="http://schemas.microsoft.com/office/drawing/2014/main" id="{32FBD9E0-513E-47DB-B060-3EF66CE93A23}"/>
            </a:ext>
          </a:extLst>
        </xdr:cNvPr>
        <xdr:cNvCxnSpPr/>
      </xdr:nvCxnSpPr>
      <xdr:spPr>
        <a:xfrm>
          <a:off x="20434300" y="1713661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137413</xdr:rowOff>
    </xdr:from>
    <xdr:to>
      <xdr:col>102</xdr:col>
      <xdr:colOff>165100</xdr:colOff>
      <xdr:row>100</xdr:row>
      <xdr:rowOff>67563</xdr:rowOff>
    </xdr:to>
    <xdr:sp macro="" textlink="">
      <xdr:nvSpPr>
        <xdr:cNvPr id="775" name="楕円 774">
          <a:extLst>
            <a:ext uri="{FF2B5EF4-FFF2-40B4-BE49-F238E27FC236}">
              <a16:creationId xmlns:a16="http://schemas.microsoft.com/office/drawing/2014/main" id="{D2A8D409-34FB-4A64-87D9-7890BBFE01DE}"/>
            </a:ext>
          </a:extLst>
        </xdr:cNvPr>
        <xdr:cNvSpPr/>
      </xdr:nvSpPr>
      <xdr:spPr>
        <a:xfrm>
          <a:off x="19494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163068</xdr:rowOff>
    </xdr:from>
    <xdr:to>
      <xdr:col>107</xdr:col>
      <xdr:colOff>50800</xdr:colOff>
      <xdr:row>100</xdr:row>
      <xdr:rowOff>16763</xdr:rowOff>
    </xdr:to>
    <xdr:cxnSp macro="">
      <xdr:nvCxnSpPr>
        <xdr:cNvPr id="776" name="直線コネクタ 775">
          <a:extLst>
            <a:ext uri="{FF2B5EF4-FFF2-40B4-BE49-F238E27FC236}">
              <a16:creationId xmlns:a16="http://schemas.microsoft.com/office/drawing/2014/main" id="{BF973A07-3AB8-47D4-86EE-C851FD23480E}"/>
            </a:ext>
          </a:extLst>
        </xdr:cNvPr>
        <xdr:cNvCxnSpPr/>
      </xdr:nvCxnSpPr>
      <xdr:spPr>
        <a:xfrm flipV="1">
          <a:off x="19545300" y="1713661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77" name="n_1aveValue【庁舎】&#10;一人当たり面積">
          <a:extLst>
            <a:ext uri="{FF2B5EF4-FFF2-40B4-BE49-F238E27FC236}">
              <a16:creationId xmlns:a16="http://schemas.microsoft.com/office/drawing/2014/main" id="{563EE694-FDC2-4733-9CC5-544B068EC1D5}"/>
            </a:ext>
          </a:extLst>
        </xdr:cNvPr>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78" name="n_2aveValue【庁舎】&#10;一人当たり面積">
          <a:extLst>
            <a:ext uri="{FF2B5EF4-FFF2-40B4-BE49-F238E27FC236}">
              <a16:creationId xmlns:a16="http://schemas.microsoft.com/office/drawing/2014/main" id="{402BE1C1-7740-4E0C-9542-DFC3CE8952C8}"/>
            </a:ext>
          </a:extLst>
        </xdr:cNvPr>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779" name="n_3aveValue【庁舎】&#10;一人当たり面積">
          <a:extLst>
            <a:ext uri="{FF2B5EF4-FFF2-40B4-BE49-F238E27FC236}">
              <a16:creationId xmlns:a16="http://schemas.microsoft.com/office/drawing/2014/main" id="{A9CF80E8-8171-44DF-8953-8885EE89158F}"/>
            </a:ext>
          </a:extLst>
        </xdr:cNvPr>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125240</xdr:rowOff>
    </xdr:from>
    <xdr:ext cx="469744" cy="259045"/>
    <xdr:sp macro="" textlink="">
      <xdr:nvSpPr>
        <xdr:cNvPr id="780" name="n_1mainValue【庁舎】&#10;一人当たり面積">
          <a:extLst>
            <a:ext uri="{FF2B5EF4-FFF2-40B4-BE49-F238E27FC236}">
              <a16:creationId xmlns:a16="http://schemas.microsoft.com/office/drawing/2014/main" id="{7C561F99-5A1C-4903-9AE8-CDE18A6354F1}"/>
            </a:ext>
          </a:extLst>
        </xdr:cNvPr>
        <xdr:cNvSpPr txBox="1"/>
      </xdr:nvSpPr>
      <xdr:spPr>
        <a:xfrm>
          <a:off x="21075727" y="169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58945</xdr:rowOff>
    </xdr:from>
    <xdr:ext cx="469744" cy="259045"/>
    <xdr:sp macro="" textlink="">
      <xdr:nvSpPr>
        <xdr:cNvPr id="781" name="n_2mainValue【庁舎】&#10;一人当たり面積">
          <a:extLst>
            <a:ext uri="{FF2B5EF4-FFF2-40B4-BE49-F238E27FC236}">
              <a16:creationId xmlns:a16="http://schemas.microsoft.com/office/drawing/2014/main" id="{63F61A7A-D652-4692-8F9A-5BDF636438B7}"/>
            </a:ext>
          </a:extLst>
        </xdr:cNvPr>
        <xdr:cNvSpPr txBox="1"/>
      </xdr:nvSpPr>
      <xdr:spPr>
        <a:xfrm>
          <a:off x="20199427" y="1686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84090</xdr:rowOff>
    </xdr:from>
    <xdr:ext cx="469744" cy="259045"/>
    <xdr:sp macro="" textlink="">
      <xdr:nvSpPr>
        <xdr:cNvPr id="782" name="n_3mainValue【庁舎】&#10;一人当たり面積">
          <a:extLst>
            <a:ext uri="{FF2B5EF4-FFF2-40B4-BE49-F238E27FC236}">
              <a16:creationId xmlns:a16="http://schemas.microsoft.com/office/drawing/2014/main" id="{8B8A9E14-294F-476D-92A4-D6D81785F275}"/>
            </a:ext>
          </a:extLst>
        </xdr:cNvPr>
        <xdr:cNvSpPr txBox="1"/>
      </xdr:nvSpPr>
      <xdr:spPr>
        <a:xfrm>
          <a:off x="193104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BE4FD1DA-B88F-482C-A7CE-9FD2401590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DAB0F020-7205-416F-9E81-9811BB7D42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6B14A9EC-0A93-4FCF-8463-E213F022A8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福祉施設の減価償却については、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元年度に養護老人ホームの大規模な建て替えが完了したことにより、減価償却率はある程度解消されると見込む。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体育館は昭和の時代に建設されたものが多く、耐震基準を満たしながらも計画的な予防保全、更新を図っていく必要がある。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加速する人口減少と全国平均（平成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28.1%</a:t>
          </a:r>
          <a:r>
            <a:rPr lang="ja-JP" altLang="ja-JP" sz="1100">
              <a:solidFill>
                <a:schemeClr val="dk1"/>
              </a:solidFill>
              <a:effectLst/>
              <a:latin typeface="+mn-lt"/>
              <a:ea typeface="+mn-ea"/>
              <a:cs typeface="+mn-cs"/>
            </a:rPr>
            <a:t>）を上回る高齢化率（同</a:t>
          </a:r>
          <a:r>
            <a:rPr lang="en-US" altLang="ja-JP" sz="1100">
              <a:solidFill>
                <a:schemeClr val="dk1"/>
              </a:solidFill>
              <a:effectLst/>
              <a:latin typeface="+mn-lt"/>
              <a:ea typeface="+mn-ea"/>
              <a:cs typeface="+mn-cs"/>
            </a:rPr>
            <a:t>38.35%</a:t>
          </a:r>
          <a:r>
            <a:rPr lang="ja-JP" altLang="ja-JP" sz="1100">
              <a:solidFill>
                <a:schemeClr val="dk1"/>
              </a:solidFill>
              <a:effectLst/>
              <a:latin typeface="+mn-lt"/>
              <a:ea typeface="+mn-ea"/>
              <a:cs typeface="+mn-cs"/>
            </a:rPr>
            <a:t>）に加え、市内の中核産業が乏しいため、安定した財政基盤の確保が難しい状況にある。こうした状況を踏まえ、</a:t>
          </a:r>
          <a:r>
            <a:rPr lang="ja-JP" altLang="ja-JP" sz="1100" b="0" i="0">
              <a:solidFill>
                <a:schemeClr val="dk1"/>
              </a:solidFill>
              <a:effectLst/>
              <a:latin typeface="+mn-lt"/>
              <a:ea typeface="+mn-ea"/>
              <a:cs typeface="+mn-cs"/>
            </a:rPr>
            <a:t>「まち・ひと・しごと創生法」に基づく、飛騨市まち・ひと・しごと創生総合戦略や飛騨市第３次行政改革大綱（</a:t>
          </a:r>
          <a:r>
            <a:rPr lang="en-US" altLang="ja-JP" sz="1100" b="0" i="0">
              <a:solidFill>
                <a:schemeClr val="dk1"/>
              </a:solidFill>
              <a:effectLst/>
              <a:latin typeface="+mn-lt"/>
              <a:ea typeface="+mn-ea"/>
              <a:cs typeface="+mn-cs"/>
            </a:rPr>
            <a:t>H26</a:t>
          </a:r>
          <a:r>
            <a:rPr lang="ja-JP" altLang="ja-JP"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H30</a:t>
          </a:r>
          <a:r>
            <a:rPr lang="ja-JP" altLang="ja-JP"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に沿った施策の重点化の両立に努め、経済的な活力に満ちたまちづくりを目指すとともに、長期的展望に立った持続可能な財政の構築に努める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経常収支比率は前年度よりも</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ポイント悪化し類似団体平均を</a:t>
          </a:r>
          <a:r>
            <a:rPr kumimoji="1" lang="ja-JP" altLang="en-US" sz="1000">
              <a:solidFill>
                <a:schemeClr val="dk1"/>
              </a:solidFill>
              <a:effectLst/>
              <a:latin typeface="+mn-lt"/>
              <a:ea typeface="+mn-ea"/>
              <a:cs typeface="+mn-cs"/>
            </a:rPr>
            <a:t>上回る</a:t>
          </a:r>
          <a:r>
            <a:rPr kumimoji="1" lang="ja-JP" altLang="ja-JP" sz="1000">
              <a:solidFill>
                <a:schemeClr val="dk1"/>
              </a:solidFill>
              <a:effectLst/>
              <a:latin typeface="+mn-lt"/>
              <a:ea typeface="+mn-ea"/>
              <a:cs typeface="+mn-cs"/>
            </a:rPr>
            <a:t>結果となった。これは、公債費は見通しどおりに</a:t>
          </a:r>
          <a:r>
            <a:rPr kumimoji="1" lang="en-US" altLang="ja-JP" sz="1000">
              <a:solidFill>
                <a:schemeClr val="dk1"/>
              </a:solidFill>
              <a:effectLst/>
              <a:latin typeface="+mn-lt"/>
              <a:ea typeface="+mn-ea"/>
              <a:cs typeface="+mn-cs"/>
            </a:rPr>
            <a:t>51</a:t>
          </a:r>
          <a:r>
            <a:rPr kumimoji="1" lang="ja-JP" altLang="ja-JP" sz="1000">
              <a:solidFill>
                <a:schemeClr val="dk1"/>
              </a:solidFill>
              <a:effectLst/>
              <a:latin typeface="+mn-lt"/>
              <a:ea typeface="+mn-ea"/>
              <a:cs typeface="+mn-cs"/>
            </a:rPr>
            <a:t>百万円減少したものの扶助費は</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百万円と増高</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人件費は災害復旧事業の大幅な投資額により支弁人件費への振替から結果的に</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減少</a:t>
          </a:r>
          <a:r>
            <a:rPr kumimoji="1" lang="ja-JP" altLang="en-US" sz="1000">
              <a:solidFill>
                <a:schemeClr val="dk1"/>
              </a:solidFill>
              <a:effectLst/>
              <a:latin typeface="+mn-lt"/>
              <a:ea typeface="+mn-ea"/>
              <a:cs typeface="+mn-cs"/>
            </a:rPr>
            <a:t>となり</a:t>
          </a:r>
          <a:r>
            <a:rPr kumimoji="1" lang="ja-JP" altLang="ja-JP" sz="1000">
              <a:solidFill>
                <a:schemeClr val="dk1"/>
              </a:solidFill>
              <a:effectLst/>
              <a:latin typeface="+mn-lt"/>
              <a:ea typeface="+mn-ea"/>
              <a:cs typeface="+mn-cs"/>
            </a:rPr>
            <a:t>歳出合計は昨年度とそれほど変わらなかった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一方、歳入における普通交付税と臨時財政対策債をあわせた額は</a:t>
          </a:r>
          <a:r>
            <a:rPr kumimoji="1" lang="en-US" altLang="ja-JP" sz="1000">
              <a:solidFill>
                <a:schemeClr val="dk1"/>
              </a:solidFill>
              <a:effectLst/>
              <a:latin typeface="+mn-lt"/>
              <a:ea typeface="+mn-ea"/>
              <a:cs typeface="+mn-cs"/>
            </a:rPr>
            <a:t>92</a:t>
          </a:r>
          <a:r>
            <a:rPr kumimoji="1" lang="ja-JP" altLang="ja-JP" sz="1000">
              <a:solidFill>
                <a:schemeClr val="dk1"/>
              </a:solidFill>
              <a:effectLst/>
              <a:latin typeface="+mn-lt"/>
              <a:ea typeface="+mn-ea"/>
              <a:cs typeface="+mn-cs"/>
            </a:rPr>
            <a:t>百万円減少し、その影響を受けて結果的に経常収支比率は</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ポイントの上昇となった。公債費の減少は今度も見込まれるが、合併算定替の終了に伴う普通交付税の減少や人件費、扶助費の増加などから今後も指標の悪化が懸念される。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25146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3574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27686</xdr:rowOff>
    </xdr:from>
    <xdr:to>
      <xdr:col>19</xdr:col>
      <xdr:colOff>133350</xdr:colOff>
      <xdr:row>62</xdr:row>
      <xdr:rowOff>5842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861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61</xdr:row>
      <xdr:rowOff>27686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641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35052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641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117873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148336</xdr:rowOff>
    </xdr:from>
    <xdr:to>
      <xdr:col>15</xdr:col>
      <xdr:colOff>133350</xdr:colOff>
      <xdr:row>61</xdr:row>
      <xdr:rowOff>78486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88663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155702</xdr:rowOff>
    </xdr:from>
    <xdr:to>
      <xdr:col>7</xdr:col>
      <xdr:colOff>31750</xdr:colOff>
      <xdr:row>60</xdr:row>
      <xdr:rowOff>85852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96029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市町村合併により広大な面積を有し、広範囲を網羅した行政運営のため、行政関係で３つの振興事務所（支所）、消防関係で</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つの支所を抱えている。一方で少子高齢化や労働者人口の流出などによる深刻な人口減が進み、人口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人あたりの人件費・物件費等が類似団体の平均よりも高い水準となる傾向にある。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こうした状況を踏まえ、更なる行政運営の効率化と組織のスリム化を進めることにより、健全な財政運営に努める。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46045</xdr:rowOff>
    </xdr:from>
    <xdr:to>
      <xdr:col>23</xdr:col>
      <xdr:colOff>133350</xdr:colOff>
      <xdr:row>86</xdr:row>
      <xdr:rowOff>55383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90745"/>
          <a:ext cx="8382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31229</xdr:rowOff>
    </xdr:from>
    <xdr:to>
      <xdr:col>19</xdr:col>
      <xdr:colOff>133350</xdr:colOff>
      <xdr:row>86</xdr:row>
      <xdr:rowOff>46045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75929"/>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165077</xdr:rowOff>
    </xdr:from>
    <xdr:to>
      <xdr:col>15</xdr:col>
      <xdr:colOff>82550</xdr:colOff>
      <xdr:row>86</xdr:row>
      <xdr:rowOff>31229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38327"/>
          <a:ext cx="889000" cy="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142892</xdr:rowOff>
    </xdr:from>
    <xdr:to>
      <xdr:col>11</xdr:col>
      <xdr:colOff>31750</xdr:colOff>
      <xdr:row>85</xdr:row>
      <xdr:rowOff>165077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716142"/>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4583</xdr:rowOff>
    </xdr:from>
    <xdr:to>
      <xdr:col>23</xdr:col>
      <xdr:colOff>184150</xdr:colOff>
      <xdr:row>86</xdr:row>
      <xdr:rowOff>106183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148110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166695</xdr:rowOff>
    </xdr:from>
    <xdr:to>
      <xdr:col>19</xdr:col>
      <xdr:colOff>184150</xdr:colOff>
      <xdr:row>86</xdr:row>
      <xdr:rowOff>96845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81622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2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151879</xdr:rowOff>
    </xdr:from>
    <xdr:to>
      <xdr:col>15</xdr:col>
      <xdr:colOff>133350</xdr:colOff>
      <xdr:row>86</xdr:row>
      <xdr:rowOff>82029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66806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114277</xdr:rowOff>
    </xdr:from>
    <xdr:to>
      <xdr:col>11</xdr:col>
      <xdr:colOff>82550</xdr:colOff>
      <xdr:row>86</xdr:row>
      <xdr:rowOff>44427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29204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92092</xdr:rowOff>
    </xdr:from>
    <xdr:to>
      <xdr:col>7</xdr:col>
      <xdr:colOff>31750</xdr:colOff>
      <xdr:row>86</xdr:row>
      <xdr:rowOff>22242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7019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75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ポイント、県内市平均との比較で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ポイント低くなっており、県内</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市の中で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番目という低い位置に付けている。</a:t>
          </a:r>
          <a:endParaRPr lang="ja-JP" altLang="ja-JP" sz="1400">
            <a:effectLst/>
          </a:endParaRPr>
        </a:p>
        <a:p>
          <a:r>
            <a:rPr kumimoji="1" lang="ja-JP" altLang="ja-JP" sz="1100">
              <a:solidFill>
                <a:schemeClr val="dk1"/>
              </a:solidFill>
              <a:effectLst/>
              <a:latin typeface="+mn-lt"/>
              <a:ea typeface="+mn-ea"/>
              <a:cs typeface="+mn-cs"/>
            </a:rPr>
            <a:t>　今後も進む人口減少と限られた財源の中で有効かつ充実した施策を推進していくためにも、人件費の縮減は不可欠である。今後も定員適正化計画に基づく定員管理を図るとともに、自治体規模に見合った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29029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362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148771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017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131536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00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81</xdr:row>
      <xdr:rowOff>131536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672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定員適正化計画に基づき定員数の適正化を図っているところであるが、類似団体との比較では</a:t>
          </a:r>
          <a:r>
            <a:rPr kumimoji="1" lang="en-US" altLang="ja-JP" sz="1100" baseline="0">
              <a:solidFill>
                <a:schemeClr val="dk1"/>
              </a:solidFill>
              <a:effectLst/>
              <a:latin typeface="+mn-lt"/>
              <a:ea typeface="+mn-ea"/>
              <a:cs typeface="+mn-cs"/>
            </a:rPr>
            <a:t>5.68</a:t>
          </a:r>
          <a:r>
            <a:rPr kumimoji="1" lang="ja-JP" altLang="ja-JP" sz="1100" baseline="0">
              <a:solidFill>
                <a:schemeClr val="dk1"/>
              </a:solidFill>
              <a:effectLst/>
              <a:latin typeface="+mn-lt"/>
              <a:ea typeface="+mn-ea"/>
              <a:cs typeface="+mn-cs"/>
            </a:rPr>
            <a:t>人多い状況となっている。これは、市域が広域であることから、安心安全な生活確保という面からもある程度の地域ごとに支所及び消防機能の設置とそれに伴う職員配置が必要であり、現在以上の組織効率化が困難なためである。また、育児休業や病気休職等による急な欠員に対応すべく、職員数にある程度の余裕（バッファ）を持たせていることも要因のひとつ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24856</xdr:rowOff>
    </xdr:from>
    <xdr:to>
      <xdr:col>81</xdr:col>
      <xdr:colOff>44450</xdr:colOff>
      <xdr:row>67</xdr:row>
      <xdr:rowOff>128270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51200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12791</xdr:rowOff>
    </xdr:from>
    <xdr:to>
      <xdr:col>77</xdr:col>
      <xdr:colOff>44450</xdr:colOff>
      <xdr:row>67</xdr:row>
      <xdr:rowOff>24856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999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106680</xdr:rowOff>
    </xdr:from>
    <xdr:to>
      <xdr:col>72</xdr:col>
      <xdr:colOff>203200</xdr:colOff>
      <xdr:row>67</xdr:row>
      <xdr:rowOff>12791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2238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44631</xdr:rowOff>
    </xdr:from>
    <xdr:to>
      <xdr:col>68</xdr:col>
      <xdr:colOff>152400</xdr:colOff>
      <xdr:row>66</xdr:row>
      <xdr:rowOff>106680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603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77470</xdr:rowOff>
    </xdr:from>
    <xdr:to>
      <xdr:col>81</xdr:col>
      <xdr:colOff>95250</xdr:colOff>
      <xdr:row>68</xdr:row>
      <xdr:rowOff>7620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144797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145506</xdr:rowOff>
    </xdr:from>
    <xdr:to>
      <xdr:col>77</xdr:col>
      <xdr:colOff>95250</xdr:colOff>
      <xdr:row>67</xdr:row>
      <xdr:rowOff>75656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60433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4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133441</xdr:rowOff>
    </xdr:from>
    <xdr:to>
      <xdr:col>73</xdr:col>
      <xdr:colOff>44450</xdr:colOff>
      <xdr:row>67</xdr:row>
      <xdr:rowOff>63591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48368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3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55880</xdr:rowOff>
    </xdr:from>
    <xdr:to>
      <xdr:col>68</xdr:col>
      <xdr:colOff>203200</xdr:colOff>
      <xdr:row>66</xdr:row>
      <xdr:rowOff>157480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142257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165281</xdr:rowOff>
    </xdr:from>
    <xdr:to>
      <xdr:col>64</xdr:col>
      <xdr:colOff>152400</xdr:colOff>
      <xdr:row>66</xdr:row>
      <xdr:rowOff>95431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80208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合併特例期間中に進めてきた大型投資事業に対する地方債償還が本格化する一方、過去に発行した市債の償還終了に伴い公債費等は減となったが、基準財政需要額に算入される公債費の減や普通交付税額、臨時財政対策債発行可能額の減により、３ヵ年平均で前年度より</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ポイントの悪化となり、類似団体の平均を上回る結果となっている。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今後も、普通交付税の段階的な縮減を見据えて、地方債発行の抑制はもとより、引き続き事業には交付税算入率の高い起債の選択に努めるなど、実質公債費比率の低減に向けた取り組みを進める。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73660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1270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地方債現在高の減と、将来の大型投資に備えた特定目的基金への</a:t>
          </a:r>
          <a:r>
            <a:rPr kumimoji="1" lang="ja-JP" altLang="en-US" sz="1100" b="0" i="0" baseline="0">
              <a:solidFill>
                <a:schemeClr val="dk1"/>
              </a:solidFill>
              <a:effectLst/>
              <a:latin typeface="+mn-lt"/>
              <a:ea typeface="+mn-ea"/>
              <a:cs typeface="+mn-cs"/>
            </a:rPr>
            <a:t>再編を終えたこと</a:t>
          </a:r>
          <a:r>
            <a:rPr kumimoji="1" lang="ja-JP" altLang="ja-JP" sz="1100" b="0" i="0" baseline="0">
              <a:solidFill>
                <a:schemeClr val="dk1"/>
              </a:solidFill>
              <a:effectLst/>
              <a:latin typeface="+mn-lt"/>
              <a:ea typeface="+mn-ea"/>
              <a:cs typeface="+mn-cs"/>
            </a:rPr>
            <a:t>により、将来負担額を充当可能財源が上回る結果となった。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将来の大型投資事業にかかる財政負担平準化を考えた基金の積み増しを継続するとともに、市債を発行する際には交付税措置のある有利な起債を選択することにより、将来負担を考えたバランスのよい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107908</xdr:rowOff>
    </xdr:from>
    <xdr:to>
      <xdr:col>64</xdr:col>
      <xdr:colOff>152400</xdr:colOff>
      <xdr:row>14</xdr:row>
      <xdr:rowOff>38058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48235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0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人件費に対する経常収支比率は</a:t>
          </a:r>
          <a:r>
            <a:rPr kumimoji="1" lang="ja-JP" altLang="en-US" sz="1100">
              <a:solidFill>
                <a:schemeClr val="dk1"/>
              </a:solidFill>
              <a:effectLst/>
              <a:latin typeface="+mn-lt"/>
              <a:ea typeface="+mn-ea"/>
              <a:cs typeface="+mn-cs"/>
            </a:rPr>
            <a:t>、類似団体の平均を下回る水準で推移している。これは</a:t>
          </a:r>
          <a:r>
            <a:rPr kumimoji="1" lang="ja-JP" altLang="ja-JP" sz="1100">
              <a:solidFill>
                <a:schemeClr val="dk1"/>
              </a:solidFill>
              <a:effectLst/>
              <a:latin typeface="+mn-lt"/>
              <a:ea typeface="+mn-ea"/>
              <a:cs typeface="+mn-cs"/>
            </a:rPr>
            <a:t>定員適正化計画に沿った定員管理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基本とし、計画上の職員数と大きく乖離することのないよう定員数の維持と組織編制に努めた結果といえる。</a:t>
          </a:r>
          <a:endParaRPr lang="ja-JP" altLang="ja-JP" sz="1400">
            <a:effectLst/>
          </a:endParaRPr>
        </a:p>
        <a:p>
          <a:r>
            <a:rPr kumimoji="1" lang="ja-JP" altLang="ja-JP" sz="1100">
              <a:solidFill>
                <a:schemeClr val="dk1"/>
              </a:solidFill>
              <a:effectLst/>
              <a:latin typeface="+mn-lt"/>
              <a:ea typeface="+mn-ea"/>
              <a:cs typeface="+mn-cs"/>
            </a:rPr>
            <a:t>　今後は、現在以上の組織効率化は困難であることからも人件費削減は見込めないが、職員数過多とならないよう、定員適正化計画と自治体規模に見合った職員数を維持し、人件費増大を防ぐ。</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物件費に対する経常収支比率は、前年度よりも</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ポイント悪化し、類似団体平均と近い結果となった。これは、公共施設の維持管理業務の大部分を、指定管理者制度のもと委託していることが大きいためである。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事務事業の見直しや効率化、指定管理施設の経営改善指導を進めるなど今後もコスト削減等、経常経費の削減に努める。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4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139700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5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対する経常収支比率は、類似団体の平均を下回る水準で推移している。主な要因として、二世帯同居や地域コミュニティによる助け合いが自然に行われていることが挙げられ、今後も健康寿命を延ばすための生きがい・体力づくり事業に取組み、医療費抑制を図りながら財政を圧迫し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その他に対する経常収支比率は、類似団体の平均を上回る水準で推移している。平成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ポイント悪化しているが、これは特別会計への繰出金に関して毎年、維持経費の増加や保険医療給付費が増加傾向にあるため特別会計の赤字補てんの圧縮が課題となっている。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40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27940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補助費等に対する経常収支比率は、類似団体の平均を大きく下回る水準で推移している。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第二次行政改革における、新たな補助金ガイドライン設定による市単独補助金の見直しを行ったことなどにより、補助金の適正な支出と補助事業の目的に沿った事業実施となっている。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06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対する経常収支比率は、類似団体の平均を上回る状況で推移している。このことは、合併後、優先的に進めてきた大型投資事業に対する起債償還によるものであるが、今後も、歳入に見合った歳出の中での事業化により、地方債発行を精査し実質公債費比率の減少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19231</xdr:rowOff>
    </xdr:from>
    <xdr:to>
      <xdr:col>24</xdr:col>
      <xdr:colOff>25400</xdr:colOff>
      <xdr:row>80</xdr:row>
      <xdr:rowOff>51888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7352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32294</xdr:rowOff>
    </xdr:from>
    <xdr:to>
      <xdr:col>19</xdr:col>
      <xdr:colOff>187325</xdr:colOff>
      <xdr:row>80</xdr:row>
      <xdr:rowOff>51888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48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80</xdr:row>
      <xdr:rowOff>32294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112305</xdr:rowOff>
    </xdr:from>
    <xdr:to>
      <xdr:col>11</xdr:col>
      <xdr:colOff>9525</xdr:colOff>
      <xdr:row>79</xdr:row>
      <xdr:rowOff>118836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568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139881</xdr:rowOff>
    </xdr:from>
    <xdr:to>
      <xdr:col>24</xdr:col>
      <xdr:colOff>76200</xdr:colOff>
      <xdr:row>80</xdr:row>
      <xdr:rowOff>70031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111958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1088</xdr:rowOff>
    </xdr:from>
    <xdr:to>
      <xdr:col>20</xdr:col>
      <xdr:colOff>38100</xdr:colOff>
      <xdr:row>80</xdr:row>
      <xdr:rowOff>102688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87465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0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152944</xdr:rowOff>
    </xdr:from>
    <xdr:to>
      <xdr:col>15</xdr:col>
      <xdr:colOff>149225</xdr:colOff>
      <xdr:row>80</xdr:row>
      <xdr:rowOff>83094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67871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公債費以外に対する経常収支比率は、類似団体内順位の上位に位置している。しかし、今後さらに進む人口減少に伴う散在集落への行政サービスの提供が、財政運営を圧迫する可能性があるため、健全な財政運営を維持し、更なる事務事業の効率化や公共施設の統廃合を進め、長期展望に立った持続可能な財政の構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887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75</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59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72136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6085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152146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6085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52144</xdr:rowOff>
    </xdr:from>
    <xdr:to>
      <xdr:col>29</xdr:col>
      <xdr:colOff>127000</xdr:colOff>
      <xdr:row>12</xdr:row>
      <xdr:rowOff>133118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57169"/>
          <a:ext cx="647700" cy="8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133118</xdr:rowOff>
    </xdr:from>
    <xdr:to>
      <xdr:col>26</xdr:col>
      <xdr:colOff>50800</xdr:colOff>
      <xdr:row>13</xdr:row>
      <xdr:rowOff>105653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38143"/>
          <a:ext cx="698500" cy="14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89782</xdr:rowOff>
    </xdr:from>
    <xdr:to>
      <xdr:col>22</xdr:col>
      <xdr:colOff>114300</xdr:colOff>
      <xdr:row>13</xdr:row>
      <xdr:rowOff>105653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366257"/>
          <a:ext cx="698500" cy="1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89782</xdr:rowOff>
    </xdr:from>
    <xdr:to>
      <xdr:col>18</xdr:col>
      <xdr:colOff>177800</xdr:colOff>
      <xdr:row>13</xdr:row>
      <xdr:rowOff>143976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66257"/>
          <a:ext cx="698500" cy="5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1344</xdr:rowOff>
    </xdr:from>
    <xdr:to>
      <xdr:col>29</xdr:col>
      <xdr:colOff>177800</xdr:colOff>
      <xdr:row>12</xdr:row>
      <xdr:rowOff>102944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0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119471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5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82318</xdr:rowOff>
    </xdr:from>
    <xdr:to>
      <xdr:col>26</xdr:col>
      <xdr:colOff>101600</xdr:colOff>
      <xdr:row>13</xdr:row>
      <xdr:rowOff>12468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22645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5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54853</xdr:rowOff>
    </xdr:from>
    <xdr:to>
      <xdr:col>22</xdr:col>
      <xdr:colOff>165100</xdr:colOff>
      <xdr:row>13</xdr:row>
      <xdr:rowOff>156453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3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166630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38982</xdr:rowOff>
    </xdr:from>
    <xdr:to>
      <xdr:col>19</xdr:col>
      <xdr:colOff>38100</xdr:colOff>
      <xdr:row>13</xdr:row>
      <xdr:rowOff>140582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1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150759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8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93176</xdr:rowOff>
    </xdr:from>
    <xdr:to>
      <xdr:col>15</xdr:col>
      <xdr:colOff>101600</xdr:colOff>
      <xdr:row>14</xdr:row>
      <xdr:rowOff>23326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6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33503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3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109986</xdr:rowOff>
    </xdr:from>
    <xdr:to>
      <xdr:col>29</xdr:col>
      <xdr:colOff>127000</xdr:colOff>
      <xdr:row>33</xdr:row>
      <xdr:rowOff>168181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034536"/>
          <a:ext cx="647700" cy="5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109986</xdr:rowOff>
    </xdr:from>
    <xdr:to>
      <xdr:col>26</xdr:col>
      <xdr:colOff>50800</xdr:colOff>
      <xdr:row>33</xdr:row>
      <xdr:rowOff>161127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034536"/>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161127</xdr:rowOff>
    </xdr:from>
    <xdr:to>
      <xdr:col>22</xdr:col>
      <xdr:colOff>114300</xdr:colOff>
      <xdr:row>33</xdr:row>
      <xdr:rowOff>230099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085677"/>
          <a:ext cx="698500" cy="6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230099</xdr:rowOff>
    </xdr:from>
    <xdr:to>
      <xdr:col>18</xdr:col>
      <xdr:colOff>177800</xdr:colOff>
      <xdr:row>33</xdr:row>
      <xdr:rowOff>271345</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154649"/>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117381</xdr:rowOff>
    </xdr:from>
    <xdr:to>
      <xdr:col>29</xdr:col>
      <xdr:colOff>177800</xdr:colOff>
      <xdr:row>33</xdr:row>
      <xdr:rowOff>218981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0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64058</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598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59186</xdr:rowOff>
    </xdr:from>
    <xdr:to>
      <xdr:col>26</xdr:col>
      <xdr:colOff>101600</xdr:colOff>
      <xdr:row>33</xdr:row>
      <xdr:rowOff>160786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59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342413</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575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110327</xdr:rowOff>
    </xdr:from>
    <xdr:to>
      <xdr:col>22</xdr:col>
      <xdr:colOff>165100</xdr:colOff>
      <xdr:row>33</xdr:row>
      <xdr:rowOff>211927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034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50654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580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179299</xdr:rowOff>
    </xdr:from>
    <xdr:to>
      <xdr:col>19</xdr:col>
      <xdr:colOff>38100</xdr:colOff>
      <xdr:row>33</xdr:row>
      <xdr:rowOff>280899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1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119626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587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220545</xdr:rowOff>
    </xdr:from>
    <xdr:to>
      <xdr:col>15</xdr:col>
      <xdr:colOff>101600</xdr:colOff>
      <xdr:row>33</xdr:row>
      <xdr:rowOff>322145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14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160872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59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60109</xdr:rowOff>
    </xdr:from>
    <xdr:to>
      <xdr:col>24</xdr:col>
      <xdr:colOff>63500</xdr:colOff>
      <xdr:row>32</xdr:row>
      <xdr:rowOff>78340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6509"/>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78340</xdr:rowOff>
    </xdr:from>
    <xdr:to>
      <xdr:col>19</xdr:col>
      <xdr:colOff>177800</xdr:colOff>
      <xdr:row>32</xdr:row>
      <xdr:rowOff>160788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64740"/>
          <a:ext cx="889000" cy="8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160788</xdr:rowOff>
    </xdr:from>
    <xdr:to>
      <xdr:col>15</xdr:col>
      <xdr:colOff>50800</xdr:colOff>
      <xdr:row>32</xdr:row>
      <xdr:rowOff>166656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718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166656</xdr:rowOff>
    </xdr:from>
    <xdr:to>
      <xdr:col>10</xdr:col>
      <xdr:colOff>114300</xdr:colOff>
      <xdr:row>33</xdr:row>
      <xdr:rowOff>40031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53056"/>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9309</xdr:rowOff>
    </xdr:from>
    <xdr:to>
      <xdr:col>24</xdr:col>
      <xdr:colOff>114300</xdr:colOff>
      <xdr:row>32</xdr:row>
      <xdr:rowOff>110909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32186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27540</xdr:rowOff>
    </xdr:from>
    <xdr:to>
      <xdr:col>20</xdr:col>
      <xdr:colOff>38100</xdr:colOff>
      <xdr:row>32</xdr:row>
      <xdr:rowOff>129140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145667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8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109988</xdr:rowOff>
    </xdr:from>
    <xdr:to>
      <xdr:col>15</xdr:col>
      <xdr:colOff>101600</xdr:colOff>
      <xdr:row>33</xdr:row>
      <xdr:rowOff>40138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115856</xdr:rowOff>
    </xdr:from>
    <xdr:to>
      <xdr:col>10</xdr:col>
      <xdr:colOff>165100</xdr:colOff>
      <xdr:row>33</xdr:row>
      <xdr:rowOff>46006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62533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160681</xdr:rowOff>
    </xdr:from>
    <xdr:to>
      <xdr:col>6</xdr:col>
      <xdr:colOff>38100</xdr:colOff>
      <xdr:row>33</xdr:row>
      <xdr:rowOff>90831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107358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109844</xdr:rowOff>
    </xdr:from>
    <xdr:to>
      <xdr:col>24</xdr:col>
      <xdr:colOff>63500</xdr:colOff>
      <xdr:row>55</xdr:row>
      <xdr:rowOff>139371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39594"/>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139371</xdr:rowOff>
    </xdr:from>
    <xdr:to>
      <xdr:col>19</xdr:col>
      <xdr:colOff>177800</xdr:colOff>
      <xdr:row>55</xdr:row>
      <xdr:rowOff>140870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69121"/>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58803</xdr:rowOff>
    </xdr:from>
    <xdr:to>
      <xdr:col>15</xdr:col>
      <xdr:colOff>50800</xdr:colOff>
      <xdr:row>55</xdr:row>
      <xdr:rowOff>140870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8855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58803</xdr:rowOff>
    </xdr:from>
    <xdr:to>
      <xdr:col>10</xdr:col>
      <xdr:colOff>114300</xdr:colOff>
      <xdr:row>56</xdr:row>
      <xdr:rowOff>26040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88553"/>
          <a:ext cx="889000" cy="1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59044</xdr:rowOff>
    </xdr:from>
    <xdr:to>
      <xdr:col>24</xdr:col>
      <xdr:colOff>114300</xdr:colOff>
      <xdr:row>55</xdr:row>
      <xdr:rowOff>160644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81921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88571</xdr:rowOff>
    </xdr:from>
    <xdr:to>
      <xdr:col>20</xdr:col>
      <xdr:colOff>38100</xdr:colOff>
      <xdr:row>56</xdr:row>
      <xdr:rowOff>18721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35248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9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90070</xdr:rowOff>
    </xdr:from>
    <xdr:to>
      <xdr:col>15</xdr:col>
      <xdr:colOff>101600</xdr:colOff>
      <xdr:row>56</xdr:row>
      <xdr:rowOff>20220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36747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9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8003</xdr:rowOff>
    </xdr:from>
    <xdr:to>
      <xdr:col>10</xdr:col>
      <xdr:colOff>165100</xdr:colOff>
      <xdr:row>55</xdr:row>
      <xdr:rowOff>109603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126130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1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146690</xdr:rowOff>
    </xdr:from>
    <xdr:to>
      <xdr:col>6</xdr:col>
      <xdr:colOff>38100</xdr:colOff>
      <xdr:row>56</xdr:row>
      <xdr:rowOff>76840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93367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5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86992</xdr:rowOff>
    </xdr:from>
    <xdr:to>
      <xdr:col>24</xdr:col>
      <xdr:colOff>63500</xdr:colOff>
      <xdr:row>76</xdr:row>
      <xdr:rowOff>72459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45742"/>
          <a:ext cx="8382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6002</xdr:rowOff>
    </xdr:from>
    <xdr:to>
      <xdr:col>19</xdr:col>
      <xdr:colOff>177800</xdr:colOff>
      <xdr:row>75</xdr:row>
      <xdr:rowOff>86992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64752"/>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6002</xdr:rowOff>
    </xdr:from>
    <xdr:to>
      <xdr:col>15</xdr:col>
      <xdr:colOff>50800</xdr:colOff>
      <xdr:row>77</xdr:row>
      <xdr:rowOff>126865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64752"/>
          <a:ext cx="889000" cy="46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153155</xdr:rowOff>
    </xdr:from>
    <xdr:to>
      <xdr:col>10</xdr:col>
      <xdr:colOff>114300</xdr:colOff>
      <xdr:row>77</xdr:row>
      <xdr:rowOff>126865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40455"/>
          <a:ext cx="889000" cy="4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21659</xdr:rowOff>
    </xdr:from>
    <xdr:to>
      <xdr:col>24</xdr:col>
      <xdr:colOff>114300</xdr:colOff>
      <xdr:row>76</xdr:row>
      <xdr:rowOff>123259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44536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36192</xdr:rowOff>
    </xdr:from>
    <xdr:to>
      <xdr:col>20</xdr:col>
      <xdr:colOff>38100</xdr:colOff>
      <xdr:row>75</xdr:row>
      <xdr:rowOff>137792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154319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126652</xdr:rowOff>
    </xdr:from>
    <xdr:to>
      <xdr:col>15</xdr:col>
      <xdr:colOff>101600</xdr:colOff>
      <xdr:row>75</xdr:row>
      <xdr:rowOff>56802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73329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76065</xdr:rowOff>
    </xdr:from>
    <xdr:to>
      <xdr:col>10</xdr:col>
      <xdr:colOff>165100</xdr:colOff>
      <xdr:row>78</xdr:row>
      <xdr:rowOff>6215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102355</xdr:rowOff>
    </xdr:from>
    <xdr:to>
      <xdr:col>6</xdr:col>
      <xdr:colOff>38100</xdr:colOff>
      <xdr:row>75</xdr:row>
      <xdr:rowOff>32505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49032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82817</xdr:rowOff>
    </xdr:from>
    <xdr:to>
      <xdr:col>24</xdr:col>
      <xdr:colOff>63500</xdr:colOff>
      <xdr:row>95</xdr:row>
      <xdr:rowOff>102933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70567"/>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102933</xdr:rowOff>
    </xdr:from>
    <xdr:to>
      <xdr:col>19</xdr:col>
      <xdr:colOff>177800</xdr:colOff>
      <xdr:row>95</xdr:row>
      <xdr:rowOff>132671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0683"/>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132671</xdr:rowOff>
    </xdr:from>
    <xdr:to>
      <xdr:col>15</xdr:col>
      <xdr:colOff>50800</xdr:colOff>
      <xdr:row>96</xdr:row>
      <xdr:rowOff>10561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20421"/>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10561</xdr:rowOff>
    </xdr:from>
    <xdr:to>
      <xdr:col>10</xdr:col>
      <xdr:colOff>114300</xdr:colOff>
      <xdr:row>96</xdr:row>
      <xdr:rowOff>44335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9761"/>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32017</xdr:rowOff>
    </xdr:from>
    <xdr:to>
      <xdr:col>24</xdr:col>
      <xdr:colOff>114300</xdr:colOff>
      <xdr:row>95</xdr:row>
      <xdr:rowOff>133617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10444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52133</xdr:rowOff>
    </xdr:from>
    <xdr:to>
      <xdr:col>20</xdr:col>
      <xdr:colOff>38100</xdr:colOff>
      <xdr:row>95</xdr:row>
      <xdr:rowOff>153733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144860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81871</xdr:rowOff>
    </xdr:from>
    <xdr:to>
      <xdr:col>15</xdr:col>
      <xdr:colOff>101600</xdr:colOff>
      <xdr:row>96</xdr:row>
      <xdr:rowOff>12021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131211</xdr:rowOff>
    </xdr:from>
    <xdr:to>
      <xdr:col>10</xdr:col>
      <xdr:colOff>165100</xdr:colOff>
      <xdr:row>96</xdr:row>
      <xdr:rowOff>61361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52488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164985</xdr:rowOff>
    </xdr:from>
    <xdr:to>
      <xdr:col>6</xdr:col>
      <xdr:colOff>38100</xdr:colOff>
      <xdr:row>96</xdr:row>
      <xdr:rowOff>95135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86262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39541</xdr:rowOff>
    </xdr:from>
    <xdr:to>
      <xdr:col>55</xdr:col>
      <xdr:colOff>0</xdr:colOff>
      <xdr:row>37</xdr:row>
      <xdr:rowOff>43793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83191"/>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42129</xdr:rowOff>
    </xdr:from>
    <xdr:to>
      <xdr:col>50</xdr:col>
      <xdr:colOff>114300</xdr:colOff>
      <xdr:row>37</xdr:row>
      <xdr:rowOff>43793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85779"/>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42129</xdr:rowOff>
    </xdr:from>
    <xdr:to>
      <xdr:col>45</xdr:col>
      <xdr:colOff>177800</xdr:colOff>
      <xdr:row>37</xdr:row>
      <xdr:rowOff>52992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85779"/>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52992</xdr:rowOff>
    </xdr:from>
    <xdr:to>
      <xdr:col>41</xdr:col>
      <xdr:colOff>50800</xdr:colOff>
      <xdr:row>37</xdr:row>
      <xdr:rowOff>106027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9664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160191</xdr:rowOff>
    </xdr:from>
    <xdr:to>
      <xdr:col>55</xdr:col>
      <xdr:colOff>50800</xdr:colOff>
      <xdr:row>37</xdr:row>
      <xdr:rowOff>90341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138618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164443</xdr:rowOff>
    </xdr:from>
    <xdr:to>
      <xdr:col>50</xdr:col>
      <xdr:colOff>165100</xdr:colOff>
      <xdr:row>37</xdr:row>
      <xdr:rowOff>94593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85720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2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162779</xdr:rowOff>
    </xdr:from>
    <xdr:to>
      <xdr:col>46</xdr:col>
      <xdr:colOff>38100</xdr:colOff>
      <xdr:row>37</xdr:row>
      <xdr:rowOff>92929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109456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2192</xdr:rowOff>
    </xdr:from>
    <xdr:to>
      <xdr:col>41</xdr:col>
      <xdr:colOff>101600</xdr:colOff>
      <xdr:row>37</xdr:row>
      <xdr:rowOff>103792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94919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55227</xdr:rowOff>
    </xdr:from>
    <xdr:to>
      <xdr:col>36</xdr:col>
      <xdr:colOff>165100</xdr:colOff>
      <xdr:row>37</xdr:row>
      <xdr:rowOff>156827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147954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47252</xdr:rowOff>
    </xdr:from>
    <xdr:to>
      <xdr:col>55</xdr:col>
      <xdr:colOff>0</xdr:colOff>
      <xdr:row>57</xdr:row>
      <xdr:rowOff>86820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19902"/>
          <a:ext cx="8382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86820</xdr:rowOff>
    </xdr:from>
    <xdr:to>
      <xdr:col>50</xdr:col>
      <xdr:colOff>114300</xdr:colOff>
      <xdr:row>57</xdr:row>
      <xdr:rowOff>91943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59470"/>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62001</xdr:rowOff>
    </xdr:from>
    <xdr:to>
      <xdr:col>45</xdr:col>
      <xdr:colOff>177800</xdr:colOff>
      <xdr:row>57</xdr:row>
      <xdr:rowOff>91943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34651"/>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62001</xdr:rowOff>
    </xdr:from>
    <xdr:to>
      <xdr:col>41</xdr:col>
      <xdr:colOff>50800</xdr:colOff>
      <xdr:row>57</xdr:row>
      <xdr:rowOff>89067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34651"/>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167902</xdr:rowOff>
    </xdr:from>
    <xdr:to>
      <xdr:col>55</xdr:col>
      <xdr:colOff>50800</xdr:colOff>
      <xdr:row>57</xdr:row>
      <xdr:rowOff>98052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19329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2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36020</xdr:rowOff>
    </xdr:from>
    <xdr:to>
      <xdr:col>50</xdr:col>
      <xdr:colOff>165100</xdr:colOff>
      <xdr:row>57</xdr:row>
      <xdr:rowOff>137620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154147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41143</xdr:rowOff>
    </xdr:from>
    <xdr:to>
      <xdr:col>46</xdr:col>
      <xdr:colOff>38100</xdr:colOff>
      <xdr:row>57</xdr:row>
      <xdr:rowOff>142743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159270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11201</xdr:rowOff>
    </xdr:from>
    <xdr:to>
      <xdr:col>41</xdr:col>
      <xdr:colOff>101600</xdr:colOff>
      <xdr:row>57</xdr:row>
      <xdr:rowOff>112801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129328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5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38267</xdr:rowOff>
    </xdr:from>
    <xdr:to>
      <xdr:col>36</xdr:col>
      <xdr:colOff>165100</xdr:colOff>
      <xdr:row>57</xdr:row>
      <xdr:rowOff>139867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130994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100972</xdr:rowOff>
    </xdr:from>
    <xdr:to>
      <xdr:col>55</xdr:col>
      <xdr:colOff>0</xdr:colOff>
      <xdr:row>78</xdr:row>
      <xdr:rowOff>116419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74072"/>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101226</xdr:rowOff>
    </xdr:from>
    <xdr:to>
      <xdr:col>50</xdr:col>
      <xdr:colOff>114300</xdr:colOff>
      <xdr:row>78</xdr:row>
      <xdr:rowOff>116419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74326"/>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51118</xdr:rowOff>
    </xdr:from>
    <xdr:to>
      <xdr:col>45</xdr:col>
      <xdr:colOff>177800</xdr:colOff>
      <xdr:row>78</xdr:row>
      <xdr:rowOff>101226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24218"/>
          <a:ext cx="889000" cy="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51118</xdr:rowOff>
    </xdr:from>
    <xdr:to>
      <xdr:col>41</xdr:col>
      <xdr:colOff>50800</xdr:colOff>
      <xdr:row>78</xdr:row>
      <xdr:rowOff>60026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2421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50172</xdr:rowOff>
    </xdr:from>
    <xdr:to>
      <xdr:col>55</xdr:col>
      <xdr:colOff>50800</xdr:colOff>
      <xdr:row>78</xdr:row>
      <xdr:rowOff>151772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65619</xdr:rowOff>
    </xdr:from>
    <xdr:to>
      <xdr:col>50</xdr:col>
      <xdr:colOff>165100</xdr:colOff>
      <xdr:row>78</xdr:row>
      <xdr:rowOff>167219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158346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50426</xdr:rowOff>
    </xdr:from>
    <xdr:to>
      <xdr:col>46</xdr:col>
      <xdr:colOff>38100</xdr:colOff>
      <xdr:row>78</xdr:row>
      <xdr:rowOff>152026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143153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xdr:rowOff>
    </xdr:from>
    <xdr:to>
      <xdr:col>41</xdr:col>
      <xdr:colOff>101600</xdr:colOff>
      <xdr:row>78</xdr:row>
      <xdr:rowOff>101918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9226</xdr:rowOff>
    </xdr:from>
    <xdr:to>
      <xdr:col>36</xdr:col>
      <xdr:colOff>165100</xdr:colOff>
      <xdr:row>78</xdr:row>
      <xdr:rowOff>110826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101953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64796</xdr:rowOff>
    </xdr:from>
    <xdr:to>
      <xdr:col>55</xdr:col>
      <xdr:colOff>0</xdr:colOff>
      <xdr:row>95</xdr:row>
      <xdr:rowOff>161737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52546"/>
          <a:ext cx="8382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161737</xdr:rowOff>
    </xdr:from>
    <xdr:to>
      <xdr:col>50</xdr:col>
      <xdr:colOff>114300</xdr:colOff>
      <xdr:row>96</xdr:row>
      <xdr:rowOff>76964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49487"/>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76964</xdr:rowOff>
    </xdr:from>
    <xdr:to>
      <xdr:col>45</xdr:col>
      <xdr:colOff>177800</xdr:colOff>
      <xdr:row>96</xdr:row>
      <xdr:rowOff>151724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536164"/>
          <a:ext cx="889000" cy="7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150642</xdr:rowOff>
    </xdr:from>
    <xdr:to>
      <xdr:col>41</xdr:col>
      <xdr:colOff>50800</xdr:colOff>
      <xdr:row>96</xdr:row>
      <xdr:rowOff>151724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098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13996</xdr:rowOff>
    </xdr:from>
    <xdr:to>
      <xdr:col>55</xdr:col>
      <xdr:colOff>50800</xdr:colOff>
      <xdr:row>95</xdr:row>
      <xdr:rowOff>115596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36873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110937</xdr:rowOff>
    </xdr:from>
    <xdr:to>
      <xdr:col>50</xdr:col>
      <xdr:colOff>165100</xdr:colOff>
      <xdr:row>96</xdr:row>
      <xdr:rowOff>41087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57614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26164</xdr:rowOff>
    </xdr:from>
    <xdr:to>
      <xdr:col>46</xdr:col>
      <xdr:colOff>38100</xdr:colOff>
      <xdr:row>96</xdr:row>
      <xdr:rowOff>127764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144291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2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100924</xdr:rowOff>
    </xdr:from>
    <xdr:to>
      <xdr:col>41</xdr:col>
      <xdr:colOff>101600</xdr:colOff>
      <xdr:row>97</xdr:row>
      <xdr:rowOff>31074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47601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99842</xdr:rowOff>
    </xdr:from>
    <xdr:to>
      <xdr:col>36</xdr:col>
      <xdr:colOff>165100</xdr:colOff>
      <xdr:row>97</xdr:row>
      <xdr:rowOff>29992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46519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159341</xdr:rowOff>
    </xdr:from>
    <xdr:to>
      <xdr:col>85</xdr:col>
      <xdr:colOff>127000</xdr:colOff>
      <xdr:row>38</xdr:row>
      <xdr:rowOff>144938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331541"/>
          <a:ext cx="8382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27991</xdr:rowOff>
    </xdr:from>
    <xdr:to>
      <xdr:col>81</xdr:col>
      <xdr:colOff>50800</xdr:colOff>
      <xdr:row>38</xdr:row>
      <xdr:rowOff>144938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3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14694</xdr:rowOff>
    </xdr:from>
    <xdr:to>
      <xdr:col>76</xdr:col>
      <xdr:colOff>114300</xdr:colOff>
      <xdr:row>38</xdr:row>
      <xdr:rowOff>27991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358344"/>
          <a:ext cx="889000" cy="1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14694</xdr:rowOff>
    </xdr:from>
    <xdr:to>
      <xdr:col>71</xdr:col>
      <xdr:colOff>177800</xdr:colOff>
      <xdr:row>38</xdr:row>
      <xdr:rowOff>10522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58344"/>
          <a:ext cx="8890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108541</xdr:rowOff>
    </xdr:from>
    <xdr:to>
      <xdr:col>85</xdr:col>
      <xdr:colOff>177800</xdr:colOff>
      <xdr:row>37</xdr:row>
      <xdr:rowOff>38691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2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131418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94138</xdr:rowOff>
    </xdr:from>
    <xdr:to>
      <xdr:col>81</xdr:col>
      <xdr:colOff>101600</xdr:colOff>
      <xdr:row>39</xdr:row>
      <xdr:rowOff>24288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15415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0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148641</xdr:rowOff>
    </xdr:from>
    <xdr:to>
      <xdr:col>76</xdr:col>
      <xdr:colOff>165100</xdr:colOff>
      <xdr:row>38</xdr:row>
      <xdr:rowOff>78791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95318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135344</xdr:rowOff>
    </xdr:from>
    <xdr:to>
      <xdr:col>72</xdr:col>
      <xdr:colOff>38100</xdr:colOff>
      <xdr:row>37</xdr:row>
      <xdr:rowOff>65494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82021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0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131172</xdr:rowOff>
    </xdr:from>
    <xdr:to>
      <xdr:col>67</xdr:col>
      <xdr:colOff>101600</xdr:colOff>
      <xdr:row>38</xdr:row>
      <xdr:rowOff>61322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77849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2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1604</xdr:rowOff>
    </xdr:from>
    <xdr:to>
      <xdr:col>85</xdr:col>
      <xdr:colOff>127000</xdr:colOff>
      <xdr:row>72</xdr:row>
      <xdr:rowOff>13524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346004"/>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1604</xdr:rowOff>
    </xdr:from>
    <xdr:to>
      <xdr:col>81</xdr:col>
      <xdr:colOff>50800</xdr:colOff>
      <xdr:row>72</xdr:row>
      <xdr:rowOff>17671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346004"/>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17671</xdr:rowOff>
    </xdr:from>
    <xdr:to>
      <xdr:col>76</xdr:col>
      <xdr:colOff>114300</xdr:colOff>
      <xdr:row>72</xdr:row>
      <xdr:rowOff>28959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362071"/>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28959</xdr:rowOff>
    </xdr:from>
    <xdr:to>
      <xdr:col>71</xdr:col>
      <xdr:colOff>177800</xdr:colOff>
      <xdr:row>72</xdr:row>
      <xdr:rowOff>64774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37335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134174</xdr:rowOff>
    </xdr:from>
    <xdr:to>
      <xdr:col>85</xdr:col>
      <xdr:colOff>177800</xdr:colOff>
      <xdr:row>72</xdr:row>
      <xdr:rowOff>64324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157051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5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122254</xdr:rowOff>
    </xdr:from>
    <xdr:to>
      <xdr:col>81</xdr:col>
      <xdr:colOff>101600</xdr:colOff>
      <xdr:row>72</xdr:row>
      <xdr:rowOff>52404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68931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07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138321</xdr:rowOff>
    </xdr:from>
    <xdr:to>
      <xdr:col>76</xdr:col>
      <xdr:colOff>165100</xdr:colOff>
      <xdr:row>72</xdr:row>
      <xdr:rowOff>68471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3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84998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0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149609</xdr:rowOff>
    </xdr:from>
    <xdr:to>
      <xdr:col>72</xdr:col>
      <xdr:colOff>38100</xdr:colOff>
      <xdr:row>72</xdr:row>
      <xdr:rowOff>79759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96286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09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13974</xdr:rowOff>
    </xdr:from>
    <xdr:to>
      <xdr:col>67</xdr:col>
      <xdr:colOff>101600</xdr:colOff>
      <xdr:row>72</xdr:row>
      <xdr:rowOff>115574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132101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1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120577</xdr:rowOff>
    </xdr:from>
    <xdr:to>
      <xdr:col>85</xdr:col>
      <xdr:colOff>127000</xdr:colOff>
      <xdr:row>96</xdr:row>
      <xdr:rowOff>145650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236877"/>
          <a:ext cx="838200" cy="36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120577</xdr:rowOff>
    </xdr:from>
    <xdr:to>
      <xdr:col>81</xdr:col>
      <xdr:colOff>50800</xdr:colOff>
      <xdr:row>96</xdr:row>
      <xdr:rowOff>146438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236877"/>
          <a:ext cx="889000" cy="3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146438</xdr:rowOff>
    </xdr:from>
    <xdr:to>
      <xdr:col>76</xdr:col>
      <xdr:colOff>114300</xdr:colOff>
      <xdr:row>97</xdr:row>
      <xdr:rowOff>16901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05638"/>
          <a:ext cx="889000" cy="4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16901</xdr:rowOff>
    </xdr:from>
    <xdr:to>
      <xdr:col>71</xdr:col>
      <xdr:colOff>177800</xdr:colOff>
      <xdr:row>97</xdr:row>
      <xdr:rowOff>110623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47551"/>
          <a:ext cx="889000" cy="9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94850</xdr:rowOff>
    </xdr:from>
    <xdr:to>
      <xdr:col>85</xdr:col>
      <xdr:colOff>177800</xdr:colOff>
      <xdr:row>97</xdr:row>
      <xdr:rowOff>25000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117727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69777</xdr:rowOff>
    </xdr:from>
    <xdr:to>
      <xdr:col>81</xdr:col>
      <xdr:colOff>101600</xdr:colOff>
      <xdr:row>94</xdr:row>
      <xdr:rowOff>171377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1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16454</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596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95638</xdr:rowOff>
    </xdr:from>
    <xdr:to>
      <xdr:col>76</xdr:col>
      <xdr:colOff>165100</xdr:colOff>
      <xdr:row>97</xdr:row>
      <xdr:rowOff>25788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5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42315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137551</xdr:rowOff>
    </xdr:from>
    <xdr:to>
      <xdr:col>72</xdr:col>
      <xdr:colOff>38100</xdr:colOff>
      <xdr:row>97</xdr:row>
      <xdr:rowOff>67701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84228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59823</xdr:rowOff>
    </xdr:from>
    <xdr:to>
      <xdr:col>67</xdr:col>
      <xdr:colOff>101600</xdr:colOff>
      <xdr:row>97</xdr:row>
      <xdr:rowOff>161423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102027</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17127"/>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124795</xdr:rowOff>
    </xdr:from>
    <xdr:to>
      <xdr:col>107</xdr:col>
      <xdr:colOff>50800</xdr:colOff>
      <xdr:row>38</xdr:row>
      <xdr:rowOff>139654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296995"/>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124795</xdr:rowOff>
    </xdr:from>
    <xdr:to>
      <xdr:col>102</xdr:col>
      <xdr:colOff>114300</xdr:colOff>
      <xdr:row>38</xdr:row>
      <xdr:rowOff>104359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296995"/>
          <a:ext cx="889000" cy="3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51227</xdr:rowOff>
    </xdr:from>
    <xdr:to>
      <xdr:col>116</xdr:col>
      <xdr:colOff>114300</xdr:colOff>
      <xdr:row>38</xdr:row>
      <xdr:rowOff>152827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137604</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8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73995</xdr:rowOff>
    </xdr:from>
    <xdr:to>
      <xdr:col>102</xdr:col>
      <xdr:colOff>165100</xdr:colOff>
      <xdr:row>37</xdr:row>
      <xdr:rowOff>4145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20672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0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53559</xdr:rowOff>
    </xdr:from>
    <xdr:to>
      <xdr:col>98</xdr:col>
      <xdr:colOff>38100</xdr:colOff>
      <xdr:row>38</xdr:row>
      <xdr:rowOff>155159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146286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59187</xdr:rowOff>
    </xdr:from>
    <xdr:to>
      <xdr:col>116</xdr:col>
      <xdr:colOff>63500</xdr:colOff>
      <xdr:row>55</xdr:row>
      <xdr:rowOff>69611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488937"/>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69611</xdr:rowOff>
    </xdr:from>
    <xdr:to>
      <xdr:col>111</xdr:col>
      <xdr:colOff>177800</xdr:colOff>
      <xdr:row>55</xdr:row>
      <xdr:rowOff>79441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4993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79441</xdr:rowOff>
    </xdr:from>
    <xdr:to>
      <xdr:col>107</xdr:col>
      <xdr:colOff>50800</xdr:colOff>
      <xdr:row>55</xdr:row>
      <xdr:rowOff>89179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509191"/>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89179</xdr:rowOff>
    </xdr:from>
    <xdr:to>
      <xdr:col>102</xdr:col>
      <xdr:colOff>114300</xdr:colOff>
      <xdr:row>55</xdr:row>
      <xdr:rowOff>96632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518929"/>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8387</xdr:rowOff>
    </xdr:from>
    <xdr:to>
      <xdr:col>116</xdr:col>
      <xdr:colOff>114300</xdr:colOff>
      <xdr:row>55</xdr:row>
      <xdr:rowOff>109987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4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31264</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2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18811</xdr:rowOff>
    </xdr:from>
    <xdr:to>
      <xdr:col>112</xdr:col>
      <xdr:colOff>38100</xdr:colOff>
      <xdr:row>55</xdr:row>
      <xdr:rowOff>120411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4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136938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2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28641</xdr:rowOff>
    </xdr:from>
    <xdr:to>
      <xdr:col>107</xdr:col>
      <xdr:colOff>101600</xdr:colOff>
      <xdr:row>55</xdr:row>
      <xdr:rowOff>130241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146768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2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38379</xdr:rowOff>
    </xdr:from>
    <xdr:to>
      <xdr:col>102</xdr:col>
      <xdr:colOff>165100</xdr:colOff>
      <xdr:row>55</xdr:row>
      <xdr:rowOff>139979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4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156506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45832</xdr:rowOff>
    </xdr:from>
    <xdr:to>
      <xdr:col>98</xdr:col>
      <xdr:colOff>38100</xdr:colOff>
      <xdr:row>55</xdr:row>
      <xdr:rowOff>147432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163959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2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133509</xdr:rowOff>
    </xdr:from>
    <xdr:to>
      <xdr:col>116</xdr:col>
      <xdr:colOff>63500</xdr:colOff>
      <xdr:row>71</xdr:row>
      <xdr:rowOff>146062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135009"/>
          <a:ext cx="8382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133509</xdr:rowOff>
    </xdr:from>
    <xdr:to>
      <xdr:col>111</xdr:col>
      <xdr:colOff>177800</xdr:colOff>
      <xdr:row>72</xdr:row>
      <xdr:rowOff>46603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135009"/>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46603</xdr:rowOff>
    </xdr:from>
    <xdr:to>
      <xdr:col>107</xdr:col>
      <xdr:colOff>50800</xdr:colOff>
      <xdr:row>72</xdr:row>
      <xdr:rowOff>64567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9100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64567</xdr:rowOff>
    </xdr:from>
    <xdr:to>
      <xdr:col>102</xdr:col>
      <xdr:colOff>114300</xdr:colOff>
      <xdr:row>72</xdr:row>
      <xdr:rowOff>127680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08967"/>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95262</xdr:rowOff>
    </xdr:from>
    <xdr:to>
      <xdr:col>116</xdr:col>
      <xdr:colOff>114300</xdr:colOff>
      <xdr:row>72</xdr:row>
      <xdr:rowOff>25412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10189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82709</xdr:rowOff>
    </xdr:from>
    <xdr:to>
      <xdr:col>112</xdr:col>
      <xdr:colOff>38100</xdr:colOff>
      <xdr:row>71</xdr:row>
      <xdr:rowOff>12859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29386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167253</xdr:rowOff>
    </xdr:from>
    <xdr:to>
      <xdr:col>107</xdr:col>
      <xdr:colOff>101600</xdr:colOff>
      <xdr:row>72</xdr:row>
      <xdr:rowOff>97403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113930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13767</xdr:rowOff>
    </xdr:from>
    <xdr:to>
      <xdr:col>102</xdr:col>
      <xdr:colOff>165100</xdr:colOff>
      <xdr:row>72</xdr:row>
      <xdr:rowOff>115367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131894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76880</xdr:rowOff>
    </xdr:from>
    <xdr:to>
      <xdr:col>98</xdr:col>
      <xdr:colOff>38100</xdr:colOff>
      <xdr:row>73</xdr:row>
      <xdr:rowOff>7030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23557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1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災害復旧事業費の住民一人当たりのコストは、</a:t>
          </a:r>
          <a:r>
            <a:rPr kumimoji="1" lang="en-US" altLang="ja-JP" sz="1100">
              <a:solidFill>
                <a:schemeClr val="dk1"/>
              </a:solidFill>
              <a:effectLst/>
              <a:latin typeface="+mn-lt"/>
              <a:ea typeface="+mn-ea"/>
              <a:cs typeface="+mn-cs"/>
            </a:rPr>
            <a:t>20,969</a:t>
          </a:r>
          <a:r>
            <a:rPr kumimoji="1" lang="ja-JP" altLang="ja-JP" sz="1100">
              <a:solidFill>
                <a:schemeClr val="dk1"/>
              </a:solidFill>
              <a:effectLst/>
              <a:latin typeface="+mn-lt"/>
              <a:ea typeface="+mn-ea"/>
              <a:cs typeface="+mn-cs"/>
            </a:rPr>
            <a:t>円であり前年度決算と比較すると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％の増となっているが、主な要因は平成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月に発生した豪雨災害等に伴う事業費の増である。平成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年にも同様の災害が発生し住民一人当たりのコストが</a:t>
          </a:r>
          <a:r>
            <a:rPr kumimoji="1" lang="en-US" altLang="ja-JP" sz="1100">
              <a:solidFill>
                <a:schemeClr val="dk1"/>
              </a:solidFill>
              <a:effectLst/>
              <a:latin typeface="+mn-lt"/>
              <a:ea typeface="+mn-ea"/>
              <a:cs typeface="+mn-cs"/>
            </a:rPr>
            <a:t>19,562</a:t>
          </a:r>
          <a:r>
            <a:rPr kumimoji="1" lang="ja-JP" altLang="ja-JP" sz="1100">
              <a:solidFill>
                <a:schemeClr val="dk1"/>
              </a:solidFill>
              <a:effectLst/>
              <a:latin typeface="+mn-lt"/>
              <a:ea typeface="+mn-ea"/>
              <a:cs typeface="+mn-cs"/>
            </a:rPr>
            <a:t>円とほぼ同程度となっており一時的にコストが膨らんでいる。</a:t>
          </a:r>
          <a:endParaRPr lang="ja-JP" altLang="ja-JP" sz="1400">
            <a:effectLst/>
          </a:endParaRPr>
        </a:p>
        <a:p>
          <a:r>
            <a:rPr kumimoji="1" lang="ja-JP" altLang="ja-JP" sz="1100">
              <a:solidFill>
                <a:schemeClr val="dk1"/>
              </a:solidFill>
              <a:effectLst/>
              <a:latin typeface="+mn-lt"/>
              <a:ea typeface="+mn-ea"/>
              <a:cs typeface="+mn-cs"/>
            </a:rPr>
            <a:t>　公債費の住民一人当たりのコストは</a:t>
          </a:r>
          <a:r>
            <a:rPr kumimoji="1" lang="en-US" altLang="ja-JP" sz="1100">
              <a:solidFill>
                <a:schemeClr val="dk1"/>
              </a:solidFill>
              <a:effectLst/>
              <a:latin typeface="+mn-lt"/>
              <a:ea typeface="+mn-ea"/>
              <a:cs typeface="+mn-cs"/>
            </a:rPr>
            <a:t>118,091</a:t>
          </a:r>
          <a:r>
            <a:rPr kumimoji="1" lang="ja-JP" altLang="ja-JP" sz="1100">
              <a:solidFill>
                <a:schemeClr val="dk1"/>
              </a:solidFill>
              <a:effectLst/>
              <a:latin typeface="+mn-lt"/>
              <a:ea typeface="+mn-ea"/>
              <a:cs typeface="+mn-cs"/>
            </a:rPr>
            <a:t>円で類似団体と比較して一人当たりコストが高い状況となって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性質別経費の中でも一人当たりのコストは上位となっている。</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年度から一人当たりコスト</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円台で推移しており、しばらく高止まりの傾向にある。これは、合併後、優先的に進めてきた大型投資事業に対する起債償還が本格化していることによるものであるが、今後も、歳入に見合った歳出の中での事業化により、地方債発行を精査し公債費負担の軽減に努める。</a:t>
          </a:r>
          <a:endParaRPr lang="ja-JP" altLang="ja-JP" sz="1400">
            <a:effectLst/>
          </a:endParaRPr>
        </a:p>
        <a:p>
          <a:r>
            <a:rPr kumimoji="1" lang="ja-JP" altLang="ja-JP" sz="1100">
              <a:solidFill>
                <a:schemeClr val="dk1"/>
              </a:solidFill>
              <a:effectLst/>
              <a:latin typeface="+mn-lt"/>
              <a:ea typeface="+mn-ea"/>
              <a:cs typeface="+mn-cs"/>
            </a:rPr>
            <a:t>　積立金の住民一人当たりのコストは、</a:t>
          </a:r>
          <a:r>
            <a:rPr kumimoji="1" lang="en-US" altLang="ja-JP" sz="1100">
              <a:solidFill>
                <a:schemeClr val="dk1"/>
              </a:solidFill>
              <a:effectLst/>
              <a:latin typeface="+mn-lt"/>
              <a:ea typeface="+mn-ea"/>
              <a:cs typeface="+mn-cs"/>
            </a:rPr>
            <a:t>38,959</a:t>
          </a:r>
          <a:r>
            <a:rPr kumimoji="1" lang="ja-JP" altLang="ja-JP" sz="1100">
              <a:solidFill>
                <a:schemeClr val="dk1"/>
              </a:solidFill>
              <a:effectLst/>
              <a:latin typeface="+mn-lt"/>
              <a:ea typeface="+mn-ea"/>
              <a:cs typeface="+mn-cs"/>
            </a:rPr>
            <a:t>円であり前年度決算と比較すると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の減となっているが、主な要因は昨年度財政需要に備え財政調整基金から特定目的基金への積み替え（公共施設管理基金積立金、文化・交流振興基金積立金）を行ったことで一時的に数値が膨らんだことによるもので、今後も基金を計画的に活用し財政負担の平準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62956</xdr:rowOff>
    </xdr:from>
    <xdr:to>
      <xdr:col>24</xdr:col>
      <xdr:colOff>63500</xdr:colOff>
      <xdr:row>36</xdr:row>
      <xdr:rowOff>91694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35156"/>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170724</xdr:rowOff>
    </xdr:from>
    <xdr:to>
      <xdr:col>19</xdr:col>
      <xdr:colOff>177800</xdr:colOff>
      <xdr:row>36</xdr:row>
      <xdr:rowOff>62956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57124"/>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170724</xdr:rowOff>
    </xdr:from>
    <xdr:to>
      <xdr:col>15</xdr:col>
      <xdr:colOff>50800</xdr:colOff>
      <xdr:row>35</xdr:row>
      <xdr:rowOff>33891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7124"/>
          <a:ext cx="889000" cy="37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12664</xdr:rowOff>
    </xdr:from>
    <xdr:to>
      <xdr:col>10</xdr:col>
      <xdr:colOff>114300</xdr:colOff>
      <xdr:row>35</xdr:row>
      <xdr:rowOff>33891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341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40894</xdr:rowOff>
    </xdr:from>
    <xdr:to>
      <xdr:col>24</xdr:col>
      <xdr:colOff>114300</xdr:colOff>
      <xdr:row>36</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19321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12156</xdr:rowOff>
    </xdr:from>
    <xdr:to>
      <xdr:col>20</xdr:col>
      <xdr:colOff>38100</xdr:colOff>
      <xdr:row>36</xdr:row>
      <xdr:rowOff>113756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119924</xdr:rowOff>
    </xdr:from>
    <xdr:to>
      <xdr:col>15</xdr:col>
      <xdr:colOff>101600</xdr:colOff>
      <xdr:row>33</xdr:row>
      <xdr:rowOff>50074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154541</xdr:rowOff>
    </xdr:from>
    <xdr:to>
      <xdr:col>10</xdr:col>
      <xdr:colOff>165100</xdr:colOff>
      <xdr:row>35</xdr:row>
      <xdr:rowOff>84691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101218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133314</xdr:rowOff>
    </xdr:from>
    <xdr:to>
      <xdr:col>6</xdr:col>
      <xdr:colOff>38100</xdr:colOff>
      <xdr:row>35</xdr:row>
      <xdr:rowOff>63464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79991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72816</xdr:rowOff>
    </xdr:from>
    <xdr:to>
      <xdr:col>24</xdr:col>
      <xdr:colOff>63500</xdr:colOff>
      <xdr:row>56</xdr:row>
      <xdr:rowOff>62380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02566"/>
          <a:ext cx="838200" cy="1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72816</xdr:rowOff>
    </xdr:from>
    <xdr:to>
      <xdr:col>19</xdr:col>
      <xdr:colOff>177800</xdr:colOff>
      <xdr:row>57</xdr:row>
      <xdr:rowOff>29648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02566"/>
          <a:ext cx="889000" cy="29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102656</xdr:rowOff>
    </xdr:from>
    <xdr:to>
      <xdr:col>15</xdr:col>
      <xdr:colOff>50800</xdr:colOff>
      <xdr:row>57</xdr:row>
      <xdr:rowOff>29648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03856"/>
          <a:ext cx="889000" cy="9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102656</xdr:rowOff>
    </xdr:from>
    <xdr:to>
      <xdr:col>10</xdr:col>
      <xdr:colOff>114300</xdr:colOff>
      <xdr:row>57</xdr:row>
      <xdr:rowOff>77936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03856"/>
          <a:ext cx="889000" cy="1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11580</xdr:rowOff>
    </xdr:from>
    <xdr:to>
      <xdr:col>24</xdr:col>
      <xdr:colOff>114300</xdr:colOff>
      <xdr:row>56</xdr:row>
      <xdr:rowOff>113180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34457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22016</xdr:rowOff>
    </xdr:from>
    <xdr:to>
      <xdr:col>20</xdr:col>
      <xdr:colOff>38100</xdr:colOff>
      <xdr:row>55</xdr:row>
      <xdr:rowOff>123616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140143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2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150298</xdr:rowOff>
    </xdr:from>
    <xdr:to>
      <xdr:col>15</xdr:col>
      <xdr:colOff>101600</xdr:colOff>
      <xdr:row>57</xdr:row>
      <xdr:rowOff>80448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96975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51856</xdr:rowOff>
    </xdr:from>
    <xdr:to>
      <xdr:col>10</xdr:col>
      <xdr:colOff>165100</xdr:colOff>
      <xdr:row>56</xdr:row>
      <xdr:rowOff>153456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169983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2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27136</xdr:rowOff>
    </xdr:from>
    <xdr:to>
      <xdr:col>6</xdr:col>
      <xdr:colOff>38100</xdr:colOff>
      <xdr:row>57</xdr:row>
      <xdr:rowOff>128736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119863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81361</xdr:rowOff>
    </xdr:from>
    <xdr:to>
      <xdr:col>24</xdr:col>
      <xdr:colOff>63500</xdr:colOff>
      <xdr:row>76</xdr:row>
      <xdr:rowOff>82573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1561"/>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14474</xdr:rowOff>
    </xdr:from>
    <xdr:to>
      <xdr:col>19</xdr:col>
      <xdr:colOff>177800</xdr:colOff>
      <xdr:row>76</xdr:row>
      <xdr:rowOff>81361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44674"/>
          <a:ext cx="889000" cy="6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14474</xdr:rowOff>
    </xdr:from>
    <xdr:to>
      <xdr:col>15</xdr:col>
      <xdr:colOff>50800</xdr:colOff>
      <xdr:row>77</xdr:row>
      <xdr:rowOff>36015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4674"/>
          <a:ext cx="889000" cy="1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36015</xdr:rowOff>
    </xdr:from>
    <xdr:to>
      <xdr:col>10</xdr:col>
      <xdr:colOff>114300</xdr:colOff>
      <xdr:row>77</xdr:row>
      <xdr:rowOff>130327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37665"/>
          <a:ext cx="889000" cy="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31773</xdr:rowOff>
    </xdr:from>
    <xdr:to>
      <xdr:col>24</xdr:col>
      <xdr:colOff>114300</xdr:colOff>
      <xdr:row>76</xdr:row>
      <xdr:rowOff>133373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1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30561</xdr:rowOff>
    </xdr:from>
    <xdr:to>
      <xdr:col>20</xdr:col>
      <xdr:colOff>38100</xdr:colOff>
      <xdr:row>76</xdr:row>
      <xdr:rowOff>132161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148688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135123</xdr:rowOff>
    </xdr:from>
    <xdr:to>
      <xdr:col>15</xdr:col>
      <xdr:colOff>101600</xdr:colOff>
      <xdr:row>76</xdr:row>
      <xdr:rowOff>65274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3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81800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6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156665</xdr:rowOff>
    </xdr:from>
    <xdr:to>
      <xdr:col>10</xdr:col>
      <xdr:colOff>165100</xdr:colOff>
      <xdr:row>77</xdr:row>
      <xdr:rowOff>86815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103342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79527</xdr:rowOff>
    </xdr:from>
    <xdr:to>
      <xdr:col>6</xdr:col>
      <xdr:colOff>38100</xdr:colOff>
      <xdr:row>78</xdr:row>
      <xdr:rowOff>9677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128085</xdr:rowOff>
    </xdr:from>
    <xdr:to>
      <xdr:col>24</xdr:col>
      <xdr:colOff>63500</xdr:colOff>
      <xdr:row>96</xdr:row>
      <xdr:rowOff>31398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15835"/>
          <a:ext cx="838200" cy="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128085</xdr:rowOff>
    </xdr:from>
    <xdr:to>
      <xdr:col>19</xdr:col>
      <xdr:colOff>177800</xdr:colOff>
      <xdr:row>96</xdr:row>
      <xdr:rowOff>10562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15835"/>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141790</xdr:rowOff>
    </xdr:from>
    <xdr:to>
      <xdr:col>15</xdr:col>
      <xdr:colOff>50800</xdr:colOff>
      <xdr:row>96</xdr:row>
      <xdr:rowOff>10562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429540"/>
          <a:ext cx="889000" cy="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72013</xdr:rowOff>
    </xdr:from>
    <xdr:to>
      <xdr:col>10</xdr:col>
      <xdr:colOff>114300</xdr:colOff>
      <xdr:row>95</xdr:row>
      <xdr:rowOff>141790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359763"/>
          <a:ext cx="889000" cy="6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152048</xdr:rowOff>
    </xdr:from>
    <xdr:to>
      <xdr:col>24</xdr:col>
      <xdr:colOff>114300</xdr:colOff>
      <xdr:row>96</xdr:row>
      <xdr:rowOff>82198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3475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77285</xdr:rowOff>
    </xdr:from>
    <xdr:to>
      <xdr:col>20</xdr:col>
      <xdr:colOff>38100</xdr:colOff>
      <xdr:row>96</xdr:row>
      <xdr:rowOff>7435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23962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131212</xdr:rowOff>
    </xdr:from>
    <xdr:to>
      <xdr:col>15</xdr:col>
      <xdr:colOff>101600</xdr:colOff>
      <xdr:row>96</xdr:row>
      <xdr:rowOff>61362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77889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90990</xdr:rowOff>
    </xdr:from>
    <xdr:to>
      <xdr:col>10</xdr:col>
      <xdr:colOff>165100</xdr:colOff>
      <xdr:row>96</xdr:row>
      <xdr:rowOff>21140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37667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21213</xdr:rowOff>
    </xdr:from>
    <xdr:to>
      <xdr:col>6</xdr:col>
      <xdr:colOff>38100</xdr:colOff>
      <xdr:row>95</xdr:row>
      <xdr:rowOff>122813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3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139340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0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152273</xdr:rowOff>
    </xdr:from>
    <xdr:to>
      <xdr:col>55</xdr:col>
      <xdr:colOff>0</xdr:colOff>
      <xdr:row>38</xdr:row>
      <xdr:rowOff>51689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95923"/>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51689</xdr:rowOff>
    </xdr:from>
    <xdr:to>
      <xdr:col>50</xdr:col>
      <xdr:colOff>114300</xdr:colOff>
      <xdr:row>38</xdr:row>
      <xdr:rowOff>72720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678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70663</xdr:rowOff>
    </xdr:from>
    <xdr:to>
      <xdr:col>45</xdr:col>
      <xdr:colOff>177800</xdr:colOff>
      <xdr:row>38</xdr:row>
      <xdr:rowOff>72720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576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70663</xdr:rowOff>
    </xdr:from>
    <xdr:to>
      <xdr:col>41</xdr:col>
      <xdr:colOff>50800</xdr:colOff>
      <xdr:row>38</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576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101473</xdr:rowOff>
    </xdr:from>
    <xdr:to>
      <xdr:col>55</xdr:col>
      <xdr:colOff>50800</xdr:colOff>
      <xdr:row>38</xdr:row>
      <xdr:rowOff>31623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79900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xdr:rowOff>
    </xdr:from>
    <xdr:to>
      <xdr:col>50</xdr:col>
      <xdr:colOff>165100</xdr:colOff>
      <xdr:row>38</xdr:row>
      <xdr:rowOff>102489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93616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21920</xdr:rowOff>
    </xdr:from>
    <xdr:to>
      <xdr:col>46</xdr:col>
      <xdr:colOff>38100</xdr:colOff>
      <xdr:row>38</xdr:row>
      <xdr:rowOff>123520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114647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19863</xdr:rowOff>
    </xdr:from>
    <xdr:to>
      <xdr:col>41</xdr:col>
      <xdr:colOff>101600</xdr:colOff>
      <xdr:row>38</xdr:row>
      <xdr:rowOff>121463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112590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119905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113319</xdr:rowOff>
    </xdr:from>
    <xdr:to>
      <xdr:col>55</xdr:col>
      <xdr:colOff>0</xdr:colOff>
      <xdr:row>52</xdr:row>
      <xdr:rowOff>148707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028719"/>
          <a:ext cx="8382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126030</xdr:rowOff>
    </xdr:from>
    <xdr:to>
      <xdr:col>50</xdr:col>
      <xdr:colOff>114300</xdr:colOff>
      <xdr:row>52</xdr:row>
      <xdr:rowOff>148707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041430"/>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126030</xdr:rowOff>
    </xdr:from>
    <xdr:to>
      <xdr:col>45</xdr:col>
      <xdr:colOff>177800</xdr:colOff>
      <xdr:row>53</xdr:row>
      <xdr:rowOff>2837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041430"/>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2837</xdr:rowOff>
    </xdr:from>
    <xdr:to>
      <xdr:col>41</xdr:col>
      <xdr:colOff>50800</xdr:colOff>
      <xdr:row>54</xdr:row>
      <xdr:rowOff>2288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089687"/>
          <a:ext cx="889000" cy="17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62519</xdr:rowOff>
    </xdr:from>
    <xdr:to>
      <xdr:col>55</xdr:col>
      <xdr:colOff>50800</xdr:colOff>
      <xdr:row>52</xdr:row>
      <xdr:rowOff>164119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85396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8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97907</xdr:rowOff>
    </xdr:from>
    <xdr:to>
      <xdr:col>50</xdr:col>
      <xdr:colOff>165100</xdr:colOff>
      <xdr:row>53</xdr:row>
      <xdr:rowOff>28057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0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44584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7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75230</xdr:rowOff>
    </xdr:from>
    <xdr:to>
      <xdr:col>46</xdr:col>
      <xdr:colOff>38100</xdr:colOff>
      <xdr:row>53</xdr:row>
      <xdr:rowOff>5380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21907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123487</xdr:rowOff>
    </xdr:from>
    <xdr:to>
      <xdr:col>41</xdr:col>
      <xdr:colOff>101600</xdr:colOff>
      <xdr:row>53</xdr:row>
      <xdr:rowOff>53637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0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70164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8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122938</xdr:rowOff>
    </xdr:from>
    <xdr:to>
      <xdr:col>36</xdr:col>
      <xdr:colOff>165100</xdr:colOff>
      <xdr:row>54</xdr:row>
      <xdr:rowOff>53088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69615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9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50363</xdr:rowOff>
    </xdr:from>
    <xdr:to>
      <xdr:col>55</xdr:col>
      <xdr:colOff>0</xdr:colOff>
      <xdr:row>73</xdr:row>
      <xdr:rowOff>85659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566213"/>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148089</xdr:rowOff>
    </xdr:from>
    <xdr:to>
      <xdr:col>50</xdr:col>
      <xdr:colOff>114300</xdr:colOff>
      <xdr:row>73</xdr:row>
      <xdr:rowOff>85659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92489"/>
          <a:ext cx="889000" cy="10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148089</xdr:rowOff>
    </xdr:from>
    <xdr:to>
      <xdr:col>45</xdr:col>
      <xdr:colOff>177800</xdr:colOff>
      <xdr:row>73</xdr:row>
      <xdr:rowOff>115263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492489"/>
          <a:ext cx="889000" cy="1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115263</xdr:rowOff>
    </xdr:from>
    <xdr:to>
      <xdr:col>41</xdr:col>
      <xdr:colOff>50800</xdr:colOff>
      <xdr:row>73</xdr:row>
      <xdr:rowOff>165052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631113"/>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171013</xdr:rowOff>
    </xdr:from>
    <xdr:to>
      <xdr:col>55</xdr:col>
      <xdr:colOff>50800</xdr:colOff>
      <xdr:row>73</xdr:row>
      <xdr:rowOff>101163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22440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34859</xdr:rowOff>
    </xdr:from>
    <xdr:to>
      <xdr:col>50</xdr:col>
      <xdr:colOff>165100</xdr:colOff>
      <xdr:row>73</xdr:row>
      <xdr:rowOff>136459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152986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97289</xdr:rowOff>
    </xdr:from>
    <xdr:to>
      <xdr:col>46</xdr:col>
      <xdr:colOff>38100</xdr:colOff>
      <xdr:row>73</xdr:row>
      <xdr:rowOff>27439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4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43966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2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64463</xdr:rowOff>
    </xdr:from>
    <xdr:to>
      <xdr:col>41</xdr:col>
      <xdr:colOff>101600</xdr:colOff>
      <xdr:row>73</xdr:row>
      <xdr:rowOff>166063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11140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114252</xdr:rowOff>
    </xdr:from>
    <xdr:to>
      <xdr:col>36</xdr:col>
      <xdr:colOff>165100</xdr:colOff>
      <xdr:row>74</xdr:row>
      <xdr:rowOff>44402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6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60929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40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92193</xdr:rowOff>
    </xdr:from>
    <xdr:to>
      <xdr:col>55</xdr:col>
      <xdr:colOff>0</xdr:colOff>
      <xdr:row>97</xdr:row>
      <xdr:rowOff>93790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22843"/>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88793</xdr:rowOff>
    </xdr:from>
    <xdr:to>
      <xdr:col>50</xdr:col>
      <xdr:colOff>114300</xdr:colOff>
      <xdr:row>97</xdr:row>
      <xdr:rowOff>92193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19443"/>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79160</xdr:rowOff>
    </xdr:from>
    <xdr:to>
      <xdr:col>45</xdr:col>
      <xdr:colOff>177800</xdr:colOff>
      <xdr:row>97</xdr:row>
      <xdr:rowOff>88793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09810"/>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79160</xdr:rowOff>
    </xdr:from>
    <xdr:to>
      <xdr:col>41</xdr:col>
      <xdr:colOff>50800</xdr:colOff>
      <xdr:row>97</xdr:row>
      <xdr:rowOff>98954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09810"/>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42990</xdr:rowOff>
    </xdr:from>
    <xdr:to>
      <xdr:col>55</xdr:col>
      <xdr:colOff>50800</xdr:colOff>
      <xdr:row>97</xdr:row>
      <xdr:rowOff>144590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65867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41393</xdr:rowOff>
    </xdr:from>
    <xdr:to>
      <xdr:col>50</xdr:col>
      <xdr:colOff>165100</xdr:colOff>
      <xdr:row>97</xdr:row>
      <xdr:rowOff>142993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159520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37993</xdr:rowOff>
    </xdr:from>
    <xdr:to>
      <xdr:col>46</xdr:col>
      <xdr:colOff>38100</xdr:colOff>
      <xdr:row>97</xdr:row>
      <xdr:rowOff>139593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28360</xdr:rowOff>
    </xdr:from>
    <xdr:to>
      <xdr:col>41</xdr:col>
      <xdr:colOff>101600</xdr:colOff>
      <xdr:row>97</xdr:row>
      <xdr:rowOff>129960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146487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3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48154</xdr:rowOff>
    </xdr:from>
    <xdr:to>
      <xdr:col>36</xdr:col>
      <xdr:colOff>165100</xdr:colOff>
      <xdr:row>97</xdr:row>
      <xdr:rowOff>149754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166281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125847</xdr:rowOff>
    </xdr:from>
    <xdr:to>
      <xdr:col>85</xdr:col>
      <xdr:colOff>127000</xdr:colOff>
      <xdr:row>34</xdr:row>
      <xdr:rowOff>16165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783697"/>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139334</xdr:rowOff>
    </xdr:from>
    <xdr:to>
      <xdr:col>81</xdr:col>
      <xdr:colOff>50800</xdr:colOff>
      <xdr:row>34</xdr:row>
      <xdr:rowOff>16165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797184"/>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139334</xdr:rowOff>
    </xdr:from>
    <xdr:to>
      <xdr:col>76</xdr:col>
      <xdr:colOff>114300</xdr:colOff>
      <xdr:row>34</xdr:row>
      <xdr:rowOff>106919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797184"/>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141437</xdr:rowOff>
    </xdr:from>
    <xdr:to>
      <xdr:col>71</xdr:col>
      <xdr:colOff>177800</xdr:colOff>
      <xdr:row>34</xdr:row>
      <xdr:rowOff>106919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5284937"/>
          <a:ext cx="889000" cy="6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75047</xdr:rowOff>
    </xdr:from>
    <xdr:to>
      <xdr:col>85</xdr:col>
      <xdr:colOff>177800</xdr:colOff>
      <xdr:row>34</xdr:row>
      <xdr:rowOff>5197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7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97924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5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136815</xdr:rowOff>
    </xdr:from>
    <xdr:to>
      <xdr:col>81</xdr:col>
      <xdr:colOff>101600</xdr:colOff>
      <xdr:row>34</xdr:row>
      <xdr:rowOff>66965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83492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88534</xdr:rowOff>
    </xdr:from>
    <xdr:to>
      <xdr:col>76</xdr:col>
      <xdr:colOff>165100</xdr:colOff>
      <xdr:row>34</xdr:row>
      <xdr:rowOff>18684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7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35211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5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56119</xdr:rowOff>
    </xdr:from>
    <xdr:to>
      <xdr:col>72</xdr:col>
      <xdr:colOff>38100</xdr:colOff>
      <xdr:row>34</xdr:row>
      <xdr:rowOff>157719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8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2796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6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90637</xdr:rowOff>
    </xdr:from>
    <xdr:to>
      <xdr:col>67</xdr:col>
      <xdr:colOff>101600</xdr:colOff>
      <xdr:row>31</xdr:row>
      <xdr:rowOff>20787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2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37314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0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93817</xdr:rowOff>
    </xdr:from>
    <xdr:to>
      <xdr:col>85</xdr:col>
      <xdr:colOff>127000</xdr:colOff>
      <xdr:row>56</xdr:row>
      <xdr:rowOff>69226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23567"/>
          <a:ext cx="8382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93817</xdr:rowOff>
    </xdr:from>
    <xdr:to>
      <xdr:col>81</xdr:col>
      <xdr:colOff>50800</xdr:colOff>
      <xdr:row>57</xdr:row>
      <xdr:rowOff>57241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23567"/>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132744</xdr:rowOff>
    </xdr:from>
    <xdr:to>
      <xdr:col>76</xdr:col>
      <xdr:colOff>114300</xdr:colOff>
      <xdr:row>57</xdr:row>
      <xdr:rowOff>57241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33944"/>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132744</xdr:rowOff>
    </xdr:from>
    <xdr:to>
      <xdr:col>71</xdr:col>
      <xdr:colOff>177800</xdr:colOff>
      <xdr:row>57</xdr:row>
      <xdr:rowOff>62580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33944"/>
          <a:ext cx="8890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18426</xdr:rowOff>
    </xdr:from>
    <xdr:to>
      <xdr:col>85</xdr:col>
      <xdr:colOff>177800</xdr:colOff>
      <xdr:row>56</xdr:row>
      <xdr:rowOff>120026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41303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43017</xdr:rowOff>
    </xdr:from>
    <xdr:to>
      <xdr:col>81</xdr:col>
      <xdr:colOff>101600</xdr:colOff>
      <xdr:row>55</xdr:row>
      <xdr:rowOff>144617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161144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4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6441</xdr:rowOff>
    </xdr:from>
    <xdr:to>
      <xdr:col>76</xdr:col>
      <xdr:colOff>165100</xdr:colOff>
      <xdr:row>57</xdr:row>
      <xdr:rowOff>108041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99168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81944</xdr:rowOff>
    </xdr:from>
    <xdr:to>
      <xdr:col>72</xdr:col>
      <xdr:colOff>38100</xdr:colOff>
      <xdr:row>57</xdr:row>
      <xdr:rowOff>12094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11780</xdr:rowOff>
    </xdr:from>
    <xdr:to>
      <xdr:col>67</xdr:col>
      <xdr:colOff>101600</xdr:colOff>
      <xdr:row>57</xdr:row>
      <xdr:rowOff>113380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104507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159341</xdr:rowOff>
    </xdr:from>
    <xdr:to>
      <xdr:col>85</xdr:col>
      <xdr:colOff>127000</xdr:colOff>
      <xdr:row>78</xdr:row>
      <xdr:rowOff>144938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189541"/>
          <a:ext cx="8382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27991</xdr:rowOff>
    </xdr:from>
    <xdr:to>
      <xdr:col>81</xdr:col>
      <xdr:colOff>50800</xdr:colOff>
      <xdr:row>78</xdr:row>
      <xdr:rowOff>144938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01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14694</xdr:rowOff>
    </xdr:from>
    <xdr:to>
      <xdr:col>76</xdr:col>
      <xdr:colOff>114300</xdr:colOff>
      <xdr:row>78</xdr:row>
      <xdr:rowOff>27991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216344"/>
          <a:ext cx="889000" cy="1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14694</xdr:rowOff>
    </xdr:from>
    <xdr:to>
      <xdr:col>71</xdr:col>
      <xdr:colOff>177800</xdr:colOff>
      <xdr:row>78</xdr:row>
      <xdr:rowOff>10522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16344"/>
          <a:ext cx="8890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108541</xdr:rowOff>
    </xdr:from>
    <xdr:to>
      <xdr:col>85</xdr:col>
      <xdr:colOff>177800</xdr:colOff>
      <xdr:row>77</xdr:row>
      <xdr:rowOff>38691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131418</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9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94138</xdr:rowOff>
    </xdr:from>
    <xdr:to>
      <xdr:col>81</xdr:col>
      <xdr:colOff>101600</xdr:colOff>
      <xdr:row>79</xdr:row>
      <xdr:rowOff>24288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15415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148641</xdr:rowOff>
    </xdr:from>
    <xdr:to>
      <xdr:col>76</xdr:col>
      <xdr:colOff>165100</xdr:colOff>
      <xdr:row>78</xdr:row>
      <xdr:rowOff>78791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95318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135344</xdr:rowOff>
    </xdr:from>
    <xdr:to>
      <xdr:col>72</xdr:col>
      <xdr:colOff>38100</xdr:colOff>
      <xdr:row>77</xdr:row>
      <xdr:rowOff>65494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1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82021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9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131172</xdr:rowOff>
    </xdr:from>
    <xdr:to>
      <xdr:col>67</xdr:col>
      <xdr:colOff>101600</xdr:colOff>
      <xdr:row>78</xdr:row>
      <xdr:rowOff>61322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77849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1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1605</xdr:rowOff>
    </xdr:from>
    <xdr:to>
      <xdr:col>85</xdr:col>
      <xdr:colOff>127000</xdr:colOff>
      <xdr:row>92</xdr:row>
      <xdr:rowOff>13523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775005"/>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1605</xdr:rowOff>
    </xdr:from>
    <xdr:to>
      <xdr:col>81</xdr:col>
      <xdr:colOff>50800</xdr:colOff>
      <xdr:row>92</xdr:row>
      <xdr:rowOff>17672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775005"/>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17672</xdr:rowOff>
    </xdr:from>
    <xdr:to>
      <xdr:col>76</xdr:col>
      <xdr:colOff>114300</xdr:colOff>
      <xdr:row>92</xdr:row>
      <xdr:rowOff>28959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91072"/>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28959</xdr:rowOff>
    </xdr:from>
    <xdr:to>
      <xdr:col>71</xdr:col>
      <xdr:colOff>177800</xdr:colOff>
      <xdr:row>92</xdr:row>
      <xdr:rowOff>64774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80235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134173</xdr:rowOff>
    </xdr:from>
    <xdr:to>
      <xdr:col>85</xdr:col>
      <xdr:colOff>177800</xdr:colOff>
      <xdr:row>92</xdr:row>
      <xdr:rowOff>64323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7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157050</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5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122255</xdr:rowOff>
    </xdr:from>
    <xdr:to>
      <xdr:col>81</xdr:col>
      <xdr:colOff>101600</xdr:colOff>
      <xdr:row>92</xdr:row>
      <xdr:rowOff>52405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68932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49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138322</xdr:rowOff>
    </xdr:from>
    <xdr:to>
      <xdr:col>76</xdr:col>
      <xdr:colOff>165100</xdr:colOff>
      <xdr:row>92</xdr:row>
      <xdr:rowOff>68472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84999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51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149609</xdr:rowOff>
    </xdr:from>
    <xdr:to>
      <xdr:col>72</xdr:col>
      <xdr:colOff>38100</xdr:colOff>
      <xdr:row>92</xdr:row>
      <xdr:rowOff>79759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96286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5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13974</xdr:rowOff>
    </xdr:from>
    <xdr:to>
      <xdr:col>67</xdr:col>
      <xdr:colOff>101600</xdr:colOff>
      <xdr:row>92</xdr:row>
      <xdr:rowOff>115574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132101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56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130,294</a:t>
          </a:r>
          <a:r>
            <a:rPr kumimoji="1" lang="ja-JP" altLang="ja-JP" sz="1100">
              <a:solidFill>
                <a:schemeClr val="dk1"/>
              </a:solidFill>
              <a:effectLst/>
              <a:latin typeface="+mn-lt"/>
              <a:ea typeface="+mn-ea"/>
              <a:cs typeface="+mn-cs"/>
            </a:rPr>
            <a:t>円となっており、類似団体と比較して一人当たりコストが高い状況となっている。これは、市町村合併により広大な面積を有し、広範囲を網羅した行政運営のため本庁舎のほか３つの振興事務所（支所）を構えて行政サービスを提供していることによるものである。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年度に行われた特定目的基金の再編による公共施設管理基金積立金、地方創生拠点整備交付金を活用した先端科学都市構想推進事業の皆減などから、前年度決算と比較すると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の減となってい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41,408</a:t>
          </a:r>
          <a:r>
            <a:rPr kumimoji="1" lang="ja-JP" altLang="ja-JP" sz="1100">
              <a:solidFill>
                <a:schemeClr val="dk1"/>
              </a:solidFill>
              <a:effectLst/>
              <a:latin typeface="+mn-lt"/>
              <a:ea typeface="+mn-ea"/>
              <a:cs typeface="+mn-cs"/>
            </a:rPr>
            <a:t>円となっており、類似団体平均に比べ高い状況である。これは、市町村合併前の旧町村で、過疎地域における地域の振興・活性化を図ることを目的として整備された観光施設の維持管理経費や施設設備の老朽化による各所修繕経費の増嵩があ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年度には、まつり会館の空調設備更新や池ケ原湿原遊歩道の整備、宙ドーム第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駐車場の整備工事などにより前年度決算と比較すると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％の増となっている。現在、施設管理については、指定管理者制度を導入し委託</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しているが、今後も老朽化する施設の維持管理経費のコスト削減を図っていきたい。</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53,316</a:t>
          </a:r>
          <a:r>
            <a:rPr kumimoji="1" lang="ja-JP" altLang="ja-JP" sz="1100">
              <a:solidFill>
                <a:schemeClr val="dk1"/>
              </a:solidFill>
              <a:effectLst/>
              <a:latin typeface="+mn-lt"/>
              <a:ea typeface="+mn-ea"/>
              <a:cs typeface="+mn-cs"/>
            </a:rPr>
            <a:t>円となっており、昨年に比べ類似団体と同等の額となった。これは昨年度、特定目的基金の再編に伴い創設した文化・交流振興基金への積み立て、育英基金への積み増しなどが完了したことによるもので、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％の減となっている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ポイント減少し、実質収支額は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ポイント増加した。実質単年度収支は、昨年度行った財政調整基金から特定目的基金への積み替えが完了したことに伴い、標準財政規模比で△</a:t>
          </a:r>
          <a:r>
            <a:rPr kumimoji="1" lang="en-US" altLang="ja-JP" sz="1100">
              <a:solidFill>
                <a:schemeClr val="dk1"/>
              </a:solidFill>
              <a:effectLst/>
              <a:latin typeface="+mn-lt"/>
              <a:ea typeface="+mn-ea"/>
              <a:cs typeface="+mn-cs"/>
            </a:rPr>
            <a:t>0.99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なお、余剰金は年ごとの見積もりとの差により増減するが、引き続き経費削減に取り組んでいく。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一般会計からの基準内外の繰出を行っているため、全ての会計において黒字であり、実質赤字比率はない。</a:t>
          </a:r>
          <a:endParaRPr lang="ja-JP" altLang="ja-JP" sz="1400">
            <a:effectLst/>
          </a:endParaRPr>
        </a:p>
        <a:p>
          <a:r>
            <a:rPr kumimoji="1" lang="ja-JP" altLang="ja-JP" sz="1100">
              <a:solidFill>
                <a:schemeClr val="dk1"/>
              </a:solidFill>
              <a:effectLst/>
              <a:latin typeface="+mn-lt"/>
              <a:ea typeface="+mn-ea"/>
              <a:cs typeface="+mn-cs"/>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endParaRPr lang="ja-JP" altLang="ja-JP" sz="1400">
            <a:effectLst/>
          </a:endParaRPr>
        </a:p>
        <a:p>
          <a:r>
            <a:rPr kumimoji="1" lang="ja-JP" altLang="ja-JP" sz="1100">
              <a:solidFill>
                <a:schemeClr val="dk1"/>
              </a:solidFill>
              <a:effectLst/>
              <a:latin typeface="+mn-lt"/>
              <a:ea typeface="+mn-ea"/>
              <a:cs typeface="+mn-cs"/>
            </a:rPr>
            <a:t>　今後、全会計とも事業収益や利用料収益の確保の他、経常経費の圧縮に努め、上下水道会計においては、施設の長寿命化を進めることにより将来の大規模修繕費の抑制を図り、持続可能な運営を目指す。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19795572</v>
      </c>
      <c r="BO4" s="430"/>
      <c r="BP4" s="430"/>
      <c r="BQ4" s="430"/>
      <c r="BR4" s="430"/>
      <c r="BS4" s="430"/>
      <c r="BT4" s="430"/>
      <c r="BU4" s="431"/>
      <c r="BV4" s="429">
        <v>20629751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8.9</v>
      </c>
      <c r="CU4" s="436"/>
      <c r="CV4" s="436"/>
      <c r="CW4" s="436"/>
      <c r="CX4" s="436"/>
      <c r="CY4" s="436"/>
      <c r="CZ4" s="436"/>
      <c r="DA4" s="437"/>
      <c r="DB4" s="435">
        <v>8.1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18340071</v>
      </c>
      <c r="BO5" s="467"/>
      <c r="BP5" s="467"/>
      <c r="BQ5" s="467"/>
      <c r="BR5" s="467"/>
      <c r="BS5" s="467"/>
      <c r="BT5" s="467"/>
      <c r="BU5" s="468"/>
      <c r="BV5" s="466">
        <v>19609391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92.1</v>
      </c>
      <c r="CU5" s="464"/>
      <c r="CV5" s="464"/>
      <c r="CW5" s="464"/>
      <c r="CX5" s="464"/>
      <c r="CY5" s="464"/>
      <c r="CZ5" s="464"/>
      <c r="DA5" s="465"/>
      <c r="DB5" s="463">
        <v>91.7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1455501</v>
      </c>
      <c r="BO6" s="467"/>
      <c r="BP6" s="467"/>
      <c r="BQ6" s="467"/>
      <c r="BR6" s="467"/>
      <c r="BS6" s="467"/>
      <c r="BT6" s="467"/>
      <c r="BU6" s="468"/>
      <c r="BV6" s="466">
        <v>1020360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96.1</v>
      </c>
      <c r="CU6" s="504"/>
      <c r="CV6" s="504"/>
      <c r="CW6" s="504"/>
      <c r="CX6" s="504"/>
      <c r="CY6" s="504"/>
      <c r="CZ6" s="504"/>
      <c r="DA6" s="505"/>
      <c r="DB6" s="503">
        <v>95.8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485831</v>
      </c>
      <c r="BO7" s="467"/>
      <c r="BP7" s="467"/>
      <c r="BQ7" s="467"/>
      <c r="BR7" s="467"/>
      <c r="BS7" s="467"/>
      <c r="BT7" s="467"/>
      <c r="BU7" s="468"/>
      <c r="BV7" s="466">
        <v>125616</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10917475</v>
      </c>
      <c r="CU7" s="467"/>
      <c r="CV7" s="467"/>
      <c r="CW7" s="467"/>
      <c r="CX7" s="467"/>
      <c r="CY7" s="467"/>
      <c r="CZ7" s="467"/>
      <c r="DA7" s="468"/>
      <c r="DB7" s="466">
        <v>11025903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969670</v>
      </c>
      <c r="BO8" s="467"/>
      <c r="BP8" s="467"/>
      <c r="BQ8" s="467"/>
      <c r="BR8" s="467"/>
      <c r="BS8" s="467"/>
      <c r="BT8" s="467"/>
      <c r="BU8" s="468"/>
      <c r="BV8" s="466">
        <v>894744</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0.31</v>
      </c>
      <c r="CU8" s="507"/>
      <c r="CV8" s="507"/>
      <c r="CW8" s="507"/>
      <c r="CX8" s="507"/>
      <c r="CY8" s="507"/>
      <c r="CZ8" s="507"/>
      <c r="DA8" s="508"/>
      <c r="DB8" s="506">
        <v>0.31</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24696</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74926</v>
      </c>
      <c r="BO9" s="467"/>
      <c r="BP9" s="467"/>
      <c r="BQ9" s="467"/>
      <c r="BR9" s="467"/>
      <c r="BS9" s="467"/>
      <c r="BT9" s="467"/>
      <c r="BU9" s="468"/>
      <c r="BV9" s="466">
        <v>-211283</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19.8</v>
      </c>
      <c r="CU9" s="464"/>
      <c r="CV9" s="464"/>
      <c r="CW9" s="464"/>
      <c r="CX9" s="464"/>
      <c r="CY9" s="464"/>
      <c r="CZ9" s="464"/>
      <c r="DA9" s="465"/>
      <c r="DB9" s="463">
        <v>18.5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26732</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113</v>
      </c>
      <c r="AV10" s="499"/>
      <c r="AW10" s="499"/>
      <c r="AX10" s="499"/>
      <c r="AY10" s="500" t="s">
        <v>118</v>
      </c>
      <c r="AZ10" s="501"/>
      <c r="BA10" s="501"/>
      <c r="BB10" s="501"/>
      <c r="BC10" s="501"/>
      <c r="BD10" s="501"/>
      <c r="BE10" s="501"/>
      <c r="BF10" s="501"/>
      <c r="BG10" s="501"/>
      <c r="BH10" s="501"/>
      <c r="BI10" s="501"/>
      <c r="BJ10" s="501"/>
      <c r="BK10" s="501"/>
      <c r="BL10" s="501"/>
      <c r="BM10" s="502"/>
      <c r="BN10" s="466">
        <v>456496</v>
      </c>
      <c r="BO10" s="467"/>
      <c r="BP10" s="467"/>
      <c r="BQ10" s="467"/>
      <c r="BR10" s="467"/>
      <c r="BS10" s="467"/>
      <c r="BT10" s="467"/>
      <c r="BU10" s="468"/>
      <c r="BV10" s="466">
        <v>15632</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113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24272</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131</v>
      </c>
      <c r="AV12" s="499"/>
      <c r="AW12" s="499"/>
      <c r="AX12" s="499"/>
      <c r="AY12" s="500" t="s">
        <v>132</v>
      </c>
      <c r="AZ12" s="501"/>
      <c r="BA12" s="501"/>
      <c r="BB12" s="501"/>
      <c r="BC12" s="501"/>
      <c r="BD12" s="501"/>
      <c r="BE12" s="501"/>
      <c r="BF12" s="501"/>
      <c r="BG12" s="501"/>
      <c r="BH12" s="501"/>
      <c r="BI12" s="501"/>
      <c r="BJ12" s="501"/>
      <c r="BK12" s="501"/>
      <c r="BL12" s="501"/>
      <c r="BM12" s="502"/>
      <c r="BN12" s="466">
        <v>640000</v>
      </c>
      <c r="BO12" s="467"/>
      <c r="BP12" s="467"/>
      <c r="BQ12" s="467"/>
      <c r="BR12" s="467"/>
      <c r="BS12" s="467"/>
      <c r="BT12" s="467"/>
      <c r="BU12" s="468"/>
      <c r="BV12" s="466">
        <v>2290000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24135</v>
      </c>
      <c r="S13" s="548"/>
      <c r="T13" s="548"/>
      <c r="U13" s="548"/>
      <c r="V13" s="549"/>
      <c r="W13" s="482" t="s">
        <v>137</v>
      </c>
      <c r="X13" s="483"/>
      <c r="Y13" s="483"/>
      <c r="Z13" s="483"/>
      <c r="AA13" s="483"/>
      <c r="AB13" s="473"/>
      <c r="AC13" s="517">
        <v>1064</v>
      </c>
      <c r="AD13" s="518"/>
      <c r="AE13" s="518"/>
      <c r="AF13" s="518"/>
      <c r="AG13" s="557"/>
      <c r="AH13" s="517">
        <v>1259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-108578</v>
      </c>
      <c r="BO13" s="467"/>
      <c r="BP13" s="467"/>
      <c r="BQ13" s="467"/>
      <c r="BR13" s="467"/>
      <c r="BS13" s="467"/>
      <c r="BT13" s="467"/>
      <c r="BU13" s="468"/>
      <c r="BV13" s="466">
        <v>-2485651</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13.8</v>
      </c>
      <c r="CU13" s="464"/>
      <c r="CV13" s="464"/>
      <c r="CW13" s="464"/>
      <c r="CX13" s="464"/>
      <c r="CY13" s="464"/>
      <c r="CZ13" s="464"/>
      <c r="DA13" s="465"/>
      <c r="DB13" s="463">
        <v>13.6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24704</v>
      </c>
      <c r="S14" s="548"/>
      <c r="T14" s="548"/>
      <c r="U14" s="548"/>
      <c r="V14" s="549"/>
      <c r="W14" s="456"/>
      <c r="X14" s="457"/>
      <c r="Y14" s="457"/>
      <c r="Z14" s="457"/>
      <c r="AA14" s="457"/>
      <c r="AB14" s="446"/>
      <c r="AC14" s="550">
        <v>8.5</v>
      </c>
      <c r="AD14" s="551"/>
      <c r="AE14" s="551"/>
      <c r="AF14" s="551"/>
      <c r="AG14" s="552"/>
      <c r="AH14" s="550">
        <v>9.5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24579</v>
      </c>
      <c r="S15" s="548"/>
      <c r="T15" s="548"/>
      <c r="U15" s="548"/>
      <c r="V15" s="549"/>
      <c r="W15" s="482" t="s">
        <v>147</v>
      </c>
      <c r="X15" s="483"/>
      <c r="Y15" s="483"/>
      <c r="Z15" s="483"/>
      <c r="AA15" s="483"/>
      <c r="AB15" s="473"/>
      <c r="AC15" s="517">
        <v>4128</v>
      </c>
      <c r="AD15" s="518"/>
      <c r="AE15" s="518"/>
      <c r="AF15" s="518"/>
      <c r="AG15" s="557"/>
      <c r="AH15" s="517">
        <v>4412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2958271</v>
      </c>
      <c r="BO15" s="430"/>
      <c r="BP15" s="430"/>
      <c r="BQ15" s="430"/>
      <c r="BR15" s="430"/>
      <c r="BS15" s="430"/>
      <c r="BT15" s="430"/>
      <c r="BU15" s="431"/>
      <c r="BV15" s="429">
        <v>2965257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32.9</v>
      </c>
      <c r="AD16" s="551"/>
      <c r="AE16" s="551"/>
      <c r="AF16" s="551"/>
      <c r="AG16" s="552"/>
      <c r="AH16" s="550">
        <v>33.200000000000003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9594394</v>
      </c>
      <c r="BO16" s="467"/>
      <c r="BP16" s="467"/>
      <c r="BQ16" s="467"/>
      <c r="BR16" s="467"/>
      <c r="BS16" s="467"/>
      <c r="BT16" s="467"/>
      <c r="BU16" s="468"/>
      <c r="BV16" s="466">
        <v>9551764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7359</v>
      </c>
      <c r="AD17" s="518"/>
      <c r="AE17" s="518"/>
      <c r="AF17" s="518"/>
      <c r="AG17" s="557"/>
      <c r="AH17" s="517">
        <v>7607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3748997</v>
      </c>
      <c r="BO17" s="467"/>
      <c r="BP17" s="467"/>
      <c r="BQ17" s="467"/>
      <c r="BR17" s="467"/>
      <c r="BS17" s="467"/>
      <c r="BT17" s="467"/>
      <c r="BU17" s="468"/>
      <c r="BV17" s="466">
        <v>3765761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792.53</v>
      </c>
      <c r="M18" s="579"/>
      <c r="N18" s="579"/>
      <c r="O18" s="579"/>
      <c r="P18" s="579"/>
      <c r="Q18" s="579"/>
      <c r="R18" s="580"/>
      <c r="S18" s="580"/>
      <c r="T18" s="580"/>
      <c r="U18" s="580"/>
      <c r="V18" s="581"/>
      <c r="W18" s="484"/>
      <c r="X18" s="485"/>
      <c r="Y18" s="485"/>
      <c r="Z18" s="485"/>
      <c r="AA18" s="485"/>
      <c r="AB18" s="476"/>
      <c r="AC18" s="582">
        <v>58.6</v>
      </c>
      <c r="AD18" s="583"/>
      <c r="AE18" s="583"/>
      <c r="AF18" s="583"/>
      <c r="AG18" s="584"/>
      <c r="AH18" s="582">
        <v>57.3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10490824</v>
      </c>
      <c r="BO18" s="467"/>
      <c r="BP18" s="467"/>
      <c r="BQ18" s="467"/>
      <c r="BR18" s="467"/>
      <c r="BS18" s="467"/>
      <c r="BT18" s="467"/>
      <c r="BU18" s="468"/>
      <c r="BV18" s="466">
        <v>10507763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14195830</v>
      </c>
      <c r="BO19" s="467"/>
      <c r="BP19" s="467"/>
      <c r="BQ19" s="467"/>
      <c r="BR19" s="467"/>
      <c r="BS19" s="467"/>
      <c r="BT19" s="467"/>
      <c r="BU19" s="468"/>
      <c r="BV19" s="466">
        <v>15537710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8509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16683932</v>
      </c>
      <c r="BO23" s="467"/>
      <c r="BP23" s="467"/>
      <c r="BQ23" s="467"/>
      <c r="BR23" s="467"/>
      <c r="BS23" s="467"/>
      <c r="BT23" s="467"/>
      <c r="BU23" s="468"/>
      <c r="BV23" s="466">
        <v>17950824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8300</v>
      </c>
      <c r="R24" s="518"/>
      <c r="S24" s="518"/>
      <c r="T24" s="518"/>
      <c r="U24" s="518"/>
      <c r="V24" s="557"/>
      <c r="W24" s="616"/>
      <c r="X24" s="604"/>
      <c r="Y24" s="605"/>
      <c r="Z24" s="516" t="s">
        <v>171</v>
      </c>
      <c r="AA24" s="496"/>
      <c r="AB24" s="496"/>
      <c r="AC24" s="496"/>
      <c r="AD24" s="496"/>
      <c r="AE24" s="496"/>
      <c r="AF24" s="496"/>
      <c r="AG24" s="497"/>
      <c r="AH24" s="517">
        <v>334</v>
      </c>
      <c r="AI24" s="518"/>
      <c r="AJ24" s="518"/>
      <c r="AK24" s="518"/>
      <c r="AL24" s="557"/>
      <c r="AM24" s="517">
        <v>980958</v>
      </c>
      <c r="AN24" s="518"/>
      <c r="AO24" s="518"/>
      <c r="AP24" s="518"/>
      <c r="AQ24" s="518"/>
      <c r="AR24" s="557"/>
      <c r="AS24" s="517">
        <v>2937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9993404</v>
      </c>
      <c r="BO24" s="467"/>
      <c r="BP24" s="467"/>
      <c r="BQ24" s="467"/>
      <c r="BR24" s="467"/>
      <c r="BS24" s="467"/>
      <c r="BT24" s="467"/>
      <c r="BU24" s="468"/>
      <c r="BV24" s="466">
        <v>10262424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6800</v>
      </c>
      <c r="R25" s="518"/>
      <c r="S25" s="518"/>
      <c r="T25" s="518"/>
      <c r="U25" s="518"/>
      <c r="V25" s="557"/>
      <c r="W25" s="616"/>
      <c r="X25" s="604"/>
      <c r="Y25" s="605"/>
      <c r="Z25" s="516" t="s">
        <v>174</v>
      </c>
      <c r="AA25" s="496"/>
      <c r="AB25" s="496"/>
      <c r="AC25" s="496"/>
      <c r="AD25" s="496"/>
      <c r="AE25" s="496"/>
      <c r="AF25" s="496"/>
      <c r="AG25" s="497"/>
      <c r="AH25" s="517">
        <v>76</v>
      </c>
      <c r="AI25" s="518"/>
      <c r="AJ25" s="518"/>
      <c r="AK25" s="518"/>
      <c r="AL25" s="557"/>
      <c r="AM25" s="517">
        <v>211736</v>
      </c>
      <c r="AN25" s="518"/>
      <c r="AO25" s="518"/>
      <c r="AP25" s="518"/>
      <c r="AQ25" s="518"/>
      <c r="AR25" s="557"/>
      <c r="AS25" s="517">
        <v>2786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81862</v>
      </c>
      <c r="BO25" s="430"/>
      <c r="BP25" s="430"/>
      <c r="BQ25" s="430"/>
      <c r="BR25" s="430"/>
      <c r="BS25" s="430"/>
      <c r="BT25" s="430"/>
      <c r="BU25" s="431"/>
      <c r="BV25" s="429">
        <v>1279784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v>11</v>
      </c>
      <c r="AI26" s="518"/>
      <c r="AJ26" s="518"/>
      <c r="AK26" s="518"/>
      <c r="AL26" s="557"/>
      <c r="AM26" s="517">
        <v>30272</v>
      </c>
      <c r="AN26" s="518"/>
      <c r="AO26" s="518"/>
      <c r="AP26" s="518"/>
      <c r="AQ26" s="518"/>
      <c r="AR26" s="557"/>
      <c r="AS26" s="517">
        <v>2752</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145</v>
      </c>
      <c r="BO26" s="467"/>
      <c r="BP26" s="467"/>
      <c r="BQ26" s="467"/>
      <c r="BR26" s="467"/>
      <c r="BS26" s="467"/>
      <c r="BT26" s="467"/>
      <c r="BU26" s="468"/>
      <c r="BV26" s="466" t="s">
        <v>145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3700</v>
      </c>
      <c r="R27" s="518"/>
      <c r="S27" s="518"/>
      <c r="T27" s="518"/>
      <c r="U27" s="518"/>
      <c r="V27" s="557"/>
      <c r="W27" s="616"/>
      <c r="X27" s="604"/>
      <c r="Y27" s="605"/>
      <c r="Z27" s="516" t="s">
        <v>180</v>
      </c>
      <c r="AA27" s="496"/>
      <c r="AB27" s="496"/>
      <c r="AC27" s="496"/>
      <c r="AD27" s="496"/>
      <c r="AE27" s="496"/>
      <c r="AF27" s="496"/>
      <c r="AG27" s="497"/>
      <c r="AH27" s="517" t="s">
        <v>145</v>
      </c>
      <c r="AI27" s="518"/>
      <c r="AJ27" s="518"/>
      <c r="AK27" s="518"/>
      <c r="AL27" s="557"/>
      <c r="AM27" s="517" t="s">
        <v>144</v>
      </c>
      <c r="AN27" s="518"/>
      <c r="AO27" s="518"/>
      <c r="AP27" s="518"/>
      <c r="AQ27" s="518"/>
      <c r="AR27" s="557"/>
      <c r="AS27" s="517" t="s">
        <v>145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145</v>
      </c>
      <c r="BO27" s="640"/>
      <c r="BP27" s="640"/>
      <c r="BQ27" s="640"/>
      <c r="BR27" s="640"/>
      <c r="BS27" s="640"/>
      <c r="BT27" s="640"/>
      <c r="BU27" s="641"/>
      <c r="BV27" s="639" t="s">
        <v>144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3000</v>
      </c>
      <c r="R28" s="518"/>
      <c r="S28" s="518"/>
      <c r="T28" s="518"/>
      <c r="U28" s="518"/>
      <c r="V28" s="557"/>
      <c r="W28" s="616"/>
      <c r="X28" s="604"/>
      <c r="Y28" s="605"/>
      <c r="Z28" s="516" t="s">
        <v>183</v>
      </c>
      <c r="AA28" s="496"/>
      <c r="AB28" s="496"/>
      <c r="AC28" s="496"/>
      <c r="AD28" s="496"/>
      <c r="AE28" s="496"/>
      <c r="AF28" s="496"/>
      <c r="AG28" s="497"/>
      <c r="AH28" s="517" t="s">
        <v>145</v>
      </c>
      <c r="AI28" s="518"/>
      <c r="AJ28" s="518"/>
      <c r="AK28" s="518"/>
      <c r="AL28" s="557"/>
      <c r="AM28" s="517" t="s">
        <v>145</v>
      </c>
      <c r="AN28" s="518"/>
      <c r="AO28" s="518"/>
      <c r="AP28" s="518"/>
      <c r="AQ28" s="518"/>
      <c r="AR28" s="557"/>
      <c r="AS28" s="517" t="s">
        <v>145</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6313114</v>
      </c>
      <c r="BO28" s="430"/>
      <c r="BP28" s="430"/>
      <c r="BQ28" s="430"/>
      <c r="BR28" s="430"/>
      <c r="BS28" s="430"/>
      <c r="BT28" s="430"/>
      <c r="BU28" s="431"/>
      <c r="BV28" s="429">
        <v>6496618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12</v>
      </c>
      <c r="M29" s="518"/>
      <c r="N29" s="518"/>
      <c r="O29" s="518"/>
      <c r="P29" s="557"/>
      <c r="Q29" s="517">
        <v>2700</v>
      </c>
      <c r="R29" s="518"/>
      <c r="S29" s="518"/>
      <c r="T29" s="518"/>
      <c r="U29" s="518"/>
      <c r="V29" s="557"/>
      <c r="W29" s="617"/>
      <c r="X29" s="618"/>
      <c r="Y29" s="619"/>
      <c r="Z29" s="516" t="s">
        <v>186</v>
      </c>
      <c r="AA29" s="496"/>
      <c r="AB29" s="496"/>
      <c r="AC29" s="496"/>
      <c r="AD29" s="496"/>
      <c r="AE29" s="496"/>
      <c r="AF29" s="496"/>
      <c r="AG29" s="497"/>
      <c r="AH29" s="517">
        <v>334</v>
      </c>
      <c r="AI29" s="518"/>
      <c r="AJ29" s="518"/>
      <c r="AK29" s="518"/>
      <c r="AL29" s="557"/>
      <c r="AM29" s="517">
        <v>980958</v>
      </c>
      <c r="AN29" s="518"/>
      <c r="AO29" s="518"/>
      <c r="AP29" s="518"/>
      <c r="AQ29" s="518"/>
      <c r="AR29" s="557"/>
      <c r="AS29" s="517">
        <v>2937</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161500</v>
      </c>
      <c r="BO29" s="467"/>
      <c r="BP29" s="467"/>
      <c r="BQ29" s="467"/>
      <c r="BR29" s="467"/>
      <c r="BS29" s="467"/>
      <c r="BT29" s="467"/>
      <c r="BU29" s="468"/>
      <c r="BV29" s="466">
        <v>161387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7090707</v>
      </c>
      <c r="BO30" s="640"/>
      <c r="BP30" s="640"/>
      <c r="BQ30" s="640"/>
      <c r="BR30" s="640"/>
      <c r="BS30" s="640"/>
      <c r="BT30" s="640"/>
      <c r="BU30" s="641"/>
      <c r="BV30" s="639">
        <v>7114921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IF('各会計、関係団体の財政状況及び健全化判断比率'!B35="","",'各会計、関係団体の財政状況及び健全化判断比率'!B35)</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17</v>
      </c>
      <c r="BX34" s="652"/>
      <c r="BY34" s="653" t="str">
        <f>IF('各会計、関係団体の財政状況及び健全化判断比率'!B68="","",'各会計、関係団体の財政状況及び健全化判断比率'!B68)</f>
        <v>岐阜県市町村退職手当組合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24</v>
      </c>
      <c r="CP34" s="652"/>
      <c r="CQ34" s="653" t="str">
        <f>IF('各会計、関係団体の財政状況及び健全化判断比率'!BS7="","",'各会計、関係団体の財政状況及び健全化判断比率'!BS7)</f>
        <v>飛騨市土地開発公社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情報施設特別会計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国民健康保険特別会計（直営診療施設勘定）</v>
      </c>
      <c r="X35" s="653"/>
      <c r="Y35" s="653"/>
      <c r="Z35" s="653"/>
      <c r="AA35" s="653"/>
      <c r="AB35" s="653"/>
      <c r="AC35" s="653"/>
      <c r="AD35" s="653"/>
      <c r="AE35" s="653"/>
      <c r="AF35" s="653"/>
      <c r="AG35" s="653"/>
      <c r="AH35" s="653"/>
      <c r="AI35" s="653"/>
      <c r="AJ35" s="653"/>
      <c r="AK35" s="653"/>
      <c r="AL35" s="213"/>
      <c r="AM35" s="652">
        <f t="shared" ref="AM35:AM43" si="0">IF(AO35="","",AM34+1)</f>
        <v>11</v>
      </c>
      <c r="AN35" s="652"/>
      <c r="AO35" s="653" t="str">
        <f>IF('各会計、関係団体の財政状況及び健全化判断比率'!B34="","",'各会計、関係団体の財政状況及び健全化判断比率'!B34)</f>
        <v>国民健康保険病院事業会計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IF('各会計、関係団体の財政状況及び健全化判断比率'!B36="","",'各会計、関係団体の財政状況及び健全化判断比率'!B36)</f>
        <v>特定環境保全公共下水道事業特別会計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18</v>
      </c>
      <c r="BX35" s="652"/>
      <c r="BY35" s="653" t="str">
        <f>IF('各会計、関係団体の財政状況及び健全化判断比率'!B69="","",'各会計、関係団体の財政状況及び健全化判断比率'!B69)</f>
        <v>岐阜県市町村会館組合</v>
      </c>
      <c r="BZ35" s="653"/>
      <c r="CA35" s="653"/>
      <c r="CB35" s="653"/>
      <c r="CC35" s="653"/>
      <c r="CD35" s="653"/>
      <c r="CE35" s="653"/>
      <c r="CF35" s="653"/>
      <c r="CG35" s="653"/>
      <c r="CH35" s="653"/>
      <c r="CI35" s="653"/>
      <c r="CJ35" s="653"/>
      <c r="CK35" s="653"/>
      <c r="CL35" s="653"/>
      <c r="CM35" s="653"/>
      <c r="CN35" s="213"/>
      <c r="CO35" s="652">
        <f t="shared" ref="CO35:CO43" si="3">IF(CQ35="","",CO34+1)</f>
        <v>25</v>
      </c>
      <c r="CP35" s="652"/>
      <c r="CQ35" s="653" t="str">
        <f>IF('各会計、関係団体の財政状況及び健全化判断比率'!BS8="","",'各会計、関係団体の財政状況及び健全化判断比率'!BS8)</f>
        <v>飛騨ゆい</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給食費特別会計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14</v>
      </c>
      <c r="BF36" s="652"/>
      <c r="BG36" s="653" t="str">
        <f>IF('各会計、関係団体の財政状況及び健全化判断比率'!B37="","",'各会計、関係団体の財政状況及び健全化判断比率'!B37)</f>
        <v>農村下水道事業特別会計</v>
      </c>
      <c r="BH36" s="653"/>
      <c r="BI36" s="653"/>
      <c r="BJ36" s="653"/>
      <c r="BK36" s="653"/>
      <c r="BL36" s="653"/>
      <c r="BM36" s="653"/>
      <c r="BN36" s="653"/>
      <c r="BO36" s="653"/>
      <c r="BP36" s="653"/>
      <c r="BQ36" s="653"/>
      <c r="BR36" s="653"/>
      <c r="BS36" s="653"/>
      <c r="BT36" s="653"/>
      <c r="BU36" s="653"/>
      <c r="BV36" s="213"/>
      <c r="BW36" s="652">
        <f t="shared" si="2"/>
        <v>19</v>
      </c>
      <c r="BX36" s="652"/>
      <c r="BY36" s="653" t="str">
        <f>IF('各会計、関係団体の財政状況及び健全化判断比率'!B70="","",'各会計、関係団体の財政状況及び健全化判断比率'!B70)</f>
        <v>飛騨農業共済事務組合</v>
      </c>
      <c r="BZ36" s="653"/>
      <c r="CA36" s="653"/>
      <c r="CB36" s="653"/>
      <c r="CC36" s="653"/>
      <c r="CD36" s="653"/>
      <c r="CE36" s="653"/>
      <c r="CF36" s="653"/>
      <c r="CG36" s="653"/>
      <c r="CH36" s="653"/>
      <c r="CI36" s="653"/>
      <c r="CJ36" s="653"/>
      <c r="CK36" s="653"/>
      <c r="CL36" s="653"/>
      <c r="CM36" s="653"/>
      <c r="CN36" s="213"/>
      <c r="CO36" s="652">
        <f t="shared" si="3"/>
        <v>26</v>
      </c>
      <c r="CP36" s="652"/>
      <c r="CQ36" s="653" t="str">
        <f>IF('各会計、関係団体の財政状況及び健全化判断比率'!BS9="","",'各会計、関係団体の財政状況及び健全化判断比率'!BS9)</f>
        <v>（株）飛騨の森でクマは踊る</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駐車場事業特別会計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介護保険特別会計（保険勘定）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15</v>
      </c>
      <c r="BF37" s="652"/>
      <c r="BG37" s="653" t="str">
        <f>IF('各会計、関係団体の財政状況及び健全化判断比率'!B38="","",'各会計、関係団体の財政状況及び健全化判断比率'!B38)</f>
        <v>個別排水処理施設事業特別会計</v>
      </c>
      <c r="BH37" s="653"/>
      <c r="BI37" s="653"/>
      <c r="BJ37" s="653"/>
      <c r="BK37" s="653"/>
      <c r="BL37" s="653"/>
      <c r="BM37" s="653"/>
      <c r="BN37" s="653"/>
      <c r="BO37" s="653"/>
      <c r="BP37" s="653"/>
      <c r="BQ37" s="653"/>
      <c r="BR37" s="653"/>
      <c r="BS37" s="653"/>
      <c r="BT37" s="653"/>
      <c r="BU37" s="653"/>
      <c r="BV37" s="213"/>
      <c r="BW37" s="652">
        <f t="shared" si="2"/>
        <v>20</v>
      </c>
      <c r="BX37" s="652"/>
      <c r="BY37" s="653" t="str">
        <f>IF('各会計、関係団体の財政状況及び健全化判断比率'!B71="","",'各会計、関係団体の財政状況及び健全化判断比率'!B71)</f>
        <v>古川国府給食センター利用組合（一般会計）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介護保険特別会計（事業勘定）</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16</v>
      </c>
      <c r="BF38" s="652"/>
      <c r="BG38" s="653" t="str">
        <f>IF('各会計、関係団体の財政状況及び健全化判断比率'!B39="","",'各会計、関係団体の財政状況及び健全化判断比率'!B39)</f>
        <v>下水道汚泥処理事業特別会計</v>
      </c>
      <c r="BH38" s="653"/>
      <c r="BI38" s="653"/>
      <c r="BJ38" s="653"/>
      <c r="BK38" s="653"/>
      <c r="BL38" s="653"/>
      <c r="BM38" s="653"/>
      <c r="BN38" s="653"/>
      <c r="BO38" s="653"/>
      <c r="BP38" s="653"/>
      <c r="BQ38" s="653"/>
      <c r="BR38" s="653"/>
      <c r="BS38" s="653"/>
      <c r="BT38" s="653"/>
      <c r="BU38" s="653"/>
      <c r="BV38" s="213"/>
      <c r="BW38" s="652">
        <f t="shared" si="2"/>
        <v>21</v>
      </c>
      <c r="BX38" s="652"/>
      <c r="BY38" s="653" t="str">
        <f>IF('各会計、関係団体の財政状況及び健全化判断比率'!B72="","",'各会計、関係団体の財政状況及び健全化判断比率'!B72)</f>
        <v>古川国府給食センター利用組合（特別会計）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22</v>
      </c>
      <c r="BX39" s="652"/>
      <c r="BY39" s="653" t="str">
        <f>IF('各会計、関係団体の財政状況及び健全化判断比率'!B73="","",'各会計、関係団体の財政状況及び健全化判断比率'!B73)</f>
        <v>岐阜県後期高齢者医療広域連合（一般会計）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23</v>
      </c>
      <c r="BX40" s="652"/>
      <c r="BY40" s="653" t="str">
        <f>IF('各会計、関係団体の財政状況及び健全化判断比率'!B74="","",'各会計、関係団体の財政状況及び健全化判断比率'!B74)</f>
        <v>岐阜県後期高齢者医療広域連合（特別会計）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x55F/ZaCSdEBAQ8uTgyb3qFz+oeYMPUP003nOgv1g0akDfcGsXmCBHzuKtLfs1G71ZOe0IVOJqwrR7mn+slVw==" saltValue="jzrGFO1MiN6NZqbSV0+L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4" t="s">
        <v>578</v>
      </c>
      <c r="D34" s="1244"/>
      <c r="E34" s="1245"/>
      <c r="F34" s="32">
        <v>14.43</v>
      </c>
      <c r="G34" s="33">
        <v>14.71</v>
      </c>
      <c r="H34" s="33">
        <v>14.59</v>
      </c>
      <c r="I34" s="33">
        <v>14.49</v>
      </c>
      <c r="J34" s="34">
        <v>14.09</v>
      </c>
      <c r="K34" s="22"/>
      <c r="L34" s="22"/>
      <c r="M34" s="22"/>
      <c r="N34" s="22"/>
      <c r="O34" s="22"/>
      <c r="P34" s="22"/>
    </row>
    <row r="35" spans="1:16" ht="39" customHeight="1" x14ac:dyDescent="0.15">
      <c r="A35" s="22"/>
      <c r="B35" s="35"/>
      <c r="C35" s="1238" t="s">
        <v>579</v>
      </c>
      <c r="D35" s="1239"/>
      <c r="E35" s="1240"/>
      <c r="F35" s="36">
        <v>9.9700000000000006</v>
      </c>
      <c r="G35" s="37">
        <v>10.52</v>
      </c>
      <c r="H35" s="37">
        <v>13.35</v>
      </c>
      <c r="I35" s="37">
        <v>13.33</v>
      </c>
      <c r="J35" s="38">
        <v>13.32</v>
      </c>
      <c r="K35" s="22"/>
      <c r="L35" s="22"/>
      <c r="M35" s="22"/>
      <c r="N35" s="22"/>
      <c r="O35" s="22"/>
      <c r="P35" s="22"/>
    </row>
    <row r="36" spans="1:16" ht="39" customHeight="1" x14ac:dyDescent="0.15">
      <c r="A36" s="22"/>
      <c r="B36" s="35"/>
      <c r="C36" s="1238" t="s">
        <v>580</v>
      </c>
      <c r="D36" s="1239"/>
      <c r="E36" s="1240"/>
      <c r="F36" s="36">
        <v>11.87</v>
      </c>
      <c r="G36" s="37">
        <v>10.44</v>
      </c>
      <c r="H36" s="37">
        <v>9.6199999999999992</v>
      </c>
      <c r="I36" s="37">
        <v>7.99</v>
      </c>
      <c r="J36" s="38">
        <v>8.7899999999999991</v>
      </c>
      <c r="K36" s="22"/>
      <c r="L36" s="22"/>
      <c r="M36" s="22"/>
      <c r="N36" s="22"/>
      <c r="O36" s="22"/>
      <c r="P36" s="22"/>
    </row>
    <row r="37" spans="1:16" ht="39" customHeight="1" x14ac:dyDescent="0.15">
      <c r="A37" s="22"/>
      <c r="B37" s="35"/>
      <c r="C37" s="1238" t="s">
        <v>581</v>
      </c>
      <c r="D37" s="1239"/>
      <c r="E37" s="1240"/>
      <c r="F37" s="36">
        <v>0.95</v>
      </c>
      <c r="G37" s="37">
        <v>0.87</v>
      </c>
      <c r="H37" s="37">
        <v>0.77</v>
      </c>
      <c r="I37" s="37">
        <v>0.86</v>
      </c>
      <c r="J37" s="38">
        <v>0.61</v>
      </c>
      <c r="K37" s="22"/>
      <c r="L37" s="22"/>
      <c r="M37" s="22"/>
      <c r="N37" s="22"/>
      <c r="O37" s="22"/>
      <c r="P37" s="22"/>
    </row>
    <row r="38" spans="1:16" ht="39" customHeight="1" x14ac:dyDescent="0.15">
      <c r="A38" s="22"/>
      <c r="B38" s="35"/>
      <c r="C38" s="1238" t="s">
        <v>582</v>
      </c>
      <c r="D38" s="1239"/>
      <c r="E38" s="1240"/>
      <c r="F38" s="36">
        <v>1.0900000000000001</v>
      </c>
      <c r="G38" s="37">
        <v>0.59</v>
      </c>
      <c r="H38" s="37">
        <v>0.31</v>
      </c>
      <c r="I38" s="37">
        <v>1.28</v>
      </c>
      <c r="J38" s="38">
        <v>0.43</v>
      </c>
      <c r="K38" s="22"/>
      <c r="L38" s="22"/>
      <c r="M38" s="22"/>
      <c r="N38" s="22"/>
      <c r="O38" s="22"/>
      <c r="P38" s="22"/>
    </row>
    <row r="39" spans="1:16" ht="39" customHeight="1" x14ac:dyDescent="0.15">
      <c r="A39" s="22"/>
      <c r="B39" s="35"/>
      <c r="C39" s="1238" t="s">
        <v>583</v>
      </c>
      <c r="D39" s="1239"/>
      <c r="E39" s="1240"/>
      <c r="F39" s="36">
        <v>7.0000000000000007E-2</v>
      </c>
      <c r="G39" s="37">
        <v>0.11</v>
      </c>
      <c r="H39" s="37">
        <v>0.11</v>
      </c>
      <c r="I39" s="37">
        <v>0.1</v>
      </c>
      <c r="J39" s="38">
        <v>7.0000000000000007E-2</v>
      </c>
      <c r="K39" s="22"/>
      <c r="L39" s="22"/>
      <c r="M39" s="22"/>
      <c r="N39" s="22"/>
      <c r="O39" s="22"/>
      <c r="P39" s="22"/>
    </row>
    <row r="40" spans="1:16" ht="39" customHeight="1" x14ac:dyDescent="0.15">
      <c r="A40" s="22"/>
      <c r="B40" s="35"/>
      <c r="C40" s="1238" t="s">
        <v>584</v>
      </c>
      <c r="D40" s="1239"/>
      <c r="E40" s="1240"/>
      <c r="F40" s="36">
        <v>0.08</v>
      </c>
      <c r="G40" s="37">
        <v>0.03</v>
      </c>
      <c r="H40" s="37">
        <v>0.08</v>
      </c>
      <c r="I40" s="37">
        <v>0.05</v>
      </c>
      <c r="J40" s="38">
        <v>0.04</v>
      </c>
      <c r="K40" s="22"/>
      <c r="L40" s="22"/>
      <c r="M40" s="22"/>
      <c r="N40" s="22"/>
      <c r="O40" s="22"/>
      <c r="P40" s="22"/>
    </row>
    <row r="41" spans="1:16" ht="39" customHeight="1" x14ac:dyDescent="0.15">
      <c r="A41" s="22"/>
      <c r="B41" s="35"/>
      <c r="C41" s="1238" t="s">
        <v>585</v>
      </c>
      <c r="D41" s="1239"/>
      <c r="E41" s="1240"/>
      <c r="F41" s="36">
        <v>0.06</v>
      </c>
      <c r="G41" s="37">
        <v>0</v>
      </c>
      <c r="H41" s="37">
        <v>0.01</v>
      </c>
      <c r="I41" s="37">
        <v>0.03</v>
      </c>
      <c r="J41" s="38">
        <v>0.03</v>
      </c>
      <c r="K41" s="22"/>
      <c r="L41" s="22"/>
      <c r="M41" s="22"/>
      <c r="N41" s="22"/>
      <c r="O41" s="22"/>
      <c r="P41" s="22"/>
    </row>
    <row r="42" spans="1:16" ht="39" customHeight="1" x14ac:dyDescent="0.15">
      <c r="A42" s="22"/>
      <c r="B42" s="39"/>
      <c r="C42" s="1238" t="s">
        <v>586</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587</v>
      </c>
      <c r="D43" s="1242"/>
      <c r="E43" s="1243"/>
      <c r="F43" s="41">
        <v>0.15</v>
      </c>
      <c r="G43" s="42">
        <v>0.14000000000000001</v>
      </c>
      <c r="H43" s="42">
        <v>0.12</v>
      </c>
      <c r="I43" s="42">
        <v>0.14000000000000001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YSPJuvGWdcC/vlATr+BgcUPQxE/g+ONVQfz8Wd0ooEyW8dRJ7zxoGtqpDl6Qn6yzjBE03t/bXNfg0wt1o4cuw==" saltValue="0RIoJznaoqrGwMF6fJ/Z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2971</v>
      </c>
      <c r="L45" s="60">
        <v>2999</v>
      </c>
      <c r="M45" s="60">
        <v>2958</v>
      </c>
      <c r="N45" s="60">
        <v>2944</v>
      </c>
      <c r="O45" s="61">
        <v>2866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48"/>
      <c r="C48" s="1249"/>
      <c r="D48" s="62"/>
      <c r="E48" s="1254" t="s">
        <v>14</v>
      </c>
      <c r="F48" s="1254"/>
      <c r="G48" s="1254"/>
      <c r="H48" s="1254"/>
      <c r="I48" s="1254"/>
      <c r="J48" s="1255"/>
      <c r="K48" s="63">
        <v>975</v>
      </c>
      <c r="L48" s="64">
        <v>971</v>
      </c>
      <c r="M48" s="64">
        <v>982</v>
      </c>
      <c r="N48" s="64">
        <v>967</v>
      </c>
      <c r="O48" s="65">
        <v>955</v>
      </c>
      <c r="P48" s="48"/>
      <c r="Q48" s="48"/>
      <c r="R48" s="48"/>
      <c r="S48" s="48"/>
      <c r="T48" s="48"/>
      <c r="U48" s="48"/>
    </row>
    <row r="49" spans="1:21" ht="30.75" customHeight="1" x14ac:dyDescent="0.15">
      <c r="A49" s="48"/>
      <c r="B49" s="1248"/>
      <c r="C49" s="1249"/>
      <c r="D49" s="62"/>
      <c r="E49" s="1254" t="s">
        <v>15</v>
      </c>
      <c r="F49" s="1254"/>
      <c r="G49" s="1254"/>
      <c r="H49" s="1254"/>
      <c r="I49" s="1254"/>
      <c r="J49" s="1255"/>
      <c r="K49" s="63">
        <v>17</v>
      </c>
      <c r="L49" s="64">
        <v>17</v>
      </c>
      <c r="M49" s="64">
        <v>17</v>
      </c>
      <c r="N49" s="64">
        <v>17</v>
      </c>
      <c r="O49" s="65">
        <v>17</v>
      </c>
      <c r="P49" s="48"/>
      <c r="Q49" s="48"/>
      <c r="R49" s="48"/>
      <c r="S49" s="48"/>
      <c r="T49" s="48"/>
      <c r="U49" s="48"/>
    </row>
    <row r="50" spans="1:21" ht="30.75" customHeight="1" x14ac:dyDescent="0.15">
      <c r="A50" s="48"/>
      <c r="B50" s="1248"/>
      <c r="C50" s="1249"/>
      <c r="D50" s="62"/>
      <c r="E50" s="1254" t="s">
        <v>16</v>
      </c>
      <c r="F50" s="1254"/>
      <c r="G50" s="1254"/>
      <c r="H50" s="1254"/>
      <c r="I50" s="1254"/>
      <c r="J50" s="1255"/>
      <c r="K50" s="63">
        <v>45</v>
      </c>
      <c r="L50" s="64">
        <v>44</v>
      </c>
      <c r="M50" s="64">
        <v>44</v>
      </c>
      <c r="N50" s="64">
        <v>38</v>
      </c>
      <c r="O50" s="65">
        <v>23</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2887</v>
      </c>
      <c r="L52" s="64">
        <v>2893</v>
      </c>
      <c r="M52" s="64">
        <v>2828</v>
      </c>
      <c r="N52" s="64">
        <v>2774</v>
      </c>
      <c r="O52" s="65">
        <v>2734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1121</v>
      </c>
      <c r="L53" s="69">
        <v>1138</v>
      </c>
      <c r="M53" s="69">
        <v>1173</v>
      </c>
      <c r="N53" s="69">
        <v>1192</v>
      </c>
      <c r="O53" s="70">
        <v>1127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614</v>
      </c>
      <c r="L57" s="83" t="s">
        <v>614</v>
      </c>
      <c r="M57" s="83" t="s">
        <v>614</v>
      </c>
      <c r="N57" s="83" t="s">
        <v>614</v>
      </c>
      <c r="O57" s="84" t="s">
        <v>614</v>
      </c>
    </row>
    <row r="58" spans="1:21" ht="31.5" customHeight="1" thickBot="1" x14ac:dyDescent="0.2">
      <c r="B58" s="1264"/>
      <c r="C58" s="1265"/>
      <c r="D58" s="1269" t="s">
        <v>26</v>
      </c>
      <c r="E58" s="1270"/>
      <c r="F58" s="1270"/>
      <c r="G58" s="1270"/>
      <c r="H58" s="1270"/>
      <c r="I58" s="1270"/>
      <c r="J58" s="1271"/>
      <c r="K58" s="85" t="s">
        <v>614</v>
      </c>
      <c r="L58" s="86" t="s">
        <v>614</v>
      </c>
      <c r="M58" s="86" t="s">
        <v>614</v>
      </c>
      <c r="N58" s="86" t="s">
        <v>614</v>
      </c>
      <c r="O58" s="87" t="s">
        <v>614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QY0nLceqXEWgQu5hCc1sXZcYV7nBncfgKDWfePSfp53ALB+TxBF85ANP59gm7DyJLaKaZudfFwGfW3gztanA==" saltValue="ZWCdlq99ydehpbMnH6I6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570</v>
      </c>
      <c r="J40" s="99" t="s">
        <v>571</v>
      </c>
      <c r="K40" s="99" t="s">
        <v>572</v>
      </c>
      <c r="L40" s="99" t="s">
        <v>573</v>
      </c>
      <c r="M40" s="100" t="s">
        <v>574</v>
      </c>
    </row>
    <row r="41" spans="2:13" ht="27.75" customHeight="1" x14ac:dyDescent="0.15">
      <c r="B41" s="1272" t="s">
        <v>29</v>
      </c>
      <c r="C41" s="1273"/>
      <c r="D41" s="101"/>
      <c r="E41" s="1278" t="s">
        <v>30</v>
      </c>
      <c r="F41" s="1278"/>
      <c r="G41" s="1278"/>
      <c r="H41" s="1279"/>
      <c r="I41" s="102">
        <v>21837</v>
      </c>
      <c r="J41" s="103">
        <v>21077</v>
      </c>
      <c r="K41" s="103">
        <v>19482</v>
      </c>
      <c r="L41" s="103">
        <v>17951</v>
      </c>
      <c r="M41" s="104">
        <v>16684</v>
      </c>
    </row>
    <row r="42" spans="2:13" ht="27.75" customHeight="1" x14ac:dyDescent="0.15">
      <c r="B42" s="1274"/>
      <c r="C42" s="1275"/>
      <c r="D42" s="105"/>
      <c r="E42" s="1280" t="s">
        <v>31</v>
      </c>
      <c r="F42" s="1280"/>
      <c r="G42" s="1280"/>
      <c r="H42" s="1281"/>
      <c r="I42" s="106">
        <v>218</v>
      </c>
      <c r="J42" s="107">
        <v>177</v>
      </c>
      <c r="K42" s="107">
        <v>136</v>
      </c>
      <c r="L42" s="107">
        <v>101</v>
      </c>
      <c r="M42" s="108">
        <v>72</v>
      </c>
    </row>
    <row r="43" spans="2:13" ht="27.75" customHeight="1" x14ac:dyDescent="0.15">
      <c r="B43" s="1274"/>
      <c r="C43" s="1275"/>
      <c r="D43" s="105"/>
      <c r="E43" s="1280" t="s">
        <v>32</v>
      </c>
      <c r="F43" s="1280"/>
      <c r="G43" s="1280"/>
      <c r="H43" s="1281"/>
      <c r="I43" s="106">
        <v>12114</v>
      </c>
      <c r="J43" s="107">
        <v>11525</v>
      </c>
      <c r="K43" s="107">
        <v>10498</v>
      </c>
      <c r="L43" s="107">
        <v>9960</v>
      </c>
      <c r="M43" s="108">
        <v>9332</v>
      </c>
    </row>
    <row r="44" spans="2:13" ht="27.75" customHeight="1" x14ac:dyDescent="0.15">
      <c r="B44" s="1274"/>
      <c r="C44" s="1275"/>
      <c r="D44" s="105"/>
      <c r="E44" s="1280" t="s">
        <v>33</v>
      </c>
      <c r="F44" s="1280"/>
      <c r="G44" s="1280"/>
      <c r="H44" s="1281"/>
      <c r="I44" s="106">
        <v>134</v>
      </c>
      <c r="J44" s="107">
        <v>118</v>
      </c>
      <c r="K44" s="107">
        <v>101</v>
      </c>
      <c r="L44" s="107">
        <v>85</v>
      </c>
      <c r="M44" s="108">
        <v>68</v>
      </c>
    </row>
    <row r="45" spans="2:13" ht="27.75" customHeight="1" x14ac:dyDescent="0.15">
      <c r="B45" s="1274"/>
      <c r="C45" s="1275"/>
      <c r="D45" s="105"/>
      <c r="E45" s="1280" t="s">
        <v>34</v>
      </c>
      <c r="F45" s="1280"/>
      <c r="G45" s="1280"/>
      <c r="H45" s="1281"/>
      <c r="I45" s="106">
        <v>2691</v>
      </c>
      <c r="J45" s="107">
        <v>2620</v>
      </c>
      <c r="K45" s="107">
        <v>2535</v>
      </c>
      <c r="L45" s="107">
        <v>2530</v>
      </c>
      <c r="M45" s="108">
        <v>2531</v>
      </c>
    </row>
    <row r="46" spans="2:13" ht="27.75" customHeight="1" x14ac:dyDescent="0.15">
      <c r="B46" s="1274"/>
      <c r="C46" s="1275"/>
      <c r="D46" s="109"/>
      <c r="E46" s="1280" t="s">
        <v>35</v>
      </c>
      <c r="F46" s="1280"/>
      <c r="G46" s="1280"/>
      <c r="H46" s="1281"/>
      <c r="I46" s="106" t="s">
        <v>529</v>
      </c>
      <c r="J46" s="107" t="s">
        <v>529</v>
      </c>
      <c r="K46" s="107" t="s">
        <v>529</v>
      </c>
      <c r="L46" s="107" t="s">
        <v>529</v>
      </c>
      <c r="M46" s="108" t="s">
        <v>529</v>
      </c>
    </row>
    <row r="47" spans="2:13" ht="27.75" customHeight="1" x14ac:dyDescent="0.15">
      <c r="B47" s="1274"/>
      <c r="C47" s="1275"/>
      <c r="D47" s="110"/>
      <c r="E47" s="1282" t="s">
        <v>36</v>
      </c>
      <c r="F47" s="1283"/>
      <c r="G47" s="1283"/>
      <c r="H47" s="1284"/>
      <c r="I47" s="106" t="s">
        <v>529</v>
      </c>
      <c r="J47" s="107" t="s">
        <v>529</v>
      </c>
      <c r="K47" s="107" t="s">
        <v>529</v>
      </c>
      <c r="L47" s="107" t="s">
        <v>529</v>
      </c>
      <c r="M47" s="108" t="s">
        <v>529</v>
      </c>
    </row>
    <row r="48" spans="2:13" ht="27.75" customHeight="1" x14ac:dyDescent="0.15">
      <c r="B48" s="1274"/>
      <c r="C48" s="1275"/>
      <c r="D48" s="105"/>
      <c r="E48" s="1280" t="s">
        <v>37</v>
      </c>
      <c r="F48" s="1280"/>
      <c r="G48" s="1280"/>
      <c r="H48" s="1281"/>
      <c r="I48" s="106" t="s">
        <v>529</v>
      </c>
      <c r="J48" s="107" t="s">
        <v>529</v>
      </c>
      <c r="K48" s="107" t="s">
        <v>529</v>
      </c>
      <c r="L48" s="107" t="s">
        <v>529</v>
      </c>
      <c r="M48" s="108" t="s">
        <v>529</v>
      </c>
    </row>
    <row r="49" spans="2:13" ht="27.75" customHeight="1" x14ac:dyDescent="0.15">
      <c r="B49" s="1276"/>
      <c r="C49" s="1277"/>
      <c r="D49" s="105"/>
      <c r="E49" s="1280" t="s">
        <v>38</v>
      </c>
      <c r="F49" s="1280"/>
      <c r="G49" s="1280"/>
      <c r="H49" s="1281"/>
      <c r="I49" s="106" t="s">
        <v>529</v>
      </c>
      <c r="J49" s="107" t="s">
        <v>529</v>
      </c>
      <c r="K49" s="107" t="s">
        <v>529</v>
      </c>
      <c r="L49" s="107" t="s">
        <v>529</v>
      </c>
      <c r="M49" s="108" t="s">
        <v>529</v>
      </c>
    </row>
    <row r="50" spans="2:13" ht="27.75" customHeight="1" x14ac:dyDescent="0.15">
      <c r="B50" s="1285" t="s">
        <v>39</v>
      </c>
      <c r="C50" s="1286"/>
      <c r="D50" s="111"/>
      <c r="E50" s="1280" t="s">
        <v>40</v>
      </c>
      <c r="F50" s="1280"/>
      <c r="G50" s="1280"/>
      <c r="H50" s="1281"/>
      <c r="I50" s="106">
        <v>11193</v>
      </c>
      <c r="J50" s="107">
        <v>12187</v>
      </c>
      <c r="K50" s="107">
        <v>12955</v>
      </c>
      <c r="L50" s="107">
        <v>13326</v>
      </c>
      <c r="M50" s="108">
        <v>13061</v>
      </c>
    </row>
    <row r="51" spans="2:13" ht="27.75" customHeight="1" x14ac:dyDescent="0.15">
      <c r="B51" s="1274"/>
      <c r="C51" s="1275"/>
      <c r="D51" s="105"/>
      <c r="E51" s="1280" t="s">
        <v>41</v>
      </c>
      <c r="F51" s="1280"/>
      <c r="G51" s="1280"/>
      <c r="H51" s="1281"/>
      <c r="I51" s="106">
        <v>558</v>
      </c>
      <c r="J51" s="107">
        <v>453</v>
      </c>
      <c r="K51" s="107">
        <v>355</v>
      </c>
      <c r="L51" s="107">
        <v>286</v>
      </c>
      <c r="M51" s="108">
        <v>233</v>
      </c>
    </row>
    <row r="52" spans="2:13" ht="27.75" customHeight="1" x14ac:dyDescent="0.15">
      <c r="B52" s="1276"/>
      <c r="C52" s="1277"/>
      <c r="D52" s="105"/>
      <c r="E52" s="1280" t="s">
        <v>42</v>
      </c>
      <c r="F52" s="1280"/>
      <c r="G52" s="1280"/>
      <c r="H52" s="1281"/>
      <c r="I52" s="106">
        <v>25050</v>
      </c>
      <c r="J52" s="107">
        <v>24031</v>
      </c>
      <c r="K52" s="107">
        <v>22478</v>
      </c>
      <c r="L52" s="107">
        <v>20763</v>
      </c>
      <c r="M52" s="108">
        <v>19915</v>
      </c>
    </row>
    <row r="53" spans="2:13" ht="27.75" customHeight="1" thickBot="1" x14ac:dyDescent="0.2">
      <c r="B53" s="1287" t="s">
        <v>43</v>
      </c>
      <c r="C53" s="1288"/>
      <c r="D53" s="112"/>
      <c r="E53" s="1289" t="s">
        <v>44</v>
      </c>
      <c r="F53" s="1289"/>
      <c r="G53" s="1289"/>
      <c r="H53" s="1290"/>
      <c r="I53" s="113">
        <v>193</v>
      </c>
      <c r="J53" s="114">
        <v>-1154</v>
      </c>
      <c r="K53" s="114">
        <v>-3035</v>
      </c>
      <c r="L53" s="114">
        <v>-3749</v>
      </c>
      <c r="M53" s="115">
        <v>-4521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0oVphANoubwPtptXugSx29a7pW6B8ikAwEnClv9eSANkiKYVCtK5RTINwMMozkW8clFTY7Dz5CICXzAgqv+TA==" saltValue="mIg9dG4lE8UAOOwUqTvv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99" t="s">
        <v>47</v>
      </c>
      <c r="D55" s="1299"/>
      <c r="E55" s="1300"/>
      <c r="F55" s="127">
        <v>8181</v>
      </c>
      <c r="G55" s="127">
        <v>6497</v>
      </c>
      <c r="H55" s="128">
        <v>6313</v>
      </c>
    </row>
    <row r="56" spans="2:8" ht="52.5" customHeight="1" x14ac:dyDescent="0.15">
      <c r="B56" s="129"/>
      <c r="C56" s="1301" t="s">
        <v>48</v>
      </c>
      <c r="D56" s="1301"/>
      <c r="E56" s="1302"/>
      <c r="F56" s="130">
        <v>161</v>
      </c>
      <c r="G56" s="130">
        <v>161</v>
      </c>
      <c r="H56" s="131">
        <v>162</v>
      </c>
    </row>
    <row r="57" spans="2:8" ht="53.25" customHeight="1" x14ac:dyDescent="0.15">
      <c r="B57" s="129"/>
      <c r="C57" s="1303" t="s">
        <v>49</v>
      </c>
      <c r="D57" s="1303"/>
      <c r="E57" s="1304"/>
      <c r="F57" s="132">
        <v>5295</v>
      </c>
      <c r="G57" s="132">
        <v>7115</v>
      </c>
      <c r="H57" s="133">
        <v>7091</v>
      </c>
    </row>
    <row r="58" spans="2:8" ht="45.75" customHeight="1" x14ac:dyDescent="0.15">
      <c r="B58" s="134"/>
      <c r="C58" s="1291" t="s">
        <v>609</v>
      </c>
      <c r="D58" s="1292"/>
      <c r="E58" s="1293"/>
      <c r="F58" s="135">
        <v>1522</v>
      </c>
      <c r="G58" s="135">
        <v>1523</v>
      </c>
      <c r="H58" s="136">
        <v>1528</v>
      </c>
    </row>
    <row r="59" spans="2:8" ht="45.75" customHeight="1" x14ac:dyDescent="0.15">
      <c r="B59" s="134"/>
      <c r="C59" s="1291" t="s">
        <v>610</v>
      </c>
      <c r="D59" s="1292"/>
      <c r="E59" s="1293"/>
      <c r="F59" s="135">
        <v>0</v>
      </c>
      <c r="G59" s="135">
        <v>1500</v>
      </c>
      <c r="H59" s="136">
        <v>1369</v>
      </c>
    </row>
    <row r="60" spans="2:8" ht="45.75" customHeight="1" x14ac:dyDescent="0.15">
      <c r="B60" s="134"/>
      <c r="C60" s="1291" t="s">
        <v>611</v>
      </c>
      <c r="D60" s="1292"/>
      <c r="E60" s="1293"/>
      <c r="F60" s="135">
        <v>1350</v>
      </c>
      <c r="G60" s="135">
        <v>1272</v>
      </c>
      <c r="H60" s="136">
        <v>1273</v>
      </c>
    </row>
    <row r="61" spans="2:8" ht="45.75" customHeight="1" x14ac:dyDescent="0.15">
      <c r="B61" s="134"/>
      <c r="C61" s="1291" t="s">
        <v>612</v>
      </c>
      <c r="D61" s="1292"/>
      <c r="E61" s="1293"/>
      <c r="F61" s="135">
        <v>975</v>
      </c>
      <c r="G61" s="135">
        <v>974</v>
      </c>
      <c r="H61" s="136">
        <v>952</v>
      </c>
    </row>
    <row r="62" spans="2:8" ht="45.75" customHeight="1" thickBot="1" x14ac:dyDescent="0.2">
      <c r="B62" s="137"/>
      <c r="C62" s="1294" t="s">
        <v>613</v>
      </c>
      <c r="D62" s="1295"/>
      <c r="E62" s="1296"/>
      <c r="F62" s="138">
        <v>517</v>
      </c>
      <c r="G62" s="138">
        <v>588</v>
      </c>
      <c r="H62" s="139">
        <v>621</v>
      </c>
    </row>
    <row r="63" spans="2:8" ht="52.5" customHeight="1" thickBot="1" x14ac:dyDescent="0.2">
      <c r="B63" s="140"/>
      <c r="C63" s="1297" t="s">
        <v>50</v>
      </c>
      <c r="D63" s="1297"/>
      <c r="E63" s="1298"/>
      <c r="F63" s="141">
        <v>13637</v>
      </c>
      <c r="G63" s="141">
        <v>13773</v>
      </c>
      <c r="H63" s="142">
        <v>13565</v>
      </c>
    </row>
    <row r="64" spans="2:8" ht="15" customHeight="1" x14ac:dyDescent="0.15"/>
    <row r="65" ht="0" hidden="1" customHeight="1" x14ac:dyDescent="0.15"/>
    <row r="66" ht="0" hidden="1" customHeight="1" x14ac:dyDescent="0.15"/>
  </sheetData>
  <sheetProtection algorithmName="SHA-512" hashValue="+tldPOyvhHHb05SiUxx9OjKOsV/jydsVlD42jENDZhod/lhmuNltRwHRun7lynE7XOpieU0Jfh+7Wh6MRhD2Yw==" saltValue="sFzOM1gUPob5/wSdgc66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6" t="s">
        <v>624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x14ac:dyDescent="0.1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x14ac:dyDescent="0.1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x14ac:dyDescent="0.1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x14ac:dyDescent="0.1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619</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570</v>
      </c>
      <c r="BQ50" s="1319"/>
      <c r="BR50" s="1319"/>
      <c r="BS50" s="1319"/>
      <c r="BT50" s="1319"/>
      <c r="BU50" s="1319"/>
      <c r="BV50" s="1319"/>
      <c r="BW50" s="1319"/>
      <c r="BX50" s="1319" t="s">
        <v>571</v>
      </c>
      <c r="BY50" s="1319"/>
      <c r="BZ50" s="1319"/>
      <c r="CA50" s="1319"/>
      <c r="CB50" s="1319"/>
      <c r="CC50" s="1319"/>
      <c r="CD50" s="1319"/>
      <c r="CE50" s="1319"/>
      <c r="CF50" s="1319" t="s">
        <v>572</v>
      </c>
      <c r="CG50" s="1319"/>
      <c r="CH50" s="1319"/>
      <c r="CI50" s="1319"/>
      <c r="CJ50" s="1319"/>
      <c r="CK50" s="1319"/>
      <c r="CL50" s="1319"/>
      <c r="CM50" s="1319"/>
      <c r="CN50" s="1319" t="s">
        <v>573</v>
      </c>
      <c r="CO50" s="1319"/>
      <c r="CP50" s="1319"/>
      <c r="CQ50" s="1319"/>
      <c r="CR50" s="1319"/>
      <c r="CS50" s="1319"/>
      <c r="CT50" s="1319"/>
      <c r="CU50" s="1319"/>
      <c r="CV50" s="1319" t="s">
        <v>574</v>
      </c>
      <c r="CW50" s="1319"/>
      <c r="CX50" s="1319"/>
      <c r="CY50" s="1319"/>
      <c r="CZ50" s="1319"/>
      <c r="DA50" s="1319"/>
      <c r="DB50" s="1319"/>
      <c r="DC50" s="1319"/>
    </row>
    <row r="51" spans="1:109" ht="13.5" customHeight="1" x14ac:dyDescent="0.15">
      <c r="B51" s="386"/>
      <c r="G51" s="1325"/>
      <c r="H51" s="1325"/>
      <c r="I51" s="1323"/>
      <c r="J51" s="1323"/>
      <c r="K51" s="1322"/>
      <c r="L51" s="1322"/>
      <c r="M51" s="1322"/>
      <c r="N51" s="1322"/>
      <c r="AM51" s="393"/>
      <c r="AN51" s="1321" t="s">
        <v>618</v>
      </c>
      <c r="AO51" s="1321"/>
      <c r="AP51" s="1321"/>
      <c r="AQ51" s="1321"/>
      <c r="AR51" s="1321"/>
      <c r="AS51" s="1321"/>
      <c r="AT51" s="1321"/>
      <c r="AU51" s="1321"/>
      <c r="AV51" s="1321"/>
      <c r="AW51" s="1321"/>
      <c r="AX51" s="1321"/>
      <c r="AY51" s="1321"/>
      <c r="AZ51" s="1321"/>
      <c r="BA51" s="1321"/>
      <c r="BB51" s="1321" t="s">
        <v>616</v>
      </c>
      <c r="BC51" s="1321"/>
      <c r="BD51" s="1321"/>
      <c r="BE51" s="1321"/>
      <c r="BF51" s="1321"/>
      <c r="BG51" s="1321"/>
      <c r="BH51" s="1321"/>
      <c r="BI51" s="1321"/>
      <c r="BJ51" s="1321"/>
      <c r="BK51" s="1321"/>
      <c r="BL51" s="1321"/>
      <c r="BM51" s="1321"/>
      <c r="BN51" s="1321"/>
      <c r="BO51" s="1321"/>
      <c r="BP51" s="1320"/>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25"/>
      <c r="H52" s="1325"/>
      <c r="I52" s="1323"/>
      <c r="J52" s="1323"/>
      <c r="K52" s="1322"/>
      <c r="L52" s="1322"/>
      <c r="M52" s="1322"/>
      <c r="N52" s="1322"/>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25"/>
      <c r="H53" s="1325"/>
      <c r="I53" s="1315"/>
      <c r="J53" s="1315"/>
      <c r="K53" s="1322"/>
      <c r="L53" s="1322"/>
      <c r="M53" s="1322"/>
      <c r="N53" s="1322"/>
      <c r="AM53" s="393"/>
      <c r="AN53" s="1321"/>
      <c r="AO53" s="1321"/>
      <c r="AP53" s="1321"/>
      <c r="AQ53" s="1321"/>
      <c r="AR53" s="1321"/>
      <c r="AS53" s="1321"/>
      <c r="AT53" s="1321"/>
      <c r="AU53" s="1321"/>
      <c r="AV53" s="1321"/>
      <c r="AW53" s="1321"/>
      <c r="AX53" s="1321"/>
      <c r="AY53" s="1321"/>
      <c r="AZ53" s="1321"/>
      <c r="BA53" s="1321"/>
      <c r="BB53" s="1321" t="s">
        <v>623</v>
      </c>
      <c r="BC53" s="1321"/>
      <c r="BD53" s="1321"/>
      <c r="BE53" s="1321"/>
      <c r="BF53" s="1321"/>
      <c r="BG53" s="1321"/>
      <c r="BH53" s="1321"/>
      <c r="BI53" s="1321"/>
      <c r="BJ53" s="1321"/>
      <c r="BK53" s="1321"/>
      <c r="BL53" s="1321"/>
      <c r="BM53" s="1321"/>
      <c r="BN53" s="1321"/>
      <c r="BO53" s="1321"/>
      <c r="BP53" s="1320"/>
      <c r="BQ53" s="1305"/>
      <c r="BR53" s="1305"/>
      <c r="BS53" s="1305"/>
      <c r="BT53" s="1305"/>
      <c r="BU53" s="1305"/>
      <c r="BV53" s="1305"/>
      <c r="BW53" s="1305"/>
      <c r="BX53" s="1305">
        <v>57</v>
      </c>
      <c r="BY53" s="1305"/>
      <c r="BZ53" s="1305"/>
      <c r="CA53" s="1305"/>
      <c r="CB53" s="1305"/>
      <c r="CC53" s="1305"/>
      <c r="CD53" s="1305"/>
      <c r="CE53" s="1305"/>
      <c r="CF53" s="1305">
        <v>58.7</v>
      </c>
      <c r="CG53" s="1305"/>
      <c r="CH53" s="1305"/>
      <c r="CI53" s="1305"/>
      <c r="CJ53" s="1305"/>
      <c r="CK53" s="1305"/>
      <c r="CL53" s="1305"/>
      <c r="CM53" s="1305"/>
      <c r="CN53" s="1305">
        <v>61</v>
      </c>
      <c r="CO53" s="1305"/>
      <c r="CP53" s="1305"/>
      <c r="CQ53" s="1305"/>
      <c r="CR53" s="1305"/>
      <c r="CS53" s="1305"/>
      <c r="CT53" s="1305"/>
      <c r="CU53" s="1305"/>
      <c r="CV53" s="1305">
        <v>62.4</v>
      </c>
      <c r="CW53" s="1305"/>
      <c r="CX53" s="1305"/>
      <c r="CY53" s="1305"/>
      <c r="CZ53" s="1305"/>
      <c r="DA53" s="1305"/>
      <c r="DB53" s="1305"/>
      <c r="DC53" s="1305"/>
    </row>
    <row r="54" spans="1:109" ht="13.5" x14ac:dyDescent="0.15">
      <c r="A54" s="401"/>
      <c r="B54" s="386"/>
      <c r="G54" s="1325"/>
      <c r="H54" s="1325"/>
      <c r="I54" s="1315"/>
      <c r="J54" s="1315"/>
      <c r="K54" s="1322"/>
      <c r="L54" s="1322"/>
      <c r="M54" s="1322"/>
      <c r="N54" s="1322"/>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5"/>
      <c r="H55" s="1315"/>
      <c r="I55" s="1315"/>
      <c r="J55" s="1315"/>
      <c r="K55" s="1322"/>
      <c r="L55" s="1322"/>
      <c r="M55" s="1322"/>
      <c r="N55" s="1322"/>
      <c r="AN55" s="1319" t="s">
        <v>617</v>
      </c>
      <c r="AO55" s="1319"/>
      <c r="AP55" s="1319"/>
      <c r="AQ55" s="1319"/>
      <c r="AR55" s="1319"/>
      <c r="AS55" s="1319"/>
      <c r="AT55" s="1319"/>
      <c r="AU55" s="1319"/>
      <c r="AV55" s="1319"/>
      <c r="AW55" s="1319"/>
      <c r="AX55" s="1319"/>
      <c r="AY55" s="1319"/>
      <c r="AZ55" s="1319"/>
      <c r="BA55" s="1319"/>
      <c r="BB55" s="1321" t="s">
        <v>616</v>
      </c>
      <c r="BC55" s="1321"/>
      <c r="BD55" s="1321"/>
      <c r="BE55" s="1321"/>
      <c r="BF55" s="1321"/>
      <c r="BG55" s="1321"/>
      <c r="BH55" s="1321"/>
      <c r="BI55" s="1321"/>
      <c r="BJ55" s="1321"/>
      <c r="BK55" s="1321"/>
      <c r="BL55" s="1321"/>
      <c r="BM55" s="1321"/>
      <c r="BN55" s="1321"/>
      <c r="BO55" s="1321"/>
      <c r="BP55" s="1320"/>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ht="13.5" x14ac:dyDescent="0.15">
      <c r="A56" s="401"/>
      <c r="B56" s="386"/>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5"/>
      <c r="H57" s="1315"/>
      <c r="I57" s="1324"/>
      <c r="J57" s="1324"/>
      <c r="K57" s="1322"/>
      <c r="L57" s="1322"/>
      <c r="M57" s="1322"/>
      <c r="N57" s="1322"/>
      <c r="AM57" s="385"/>
      <c r="AN57" s="1319"/>
      <c r="AO57" s="1319"/>
      <c r="AP57" s="1319"/>
      <c r="AQ57" s="1319"/>
      <c r="AR57" s="1319"/>
      <c r="AS57" s="1319"/>
      <c r="AT57" s="1319"/>
      <c r="AU57" s="1319"/>
      <c r="AV57" s="1319"/>
      <c r="AW57" s="1319"/>
      <c r="AX57" s="1319"/>
      <c r="AY57" s="1319"/>
      <c r="AZ57" s="1319"/>
      <c r="BA57" s="1319"/>
      <c r="BB57" s="1321" t="s">
        <v>623</v>
      </c>
      <c r="BC57" s="1321"/>
      <c r="BD57" s="1321"/>
      <c r="BE57" s="1321"/>
      <c r="BF57" s="1321"/>
      <c r="BG57" s="1321"/>
      <c r="BH57" s="1321"/>
      <c r="BI57" s="1321"/>
      <c r="BJ57" s="1321"/>
      <c r="BK57" s="1321"/>
      <c r="BL57" s="1321"/>
      <c r="BM57" s="1321"/>
      <c r="BN57" s="1321"/>
      <c r="BO57" s="1321"/>
      <c r="BP57" s="1320"/>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12"/>
      <c r="DE57" s="407"/>
    </row>
    <row r="58" spans="1:109" s="401" customFormat="1" ht="13.5" x14ac:dyDescent="0.15">
      <c r="A58" s="385"/>
      <c r="B58" s="407"/>
      <c r="G58" s="1315"/>
      <c r="H58" s="1315"/>
      <c r="I58" s="1324"/>
      <c r="J58" s="1324"/>
      <c r="K58" s="1322"/>
      <c r="L58" s="1322"/>
      <c r="M58" s="1322"/>
      <c r="N58" s="1322"/>
      <c r="AM58" s="385"/>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622</v>
      </c>
    </row>
    <row r="64" spans="1:109" ht="13.5" x14ac:dyDescent="0.15">
      <c r="B64" s="386"/>
      <c r="G64" s="402"/>
      <c r="I64" s="404"/>
      <c r="J64" s="404"/>
      <c r="K64" s="404"/>
      <c r="L64" s="404"/>
      <c r="M64" s="404"/>
      <c r="N64" s="403"/>
      <c r="AM64" s="402"/>
      <c r="AN64" s="402" t="s">
        <v>621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6" t="s">
        <v>620</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x14ac:dyDescent="0.1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x14ac:dyDescent="0.1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x14ac:dyDescent="0.1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x14ac:dyDescent="0.1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619</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570</v>
      </c>
      <c r="BQ72" s="1319"/>
      <c r="BR72" s="1319"/>
      <c r="BS72" s="1319"/>
      <c r="BT72" s="1319"/>
      <c r="BU72" s="1319"/>
      <c r="BV72" s="1319"/>
      <c r="BW72" s="1319"/>
      <c r="BX72" s="1319" t="s">
        <v>571</v>
      </c>
      <c r="BY72" s="1319"/>
      <c r="BZ72" s="1319"/>
      <c r="CA72" s="1319"/>
      <c r="CB72" s="1319"/>
      <c r="CC72" s="1319"/>
      <c r="CD72" s="1319"/>
      <c r="CE72" s="1319"/>
      <c r="CF72" s="1319" t="s">
        <v>572</v>
      </c>
      <c r="CG72" s="1319"/>
      <c r="CH72" s="1319"/>
      <c r="CI72" s="1319"/>
      <c r="CJ72" s="1319"/>
      <c r="CK72" s="1319"/>
      <c r="CL72" s="1319"/>
      <c r="CM72" s="1319"/>
      <c r="CN72" s="1319" t="s">
        <v>573</v>
      </c>
      <c r="CO72" s="1319"/>
      <c r="CP72" s="1319"/>
      <c r="CQ72" s="1319"/>
      <c r="CR72" s="1319"/>
      <c r="CS72" s="1319"/>
      <c r="CT72" s="1319"/>
      <c r="CU72" s="1319"/>
      <c r="CV72" s="1319" t="s">
        <v>574</v>
      </c>
      <c r="CW72" s="1319"/>
      <c r="CX72" s="1319"/>
      <c r="CY72" s="1319"/>
      <c r="CZ72" s="1319"/>
      <c r="DA72" s="1319"/>
      <c r="DB72" s="1319"/>
      <c r="DC72" s="1319"/>
    </row>
    <row r="73" spans="2:107" ht="13.5" x14ac:dyDescent="0.15">
      <c r="B73" s="386"/>
      <c r="G73" s="1325"/>
      <c r="H73" s="1325"/>
      <c r="I73" s="1325"/>
      <c r="J73" s="1325"/>
      <c r="K73" s="1326"/>
      <c r="L73" s="1326"/>
      <c r="M73" s="1326"/>
      <c r="N73" s="1326"/>
      <c r="AM73" s="393"/>
      <c r="AN73" s="1321" t="s">
        <v>618</v>
      </c>
      <c r="AO73" s="1321"/>
      <c r="AP73" s="1321"/>
      <c r="AQ73" s="1321"/>
      <c r="AR73" s="1321"/>
      <c r="AS73" s="1321"/>
      <c r="AT73" s="1321"/>
      <c r="AU73" s="1321"/>
      <c r="AV73" s="1321"/>
      <c r="AW73" s="1321"/>
      <c r="AX73" s="1321"/>
      <c r="AY73" s="1321"/>
      <c r="AZ73" s="1321"/>
      <c r="BA73" s="1321"/>
      <c r="BB73" s="1321" t="s">
        <v>616</v>
      </c>
      <c r="BC73" s="1321"/>
      <c r="BD73" s="1321"/>
      <c r="BE73" s="1321"/>
      <c r="BF73" s="1321"/>
      <c r="BG73" s="1321"/>
      <c r="BH73" s="1321"/>
      <c r="BI73" s="1321"/>
      <c r="BJ73" s="1321"/>
      <c r="BK73" s="1321"/>
      <c r="BL73" s="1321"/>
      <c r="BM73" s="1321"/>
      <c r="BN73" s="1321"/>
      <c r="BO73" s="1321"/>
      <c r="BP73" s="1305">
        <v>2.1</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25"/>
      <c r="H74" s="1325"/>
      <c r="I74" s="1325"/>
      <c r="J74" s="1325"/>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25"/>
      <c r="H75" s="1325"/>
      <c r="I75" s="1315"/>
      <c r="J75" s="1315"/>
      <c r="K75" s="1322"/>
      <c r="L75" s="1322"/>
      <c r="M75" s="1322"/>
      <c r="N75" s="1322"/>
      <c r="AM75" s="393"/>
      <c r="AN75" s="1321"/>
      <c r="AO75" s="1321"/>
      <c r="AP75" s="1321"/>
      <c r="AQ75" s="1321"/>
      <c r="AR75" s="1321"/>
      <c r="AS75" s="1321"/>
      <c r="AT75" s="1321"/>
      <c r="AU75" s="1321"/>
      <c r="AV75" s="1321"/>
      <c r="AW75" s="1321"/>
      <c r="AX75" s="1321"/>
      <c r="AY75" s="1321"/>
      <c r="AZ75" s="1321"/>
      <c r="BA75" s="1321"/>
      <c r="BB75" s="1321" t="s">
        <v>615</v>
      </c>
      <c r="BC75" s="1321"/>
      <c r="BD75" s="1321"/>
      <c r="BE75" s="1321"/>
      <c r="BF75" s="1321"/>
      <c r="BG75" s="1321"/>
      <c r="BH75" s="1321"/>
      <c r="BI75" s="1321"/>
      <c r="BJ75" s="1321"/>
      <c r="BK75" s="1321"/>
      <c r="BL75" s="1321"/>
      <c r="BM75" s="1321"/>
      <c r="BN75" s="1321"/>
      <c r="BO75" s="1321"/>
      <c r="BP75" s="1305">
        <v>12.7</v>
      </c>
      <c r="BQ75" s="1305"/>
      <c r="BR75" s="1305"/>
      <c r="BS75" s="1305"/>
      <c r="BT75" s="1305"/>
      <c r="BU75" s="1305"/>
      <c r="BV75" s="1305"/>
      <c r="BW75" s="1305"/>
      <c r="BX75" s="1305">
        <v>12.7</v>
      </c>
      <c r="BY75" s="1305"/>
      <c r="BZ75" s="1305"/>
      <c r="CA75" s="1305"/>
      <c r="CB75" s="1305"/>
      <c r="CC75" s="1305"/>
      <c r="CD75" s="1305"/>
      <c r="CE75" s="1305"/>
      <c r="CF75" s="1305">
        <v>13</v>
      </c>
      <c r="CG75" s="1305"/>
      <c r="CH75" s="1305"/>
      <c r="CI75" s="1305"/>
      <c r="CJ75" s="1305"/>
      <c r="CK75" s="1305"/>
      <c r="CL75" s="1305"/>
      <c r="CM75" s="1305"/>
      <c r="CN75" s="1305">
        <v>13.6</v>
      </c>
      <c r="CO75" s="1305"/>
      <c r="CP75" s="1305"/>
      <c r="CQ75" s="1305"/>
      <c r="CR75" s="1305"/>
      <c r="CS75" s="1305"/>
      <c r="CT75" s="1305"/>
      <c r="CU75" s="1305"/>
      <c r="CV75" s="1305">
        <v>13.8</v>
      </c>
      <c r="CW75" s="1305"/>
      <c r="CX75" s="1305"/>
      <c r="CY75" s="1305"/>
      <c r="CZ75" s="1305"/>
      <c r="DA75" s="1305"/>
      <c r="DB75" s="1305"/>
      <c r="DC75" s="1305"/>
    </row>
    <row r="76" spans="2:107" ht="13.5" x14ac:dyDescent="0.15">
      <c r="B76" s="386"/>
      <c r="G76" s="1325"/>
      <c r="H76" s="1325"/>
      <c r="I76" s="1315"/>
      <c r="J76" s="1315"/>
      <c r="K76" s="1322"/>
      <c r="L76" s="1322"/>
      <c r="M76" s="1322"/>
      <c r="N76" s="1322"/>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5"/>
      <c r="H77" s="1315"/>
      <c r="I77" s="1315"/>
      <c r="J77" s="1315"/>
      <c r="K77" s="1326"/>
      <c r="L77" s="1326"/>
      <c r="M77" s="1326"/>
      <c r="N77" s="1326"/>
      <c r="AN77" s="1319" t="s">
        <v>617</v>
      </c>
      <c r="AO77" s="1319"/>
      <c r="AP77" s="1319"/>
      <c r="AQ77" s="1319"/>
      <c r="AR77" s="1319"/>
      <c r="AS77" s="1319"/>
      <c r="AT77" s="1319"/>
      <c r="AU77" s="1319"/>
      <c r="AV77" s="1319"/>
      <c r="AW77" s="1319"/>
      <c r="AX77" s="1319"/>
      <c r="AY77" s="1319"/>
      <c r="AZ77" s="1319"/>
      <c r="BA77" s="1319"/>
      <c r="BB77" s="1321" t="s">
        <v>616</v>
      </c>
      <c r="BC77" s="1321"/>
      <c r="BD77" s="1321"/>
      <c r="BE77" s="1321"/>
      <c r="BF77" s="1321"/>
      <c r="BG77" s="1321"/>
      <c r="BH77" s="1321"/>
      <c r="BI77" s="1321"/>
      <c r="BJ77" s="1321"/>
      <c r="BK77" s="1321"/>
      <c r="BL77" s="1321"/>
      <c r="BM77" s="1321"/>
      <c r="BN77" s="1321"/>
      <c r="BO77" s="1321"/>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ht="13.5" x14ac:dyDescent="0.1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1" t="s">
        <v>615</v>
      </c>
      <c r="BC79" s="1321"/>
      <c r="BD79" s="1321"/>
      <c r="BE79" s="1321"/>
      <c r="BF79" s="1321"/>
      <c r="BG79" s="1321"/>
      <c r="BH79" s="1321"/>
      <c r="BI79" s="1321"/>
      <c r="BJ79" s="1321"/>
      <c r="BK79" s="1321"/>
      <c r="BL79" s="1321"/>
      <c r="BM79" s="1321"/>
      <c r="BN79" s="1321"/>
      <c r="BO79" s="1321"/>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ht="13.5" x14ac:dyDescent="0.15">
      <c r="B80" s="386"/>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SPfcePabOKYZsZiIfkRKNGInua/bc/XOUvfWyskoC5FyM02cZkOi0G9xL2KJpogiQ8OfGjvhcw4Yd+Q7W7Gg==" saltValue="xols3VSh7BAYZt9uhgB4/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0M/3RC7V2UmqnxTYxrHhCAAKViWZFfDWqnFGXEE43yzieYcjpHDZuTJmT8hQKb2c+ayl+bZGdztnSZ2XDLj3A==" saltValue="54VZ3q2aIbfVoA/x7rdv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hegkDeHaRDS+LK1inBXrRIUT6eQ8vo83qojLnuJXZt2osPWc755KyGhFUaeQr4DKM3NT6fZr5BjJjX7J9fdiA==" saltValue="CUWn+V116swFjlWoNU4G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567</v>
      </c>
      <c r="G2" s="156"/>
      <c r="H2" s="157"/>
    </row>
    <row r="3" spans="1:8" x14ac:dyDescent="0.15">
      <c r="A3" s="153" t="s">
        <v>560</v>
      </c>
      <c r="B3" s="158"/>
      <c r="C3" s="159"/>
      <c r="D3" s="160">
        <v>97149</v>
      </c>
      <c r="E3" s="161"/>
      <c r="F3" s="162">
        <v>106614</v>
      </c>
      <c r="G3" s="163"/>
      <c r="H3" s="164"/>
    </row>
    <row r="4" spans="1:8" x14ac:dyDescent="0.15">
      <c r="A4" s="165"/>
      <c r="B4" s="166"/>
      <c r="C4" s="167"/>
      <c r="D4" s="168">
        <v>44966</v>
      </c>
      <c r="E4" s="169"/>
      <c r="F4" s="170">
        <v>45545</v>
      </c>
      <c r="G4" s="171"/>
      <c r="H4" s="172"/>
    </row>
    <row r="5" spans="1:8" x14ac:dyDescent="0.15">
      <c r="A5" s="153" t="s">
        <v>562</v>
      </c>
      <c r="B5" s="158"/>
      <c r="C5" s="159"/>
      <c r="D5" s="160">
        <v>108989</v>
      </c>
      <c r="E5" s="161"/>
      <c r="F5" s="162">
        <v>81768</v>
      </c>
      <c r="G5" s="163"/>
      <c r="H5" s="164"/>
    </row>
    <row r="6" spans="1:8" x14ac:dyDescent="0.15">
      <c r="A6" s="165"/>
      <c r="B6" s="166"/>
      <c r="C6" s="167"/>
      <c r="D6" s="168">
        <v>63808</v>
      </c>
      <c r="E6" s="169"/>
      <c r="F6" s="170">
        <v>37917</v>
      </c>
      <c r="G6" s="171"/>
      <c r="H6" s="172"/>
    </row>
    <row r="7" spans="1:8" x14ac:dyDescent="0.15">
      <c r="A7" s="153" t="s">
        <v>563</v>
      </c>
      <c r="B7" s="158"/>
      <c r="C7" s="159"/>
      <c r="D7" s="160">
        <v>95891</v>
      </c>
      <c r="E7" s="161"/>
      <c r="F7" s="162">
        <v>65876</v>
      </c>
      <c r="G7" s="163"/>
      <c r="H7" s="164"/>
    </row>
    <row r="8" spans="1:8" x14ac:dyDescent="0.15">
      <c r="A8" s="165"/>
      <c r="B8" s="166"/>
      <c r="C8" s="167"/>
      <c r="D8" s="168">
        <v>58666</v>
      </c>
      <c r="E8" s="169"/>
      <c r="F8" s="170">
        <v>36484</v>
      </c>
      <c r="G8" s="171"/>
      <c r="H8" s="172"/>
    </row>
    <row r="9" spans="1:8" x14ac:dyDescent="0.15">
      <c r="A9" s="153" t="s">
        <v>564</v>
      </c>
      <c r="B9" s="158"/>
      <c r="C9" s="159"/>
      <c r="D9" s="160">
        <v>98132</v>
      </c>
      <c r="E9" s="161"/>
      <c r="F9" s="162">
        <v>68468</v>
      </c>
      <c r="G9" s="163"/>
      <c r="H9" s="164"/>
    </row>
    <row r="10" spans="1:8" x14ac:dyDescent="0.15">
      <c r="A10" s="165"/>
      <c r="B10" s="166"/>
      <c r="C10" s="167"/>
      <c r="D10" s="168">
        <v>55187</v>
      </c>
      <c r="E10" s="169"/>
      <c r="F10" s="170">
        <v>34140</v>
      </c>
      <c r="G10" s="171"/>
      <c r="H10" s="172"/>
    </row>
    <row r="11" spans="1:8" x14ac:dyDescent="0.15">
      <c r="A11" s="153" t="s">
        <v>565</v>
      </c>
      <c r="B11" s="158"/>
      <c r="C11" s="159"/>
      <c r="D11" s="160">
        <v>115441</v>
      </c>
      <c r="E11" s="161"/>
      <c r="F11" s="162">
        <v>69729</v>
      </c>
      <c r="G11" s="163"/>
      <c r="H11" s="164"/>
    </row>
    <row r="12" spans="1:8" x14ac:dyDescent="0.15">
      <c r="A12" s="165"/>
      <c r="B12" s="166"/>
      <c r="C12" s="173"/>
      <c r="D12" s="168">
        <v>72341</v>
      </c>
      <c r="E12" s="169"/>
      <c r="F12" s="170">
        <v>38908</v>
      </c>
      <c r="G12" s="171"/>
      <c r="H12" s="172"/>
    </row>
    <row r="13" spans="1:8" x14ac:dyDescent="0.15">
      <c r="A13" s="153"/>
      <c r="B13" s="158"/>
      <c r="C13" s="174"/>
      <c r="D13" s="175">
        <v>103120</v>
      </c>
      <c r="E13" s="176"/>
      <c r="F13" s="177">
        <v>78491</v>
      </c>
      <c r="G13" s="178"/>
      <c r="H13" s="164"/>
    </row>
    <row r="14" spans="1:8" x14ac:dyDescent="0.15">
      <c r="A14" s="165"/>
      <c r="B14" s="166"/>
      <c r="C14" s="167"/>
      <c r="D14" s="168">
        <v>58994</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11.96</v>
      </c>
      <c r="C19" s="179">
        <f>ROUND(VALUE(SUBSTITUTE(実質収支比率等に係る経年分析!G$48,"▲","-")),2)</f>
        <v>10.58</v>
      </c>
      <c r="D19" s="179">
        <f>ROUND(VALUE(SUBSTITUTE(実質収支比率等に係る経年分析!H$48,"▲","-")),2)</f>
        <v>9.75</v>
      </c>
      <c r="E19" s="179">
        <f>ROUND(VALUE(SUBSTITUTE(実質収支比率等に係る経年分析!I$48,"▲","-")),2)</f>
        <v>8.11</v>
      </c>
      <c r="F19" s="179">
        <f>ROUND(VALUE(SUBSTITUTE(実質収支比率等に係る経年分析!J$48,"▲","-")),2)</f>
        <v>8.8800000000000008</v>
      </c>
    </row>
    <row r="20" spans="1:11" x14ac:dyDescent="0.15">
      <c r="A20" s="179" t="s">
        <v>54</v>
      </c>
      <c r="B20" s="179">
        <f>ROUND(VALUE(SUBSTITUTE(実質収支比率等に係る経年分析!F$47,"▲","-")),2)</f>
        <v>58.17</v>
      </c>
      <c r="C20" s="179">
        <f>ROUND(VALUE(SUBSTITUTE(実質収支比率等に係る経年分析!G$47,"▲","-")),2)</f>
        <v>70.19</v>
      </c>
      <c r="D20" s="179">
        <f>ROUND(VALUE(SUBSTITUTE(実質収支比率等に係る経年分析!H$47,"▲","-")),2)</f>
        <v>72.12</v>
      </c>
      <c r="E20" s="179">
        <f>ROUND(VALUE(SUBSTITUTE(実質収支比率等に係る経年分析!I$47,"▲","-")),2)</f>
        <v>58.92</v>
      </c>
      <c r="F20" s="179">
        <f>ROUND(VALUE(SUBSTITUTE(実質収支比率等に係る経年分析!J$47,"▲","-")),2)</f>
        <v>57.83</v>
      </c>
    </row>
    <row r="21" spans="1:11" x14ac:dyDescent="0.15">
      <c r="A21" s="179" t="s">
        <v>55</v>
      </c>
      <c r="B21" s="179">
        <f>IF(ISNUMBER(VALUE(SUBSTITUTE(実質収支比率等に係る経年分析!F$49,"▲","-"))),ROUND(VALUE(SUBSTITUTE(実質収支比率等に係る経年分析!F$49,"▲","-")),2),NA())</f>
        <v>3.59</v>
      </c>
      <c r="C21" s="179">
        <f>IF(ISNUMBER(VALUE(SUBSTITUTE(実質収支比率等に係る経年分析!G$49,"▲","-"))),ROUND(VALUE(SUBSTITUTE(実質収支比率等に係る経年分析!G$49,"▲","-")),2),NA())</f>
        <v>3.87</v>
      </c>
      <c r="D21" s="179">
        <f>IF(ISNUMBER(VALUE(SUBSTITUTE(実質収支比率等に係る経年分析!H$49,"▲","-"))),ROUND(VALUE(SUBSTITUTE(実質収支比率等に係る経年分析!H$49,"▲","-")),2),NA())</f>
        <v>-6.2</v>
      </c>
      <c r="E21" s="179">
        <f>IF(ISNUMBER(VALUE(SUBSTITUTE(実質収支比率等に係る経年分析!I$49,"▲","-"))),ROUND(VALUE(SUBSTITUTE(実質収支比率等に係る経年分析!I$49,"▲","-")),2),NA())</f>
        <v>-22.54</v>
      </c>
      <c r="F21" s="179">
        <f>IF(ISNUMBER(VALUE(SUBSTITUTE(実質収支比率等に係る経年分析!J$49,"▲","-"))),ROUND(VALUE(SUBSTITUTE(実質収支比率等に係る経年分析!J$49,"▲","-")),2),NA())</f>
        <v>-0.99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0.14000000000000001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情報施設特別会計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1.0900000000000001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介護保険特別会計（保険勘定）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9.6199999999999992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8.7899999999999991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9.9700000000000006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13.32</v>
      </c>
    </row>
    <row r="36" spans="1:16" x14ac:dyDescent="0.15">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2887</v>
      </c>
      <c r="E42" s="181"/>
      <c r="F42" s="181"/>
      <c r="G42" s="181">
        <f>'実質公債費比率（分子）の構造'!L$52</f>
        <v>2893</v>
      </c>
      <c r="H42" s="181"/>
      <c r="I42" s="181"/>
      <c r="J42" s="181">
        <f>'実質公債費比率（分子）の構造'!M$52</f>
        <v>2828</v>
      </c>
      <c r="K42" s="181"/>
      <c r="L42" s="181"/>
      <c r="M42" s="181">
        <f>'実質公債費比率（分子）の構造'!N$52</f>
        <v>2774</v>
      </c>
      <c r="N42" s="181"/>
      <c r="O42" s="181"/>
      <c r="P42" s="181">
        <f>'実質公債費比率（分子）の構造'!O$52</f>
        <v>2734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45</v>
      </c>
      <c r="C44" s="181"/>
      <c r="D44" s="181"/>
      <c r="E44" s="181">
        <f>'実質公債費比率（分子）の構造'!L$50</f>
        <v>44</v>
      </c>
      <c r="F44" s="181"/>
      <c r="G44" s="181"/>
      <c r="H44" s="181">
        <f>'実質公債費比率（分子）の構造'!M$50</f>
        <v>44</v>
      </c>
      <c r="I44" s="181"/>
      <c r="J44" s="181"/>
      <c r="K44" s="181">
        <f>'実質公債費比率（分子）の構造'!N$50</f>
        <v>38</v>
      </c>
      <c r="L44" s="181"/>
      <c r="M44" s="181"/>
      <c r="N44" s="181">
        <f>'実質公債費比率（分子）の構造'!O$50</f>
        <v>23</v>
      </c>
      <c r="O44" s="181"/>
      <c r="P44" s="181"/>
    </row>
    <row r="45" spans="1:16" x14ac:dyDescent="0.15">
      <c r="A45" s="181" t="s">
        <v>65</v>
      </c>
      <c r="B45" s="181">
        <f>'実質公債費比率（分子）の構造'!K$49</f>
        <v>17</v>
      </c>
      <c r="C45" s="181"/>
      <c r="D45" s="181"/>
      <c r="E45" s="181">
        <f>'実質公債費比率（分子）の構造'!L$49</f>
        <v>17</v>
      </c>
      <c r="F45" s="181"/>
      <c r="G45" s="181"/>
      <c r="H45" s="181">
        <f>'実質公債費比率（分子）の構造'!M$49</f>
        <v>17</v>
      </c>
      <c r="I45" s="181"/>
      <c r="J45" s="181"/>
      <c r="K45" s="181">
        <f>'実質公債費比率（分子）の構造'!N$49</f>
        <v>17</v>
      </c>
      <c r="L45" s="181"/>
      <c r="M45" s="181"/>
      <c r="N45" s="181">
        <f>'実質公債費比率（分子）の構造'!O$49</f>
        <v>17</v>
      </c>
      <c r="O45" s="181"/>
      <c r="P45" s="181"/>
    </row>
    <row r="46" spans="1:16" x14ac:dyDescent="0.15">
      <c r="A46" s="181" t="s">
        <v>66</v>
      </c>
      <c r="B46" s="181">
        <f>'実質公債費比率（分子）の構造'!K$48</f>
        <v>975</v>
      </c>
      <c r="C46" s="181"/>
      <c r="D46" s="181"/>
      <c r="E46" s="181">
        <f>'実質公債費比率（分子）の構造'!L$48</f>
        <v>971</v>
      </c>
      <c r="F46" s="181"/>
      <c r="G46" s="181"/>
      <c r="H46" s="181">
        <f>'実質公債費比率（分子）の構造'!M$48</f>
        <v>982</v>
      </c>
      <c r="I46" s="181"/>
      <c r="J46" s="181"/>
      <c r="K46" s="181">
        <f>'実質公債費比率（分子）の構造'!N$48</f>
        <v>967</v>
      </c>
      <c r="L46" s="181"/>
      <c r="M46" s="181"/>
      <c r="N46" s="181">
        <f>'実質公債費比率（分子）の構造'!O$48</f>
        <v>955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2971</v>
      </c>
      <c r="C49" s="181"/>
      <c r="D49" s="181"/>
      <c r="E49" s="181">
        <f>'実質公債費比率（分子）の構造'!L$45</f>
        <v>2999</v>
      </c>
      <c r="F49" s="181"/>
      <c r="G49" s="181"/>
      <c r="H49" s="181">
        <f>'実質公債費比率（分子）の構造'!M$45</f>
        <v>2958</v>
      </c>
      <c r="I49" s="181"/>
      <c r="J49" s="181"/>
      <c r="K49" s="181">
        <f>'実質公債費比率（分子）の構造'!N$45</f>
        <v>2944</v>
      </c>
      <c r="L49" s="181"/>
      <c r="M49" s="181"/>
      <c r="N49" s="181">
        <f>'実質公債費比率（分子）の構造'!O$45</f>
        <v>2866</v>
      </c>
      <c r="O49" s="181"/>
      <c r="P49" s="181"/>
    </row>
    <row r="50" spans="1:16" x14ac:dyDescent="0.15">
      <c r="A50" s="181" t="s">
        <v>70</v>
      </c>
      <c r="B50" s="181" t="e">
        <f>NA()</f>
        <v>#N/A</v>
      </c>
      <c r="C50" s="181">
        <f>IF(ISNUMBER('実質公債費比率（分子）の構造'!K$53),'実質公債費比率（分子）の構造'!K$53,NA())</f>
        <v>1121</v>
      </c>
      <c r="D50" s="181" t="e">
        <f>NA()</f>
        <v>#N/A</v>
      </c>
      <c r="E50" s="181" t="e">
        <f>NA()</f>
        <v>#N/A</v>
      </c>
      <c r="F50" s="181">
        <f>IF(ISNUMBER('実質公債費比率（分子）の構造'!L$53),'実質公債費比率（分子）の構造'!L$53,NA())</f>
        <v>1138</v>
      </c>
      <c r="G50" s="181" t="e">
        <f>NA()</f>
        <v>#N/A</v>
      </c>
      <c r="H50" s="181" t="e">
        <f>NA()</f>
        <v>#N/A</v>
      </c>
      <c r="I50" s="181">
        <f>IF(ISNUMBER('実質公債費比率（分子）の構造'!M$53),'実質公債費比率（分子）の構造'!M$53,NA())</f>
        <v>1173</v>
      </c>
      <c r="J50" s="181" t="e">
        <f>NA()</f>
        <v>#N/A</v>
      </c>
      <c r="K50" s="181" t="e">
        <f>NA()</f>
        <v>#N/A</v>
      </c>
      <c r="L50" s="181">
        <f>IF(ISNUMBER('実質公債費比率（分子）の構造'!N$53),'実質公債費比率（分子）の構造'!N$53,NA())</f>
        <v>1192</v>
      </c>
      <c r="M50" s="181" t="e">
        <f>NA()</f>
        <v>#N/A</v>
      </c>
      <c r="N50" s="181" t="e">
        <f>NA()</f>
        <v>#N/A</v>
      </c>
      <c r="O50" s="181">
        <f>IF(ISNUMBER('実質公債費比率（分子）の構造'!O$53),'実質公債費比率（分子）の構造'!O$53,NA())</f>
        <v>1127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25050</v>
      </c>
      <c r="E56" s="180"/>
      <c r="F56" s="180"/>
      <c r="G56" s="180">
        <f>'将来負担比率（分子）の構造'!J$52</f>
        <v>24031</v>
      </c>
      <c r="H56" s="180"/>
      <c r="I56" s="180"/>
      <c r="J56" s="180">
        <f>'将来負担比率（分子）の構造'!K$52</f>
        <v>22478</v>
      </c>
      <c r="K56" s="180"/>
      <c r="L56" s="180"/>
      <c r="M56" s="180">
        <f>'将来負担比率（分子）の構造'!L$52</f>
        <v>20763</v>
      </c>
      <c r="N56" s="180"/>
      <c r="O56" s="180"/>
      <c r="P56" s="180">
        <f>'将来負担比率（分子）の構造'!M$52</f>
        <v>19915</v>
      </c>
    </row>
    <row r="57" spans="1:16" x14ac:dyDescent="0.15">
      <c r="A57" s="180" t="s">
        <v>41</v>
      </c>
      <c r="B57" s="180"/>
      <c r="C57" s="180"/>
      <c r="D57" s="180">
        <f>'将来負担比率（分子）の構造'!I$51</f>
        <v>558</v>
      </c>
      <c r="E57" s="180"/>
      <c r="F57" s="180"/>
      <c r="G57" s="180">
        <f>'将来負担比率（分子）の構造'!J$51</f>
        <v>453</v>
      </c>
      <c r="H57" s="180"/>
      <c r="I57" s="180"/>
      <c r="J57" s="180">
        <f>'将来負担比率（分子）の構造'!K$51</f>
        <v>355</v>
      </c>
      <c r="K57" s="180"/>
      <c r="L57" s="180"/>
      <c r="M57" s="180">
        <f>'将来負担比率（分子）の構造'!L$51</f>
        <v>286</v>
      </c>
      <c r="N57" s="180"/>
      <c r="O57" s="180"/>
      <c r="P57" s="180">
        <f>'将来負担比率（分子）の構造'!M$51</f>
        <v>233</v>
      </c>
    </row>
    <row r="58" spans="1:16" x14ac:dyDescent="0.15">
      <c r="A58" s="180" t="s">
        <v>40</v>
      </c>
      <c r="B58" s="180"/>
      <c r="C58" s="180"/>
      <c r="D58" s="180">
        <f>'将来負担比率（分子）の構造'!I$50</f>
        <v>11193</v>
      </c>
      <c r="E58" s="180"/>
      <c r="F58" s="180"/>
      <c r="G58" s="180">
        <f>'将来負担比率（分子）の構造'!J$50</f>
        <v>12187</v>
      </c>
      <c r="H58" s="180"/>
      <c r="I58" s="180"/>
      <c r="J58" s="180">
        <f>'将来負担比率（分子）の構造'!K$50</f>
        <v>12955</v>
      </c>
      <c r="K58" s="180"/>
      <c r="L58" s="180"/>
      <c r="M58" s="180">
        <f>'将来負担比率（分子）の構造'!L$50</f>
        <v>13326</v>
      </c>
      <c r="N58" s="180"/>
      <c r="O58" s="180"/>
      <c r="P58" s="180">
        <f>'将来負担比率（分子）の構造'!M$50</f>
        <v>13061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2691</v>
      </c>
      <c r="C62" s="180"/>
      <c r="D62" s="180"/>
      <c r="E62" s="180">
        <f>'将来負担比率（分子）の構造'!J$45</f>
        <v>2620</v>
      </c>
      <c r="F62" s="180"/>
      <c r="G62" s="180"/>
      <c r="H62" s="180">
        <f>'将来負担比率（分子）の構造'!K$45</f>
        <v>2535</v>
      </c>
      <c r="I62" s="180"/>
      <c r="J62" s="180"/>
      <c r="K62" s="180">
        <f>'将来負担比率（分子）の構造'!L$45</f>
        <v>2530</v>
      </c>
      <c r="L62" s="180"/>
      <c r="M62" s="180"/>
      <c r="N62" s="180">
        <f>'将来負担比率（分子）の構造'!M$45</f>
        <v>2531</v>
      </c>
      <c r="O62" s="180"/>
      <c r="P62" s="180"/>
    </row>
    <row r="63" spans="1:16" x14ac:dyDescent="0.15">
      <c r="A63" s="180" t="s">
        <v>33</v>
      </c>
      <c r="B63" s="180">
        <f>'将来負担比率（分子）の構造'!I$44</f>
        <v>134</v>
      </c>
      <c r="C63" s="180"/>
      <c r="D63" s="180"/>
      <c r="E63" s="180">
        <f>'将来負担比率（分子）の構造'!J$44</f>
        <v>118</v>
      </c>
      <c r="F63" s="180"/>
      <c r="G63" s="180"/>
      <c r="H63" s="180">
        <f>'将来負担比率（分子）の構造'!K$44</f>
        <v>101</v>
      </c>
      <c r="I63" s="180"/>
      <c r="J63" s="180"/>
      <c r="K63" s="180">
        <f>'将来負担比率（分子）の構造'!L$44</f>
        <v>85</v>
      </c>
      <c r="L63" s="180"/>
      <c r="M63" s="180"/>
      <c r="N63" s="180">
        <f>'将来負担比率（分子）の構造'!M$44</f>
        <v>68</v>
      </c>
      <c r="O63" s="180"/>
      <c r="P63" s="180"/>
    </row>
    <row r="64" spans="1:16" x14ac:dyDescent="0.15">
      <c r="A64" s="180" t="s">
        <v>32</v>
      </c>
      <c r="B64" s="180">
        <f>'将来負担比率（分子）の構造'!I$43</f>
        <v>12114</v>
      </c>
      <c r="C64" s="180"/>
      <c r="D64" s="180"/>
      <c r="E64" s="180">
        <f>'将来負担比率（分子）の構造'!J$43</f>
        <v>11525</v>
      </c>
      <c r="F64" s="180"/>
      <c r="G64" s="180"/>
      <c r="H64" s="180">
        <f>'将来負担比率（分子）の構造'!K$43</f>
        <v>10498</v>
      </c>
      <c r="I64" s="180"/>
      <c r="J64" s="180"/>
      <c r="K64" s="180">
        <f>'将来負担比率（分子）の構造'!L$43</f>
        <v>9960</v>
      </c>
      <c r="L64" s="180"/>
      <c r="M64" s="180"/>
      <c r="N64" s="180">
        <f>'将来負担比率（分子）の構造'!M$43</f>
        <v>9332</v>
      </c>
      <c r="O64" s="180"/>
      <c r="P64" s="180"/>
    </row>
    <row r="65" spans="1:16" x14ac:dyDescent="0.15">
      <c r="A65" s="180" t="s">
        <v>31</v>
      </c>
      <c r="B65" s="180">
        <f>'将来負担比率（分子）の構造'!I$42</f>
        <v>218</v>
      </c>
      <c r="C65" s="180"/>
      <c r="D65" s="180"/>
      <c r="E65" s="180">
        <f>'将来負担比率（分子）の構造'!J$42</f>
        <v>177</v>
      </c>
      <c r="F65" s="180"/>
      <c r="G65" s="180"/>
      <c r="H65" s="180">
        <f>'将来負担比率（分子）の構造'!K$42</f>
        <v>136</v>
      </c>
      <c r="I65" s="180"/>
      <c r="J65" s="180"/>
      <c r="K65" s="180">
        <f>'将来負担比率（分子）の構造'!L$42</f>
        <v>101</v>
      </c>
      <c r="L65" s="180"/>
      <c r="M65" s="180"/>
      <c r="N65" s="180">
        <f>'将来負担比率（分子）の構造'!M$42</f>
        <v>72</v>
      </c>
      <c r="O65" s="180"/>
      <c r="P65" s="180"/>
    </row>
    <row r="66" spans="1:16" x14ac:dyDescent="0.15">
      <c r="A66" s="180" t="s">
        <v>30</v>
      </c>
      <c r="B66" s="180">
        <f>'将来負担比率（分子）の構造'!I$41</f>
        <v>21837</v>
      </c>
      <c r="C66" s="180"/>
      <c r="D66" s="180"/>
      <c r="E66" s="180">
        <f>'将来負担比率（分子）の構造'!J$41</f>
        <v>21077</v>
      </c>
      <c r="F66" s="180"/>
      <c r="G66" s="180"/>
      <c r="H66" s="180">
        <f>'将来負担比率（分子）の構造'!K$41</f>
        <v>19482</v>
      </c>
      <c r="I66" s="180"/>
      <c r="J66" s="180"/>
      <c r="K66" s="180">
        <f>'将来負担比率（分子）の構造'!L$41</f>
        <v>17951</v>
      </c>
      <c r="L66" s="180"/>
      <c r="M66" s="180"/>
      <c r="N66" s="180">
        <f>'将来負担比率（分子）の構造'!M$41</f>
        <v>16684</v>
      </c>
      <c r="O66" s="180"/>
      <c r="P66" s="180"/>
    </row>
    <row r="67" spans="1:16" x14ac:dyDescent="0.15">
      <c r="A67" s="180" t="s">
        <v>74</v>
      </c>
      <c r="B67" s="180" t="e">
        <f>NA()</f>
        <v>#N/A</v>
      </c>
      <c r="C67" s="180">
        <f>IF(ISNUMBER('将来負担比率（分子）の構造'!I$53), IF('将来負担比率（分子）の構造'!I$53 &lt; 0, 0, '将来負担比率（分子）の構造'!I$53), NA())</f>
        <v>193</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8181</v>
      </c>
      <c r="C72" s="184">
        <f>基金残高に係る経年分析!G55</f>
        <v>6497</v>
      </c>
      <c r="D72" s="184">
        <f>基金残高に係る経年分析!H55</f>
        <v>6313</v>
      </c>
    </row>
    <row r="73" spans="1:16" x14ac:dyDescent="0.15">
      <c r="A73" s="183" t="s">
        <v>77</v>
      </c>
      <c r="B73" s="184">
        <f>基金残高に係る経年分析!F56</f>
        <v>161</v>
      </c>
      <c r="C73" s="184">
        <f>基金残高に係る経年分析!G56</f>
        <v>161</v>
      </c>
      <c r="D73" s="184">
        <f>基金残高に係る経年分析!H56</f>
        <v>162</v>
      </c>
    </row>
    <row r="74" spans="1:16" x14ac:dyDescent="0.15">
      <c r="A74" s="183" t="s">
        <v>78</v>
      </c>
      <c r="B74" s="184">
        <f>基金残高に係る経年分析!F57</f>
        <v>5295</v>
      </c>
      <c r="C74" s="184">
        <f>基金残高に係る経年分析!G57</f>
        <v>7115</v>
      </c>
      <c r="D74" s="184">
        <f>基金残高に係る経年分析!H57</f>
        <v>7091</v>
      </c>
    </row>
  </sheetData>
  <sheetProtection algorithmName="SHA-512" hashValue="xogNodw5JMmUq+vg8UwMi3Z4zBFhbAKLgJKMDWwFnAEJKmPjvhMFcqeGBqbcurdQ4iEQfqr6TnNz0m20qPnIpQ==" saltValue="VNEZlFbO/8jsHyn1MAk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3475225</v>
      </c>
      <c r="S5" s="669"/>
      <c r="T5" s="669"/>
      <c r="U5" s="669"/>
      <c r="V5" s="669"/>
      <c r="W5" s="669"/>
      <c r="X5" s="669"/>
      <c r="Y5" s="670"/>
      <c r="Z5" s="671">
        <v>17.600000000000001</v>
      </c>
      <c r="AA5" s="671"/>
      <c r="AB5" s="671"/>
      <c r="AC5" s="671"/>
      <c r="AD5" s="672">
        <v>3475225</v>
      </c>
      <c r="AE5" s="672"/>
      <c r="AF5" s="672"/>
      <c r="AG5" s="672"/>
      <c r="AH5" s="672"/>
      <c r="AI5" s="672"/>
      <c r="AJ5" s="672"/>
      <c r="AK5" s="672"/>
      <c r="AL5" s="673">
        <v>31.8</v>
      </c>
      <c r="AM5" s="674"/>
      <c r="AN5" s="674"/>
      <c r="AO5" s="675"/>
      <c r="AP5" s="665" t="s">
        <v>227</v>
      </c>
      <c r="AQ5" s="666"/>
      <c r="AR5" s="666"/>
      <c r="AS5" s="666"/>
      <c r="AT5" s="666"/>
      <c r="AU5" s="666"/>
      <c r="AV5" s="666"/>
      <c r="AW5" s="666"/>
      <c r="AX5" s="666"/>
      <c r="AY5" s="666"/>
      <c r="AZ5" s="666"/>
      <c r="BA5" s="666"/>
      <c r="BB5" s="666"/>
      <c r="BC5" s="666"/>
      <c r="BD5" s="666"/>
      <c r="BE5" s="666"/>
      <c r="BF5" s="667"/>
      <c r="BG5" s="679">
        <v>3458866</v>
      </c>
      <c r="BH5" s="680"/>
      <c r="BI5" s="680"/>
      <c r="BJ5" s="680"/>
      <c r="BK5" s="680"/>
      <c r="BL5" s="680"/>
      <c r="BM5" s="680"/>
      <c r="BN5" s="681"/>
      <c r="BO5" s="682">
        <v>99.5</v>
      </c>
      <c r="BP5" s="682"/>
      <c r="BQ5" s="682"/>
      <c r="BR5" s="682"/>
      <c r="BS5" s="683">
        <v>345256</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139285</v>
      </c>
      <c r="S6" s="680"/>
      <c r="T6" s="680"/>
      <c r="U6" s="680"/>
      <c r="V6" s="680"/>
      <c r="W6" s="680"/>
      <c r="X6" s="680"/>
      <c r="Y6" s="681"/>
      <c r="Z6" s="682">
        <v>0.7</v>
      </c>
      <c r="AA6" s="682"/>
      <c r="AB6" s="682"/>
      <c r="AC6" s="682"/>
      <c r="AD6" s="683">
        <v>139285</v>
      </c>
      <c r="AE6" s="683"/>
      <c r="AF6" s="683"/>
      <c r="AG6" s="683"/>
      <c r="AH6" s="683"/>
      <c r="AI6" s="683"/>
      <c r="AJ6" s="683"/>
      <c r="AK6" s="683"/>
      <c r="AL6" s="684">
        <v>1.3</v>
      </c>
      <c r="AM6" s="685"/>
      <c r="AN6" s="685"/>
      <c r="AO6" s="686"/>
      <c r="AP6" s="676" t="s">
        <v>232</v>
      </c>
      <c r="AQ6" s="677"/>
      <c r="AR6" s="677"/>
      <c r="AS6" s="677"/>
      <c r="AT6" s="677"/>
      <c r="AU6" s="677"/>
      <c r="AV6" s="677"/>
      <c r="AW6" s="677"/>
      <c r="AX6" s="677"/>
      <c r="AY6" s="677"/>
      <c r="AZ6" s="677"/>
      <c r="BA6" s="677"/>
      <c r="BB6" s="677"/>
      <c r="BC6" s="677"/>
      <c r="BD6" s="677"/>
      <c r="BE6" s="677"/>
      <c r="BF6" s="678"/>
      <c r="BG6" s="679">
        <v>3458866</v>
      </c>
      <c r="BH6" s="680"/>
      <c r="BI6" s="680"/>
      <c r="BJ6" s="680"/>
      <c r="BK6" s="680"/>
      <c r="BL6" s="680"/>
      <c r="BM6" s="680"/>
      <c r="BN6" s="681"/>
      <c r="BO6" s="682">
        <v>99.5</v>
      </c>
      <c r="BP6" s="682"/>
      <c r="BQ6" s="682"/>
      <c r="BR6" s="682"/>
      <c r="BS6" s="683">
        <v>345256</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111589</v>
      </c>
      <c r="CS6" s="680"/>
      <c r="CT6" s="680"/>
      <c r="CU6" s="680"/>
      <c r="CV6" s="680"/>
      <c r="CW6" s="680"/>
      <c r="CX6" s="680"/>
      <c r="CY6" s="681"/>
      <c r="CZ6" s="673">
        <v>0.6</v>
      </c>
      <c r="DA6" s="674"/>
      <c r="DB6" s="674"/>
      <c r="DC6" s="693"/>
      <c r="DD6" s="688">
        <v>324</v>
      </c>
      <c r="DE6" s="680"/>
      <c r="DF6" s="680"/>
      <c r="DG6" s="680"/>
      <c r="DH6" s="680"/>
      <c r="DI6" s="680"/>
      <c r="DJ6" s="680"/>
      <c r="DK6" s="680"/>
      <c r="DL6" s="680"/>
      <c r="DM6" s="680"/>
      <c r="DN6" s="680"/>
      <c r="DO6" s="680"/>
      <c r="DP6" s="681"/>
      <c r="DQ6" s="688">
        <v>111589</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6965</v>
      </c>
      <c r="S7" s="680"/>
      <c r="T7" s="680"/>
      <c r="U7" s="680"/>
      <c r="V7" s="680"/>
      <c r="W7" s="680"/>
      <c r="X7" s="680"/>
      <c r="Y7" s="681"/>
      <c r="Z7" s="682">
        <v>0</v>
      </c>
      <c r="AA7" s="682"/>
      <c r="AB7" s="682"/>
      <c r="AC7" s="682"/>
      <c r="AD7" s="683">
        <v>6965</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1259446</v>
      </c>
      <c r="BH7" s="680"/>
      <c r="BI7" s="680"/>
      <c r="BJ7" s="680"/>
      <c r="BK7" s="680"/>
      <c r="BL7" s="680"/>
      <c r="BM7" s="680"/>
      <c r="BN7" s="681"/>
      <c r="BO7" s="682">
        <v>36.200000000000003</v>
      </c>
      <c r="BP7" s="682"/>
      <c r="BQ7" s="682"/>
      <c r="BR7" s="682"/>
      <c r="BS7" s="683" t="s">
        <v>125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3162506</v>
      </c>
      <c r="CS7" s="680"/>
      <c r="CT7" s="680"/>
      <c r="CU7" s="680"/>
      <c r="CV7" s="680"/>
      <c r="CW7" s="680"/>
      <c r="CX7" s="680"/>
      <c r="CY7" s="681"/>
      <c r="CZ7" s="682">
        <v>17.2</v>
      </c>
      <c r="DA7" s="682"/>
      <c r="DB7" s="682"/>
      <c r="DC7" s="682"/>
      <c r="DD7" s="688">
        <v>560605</v>
      </c>
      <c r="DE7" s="680"/>
      <c r="DF7" s="680"/>
      <c r="DG7" s="680"/>
      <c r="DH7" s="680"/>
      <c r="DI7" s="680"/>
      <c r="DJ7" s="680"/>
      <c r="DK7" s="680"/>
      <c r="DL7" s="680"/>
      <c r="DM7" s="680"/>
      <c r="DN7" s="680"/>
      <c r="DO7" s="680"/>
      <c r="DP7" s="681"/>
      <c r="DQ7" s="688">
        <v>1978075</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10746</v>
      </c>
      <c r="S8" s="680"/>
      <c r="T8" s="680"/>
      <c r="U8" s="680"/>
      <c r="V8" s="680"/>
      <c r="W8" s="680"/>
      <c r="X8" s="680"/>
      <c r="Y8" s="681"/>
      <c r="Z8" s="682">
        <v>0.1</v>
      </c>
      <c r="AA8" s="682"/>
      <c r="AB8" s="682"/>
      <c r="AC8" s="682"/>
      <c r="AD8" s="683">
        <v>10746</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44565</v>
      </c>
      <c r="BH8" s="680"/>
      <c r="BI8" s="680"/>
      <c r="BJ8" s="680"/>
      <c r="BK8" s="680"/>
      <c r="BL8" s="680"/>
      <c r="BM8" s="680"/>
      <c r="BN8" s="681"/>
      <c r="BO8" s="682">
        <v>1.3</v>
      </c>
      <c r="BP8" s="682"/>
      <c r="BQ8" s="682"/>
      <c r="BR8" s="682"/>
      <c r="BS8" s="688" t="s">
        <v>145</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3944116</v>
      </c>
      <c r="CS8" s="680"/>
      <c r="CT8" s="680"/>
      <c r="CU8" s="680"/>
      <c r="CV8" s="680"/>
      <c r="CW8" s="680"/>
      <c r="CX8" s="680"/>
      <c r="CY8" s="681"/>
      <c r="CZ8" s="682">
        <v>21.5</v>
      </c>
      <c r="DA8" s="682"/>
      <c r="DB8" s="682"/>
      <c r="DC8" s="682"/>
      <c r="DD8" s="688">
        <v>316629</v>
      </c>
      <c r="DE8" s="680"/>
      <c r="DF8" s="680"/>
      <c r="DG8" s="680"/>
      <c r="DH8" s="680"/>
      <c r="DI8" s="680"/>
      <c r="DJ8" s="680"/>
      <c r="DK8" s="680"/>
      <c r="DL8" s="680"/>
      <c r="DM8" s="680"/>
      <c r="DN8" s="680"/>
      <c r="DO8" s="680"/>
      <c r="DP8" s="681"/>
      <c r="DQ8" s="688">
        <v>2342561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9130</v>
      </c>
      <c r="S9" s="680"/>
      <c r="T9" s="680"/>
      <c r="U9" s="680"/>
      <c r="V9" s="680"/>
      <c r="W9" s="680"/>
      <c r="X9" s="680"/>
      <c r="Y9" s="681"/>
      <c r="Z9" s="682">
        <v>0</v>
      </c>
      <c r="AA9" s="682"/>
      <c r="AB9" s="682"/>
      <c r="AC9" s="682"/>
      <c r="AD9" s="683">
        <v>9130</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1002261</v>
      </c>
      <c r="BH9" s="680"/>
      <c r="BI9" s="680"/>
      <c r="BJ9" s="680"/>
      <c r="BK9" s="680"/>
      <c r="BL9" s="680"/>
      <c r="BM9" s="680"/>
      <c r="BN9" s="681"/>
      <c r="BO9" s="682">
        <v>28.8</v>
      </c>
      <c r="BP9" s="682"/>
      <c r="BQ9" s="682"/>
      <c r="BR9" s="682"/>
      <c r="BS9" s="688" t="s">
        <v>125</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1297326</v>
      </c>
      <c r="CS9" s="680"/>
      <c r="CT9" s="680"/>
      <c r="CU9" s="680"/>
      <c r="CV9" s="680"/>
      <c r="CW9" s="680"/>
      <c r="CX9" s="680"/>
      <c r="CY9" s="681"/>
      <c r="CZ9" s="682">
        <v>7.1</v>
      </c>
      <c r="DA9" s="682"/>
      <c r="DB9" s="682"/>
      <c r="DC9" s="682"/>
      <c r="DD9" s="688">
        <v>188085</v>
      </c>
      <c r="DE9" s="680"/>
      <c r="DF9" s="680"/>
      <c r="DG9" s="680"/>
      <c r="DH9" s="680"/>
      <c r="DI9" s="680"/>
      <c r="DJ9" s="680"/>
      <c r="DK9" s="680"/>
      <c r="DL9" s="680"/>
      <c r="DM9" s="680"/>
      <c r="DN9" s="680"/>
      <c r="DO9" s="680"/>
      <c r="DP9" s="681"/>
      <c r="DQ9" s="688">
        <v>1091675</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244</v>
      </c>
      <c r="AA10" s="682"/>
      <c r="AB10" s="682"/>
      <c r="AC10" s="682"/>
      <c r="AD10" s="683" t="s">
        <v>145</v>
      </c>
      <c r="AE10" s="683"/>
      <c r="AF10" s="683"/>
      <c r="AG10" s="683"/>
      <c r="AH10" s="683"/>
      <c r="AI10" s="683"/>
      <c r="AJ10" s="683"/>
      <c r="AK10" s="683"/>
      <c r="AL10" s="684" t="s">
        <v>125</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70918</v>
      </c>
      <c r="BH10" s="680"/>
      <c r="BI10" s="680"/>
      <c r="BJ10" s="680"/>
      <c r="BK10" s="680"/>
      <c r="BL10" s="680"/>
      <c r="BM10" s="680"/>
      <c r="BN10" s="681"/>
      <c r="BO10" s="682">
        <v>2</v>
      </c>
      <c r="BP10" s="682"/>
      <c r="BQ10" s="682"/>
      <c r="BR10" s="682"/>
      <c r="BS10" s="688" t="s">
        <v>244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16871</v>
      </c>
      <c r="CS10" s="680"/>
      <c r="CT10" s="680"/>
      <c r="CU10" s="680"/>
      <c r="CV10" s="680"/>
      <c r="CW10" s="680"/>
      <c r="CX10" s="680"/>
      <c r="CY10" s="681"/>
      <c r="CZ10" s="682">
        <v>0.1</v>
      </c>
      <c r="DA10" s="682"/>
      <c r="DB10" s="682"/>
      <c r="DC10" s="682"/>
      <c r="DD10" s="688" t="s">
        <v>125</v>
      </c>
      <c r="DE10" s="680"/>
      <c r="DF10" s="680"/>
      <c r="DG10" s="680"/>
      <c r="DH10" s="680"/>
      <c r="DI10" s="680"/>
      <c r="DJ10" s="680"/>
      <c r="DK10" s="680"/>
      <c r="DL10" s="680"/>
      <c r="DM10" s="680"/>
      <c r="DN10" s="680"/>
      <c r="DO10" s="680"/>
      <c r="DP10" s="681"/>
      <c r="DQ10" s="688">
        <v>10271</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244</v>
      </c>
      <c r="S11" s="680"/>
      <c r="T11" s="680"/>
      <c r="U11" s="680"/>
      <c r="V11" s="680"/>
      <c r="W11" s="680"/>
      <c r="X11" s="680"/>
      <c r="Y11" s="681"/>
      <c r="Z11" s="682" t="s">
        <v>125</v>
      </c>
      <c r="AA11" s="682"/>
      <c r="AB11" s="682"/>
      <c r="AC11" s="682"/>
      <c r="AD11" s="683" t="s">
        <v>145</v>
      </c>
      <c r="AE11" s="683"/>
      <c r="AF11" s="683"/>
      <c r="AG11" s="683"/>
      <c r="AH11" s="683"/>
      <c r="AI11" s="683"/>
      <c r="AJ11" s="683"/>
      <c r="AK11" s="683"/>
      <c r="AL11" s="684" t="s">
        <v>145</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141702</v>
      </c>
      <c r="BH11" s="680"/>
      <c r="BI11" s="680"/>
      <c r="BJ11" s="680"/>
      <c r="BK11" s="680"/>
      <c r="BL11" s="680"/>
      <c r="BM11" s="680"/>
      <c r="BN11" s="681"/>
      <c r="BO11" s="682">
        <v>4.0999999999999996</v>
      </c>
      <c r="BP11" s="682"/>
      <c r="BQ11" s="682"/>
      <c r="BR11" s="682"/>
      <c r="BS11" s="688" t="s">
        <v>244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1120238</v>
      </c>
      <c r="CS11" s="680"/>
      <c r="CT11" s="680"/>
      <c r="CU11" s="680"/>
      <c r="CV11" s="680"/>
      <c r="CW11" s="680"/>
      <c r="CX11" s="680"/>
      <c r="CY11" s="681"/>
      <c r="CZ11" s="682">
        <v>6.1</v>
      </c>
      <c r="DA11" s="682"/>
      <c r="DB11" s="682"/>
      <c r="DC11" s="682"/>
      <c r="DD11" s="688">
        <v>332338</v>
      </c>
      <c r="DE11" s="680"/>
      <c r="DF11" s="680"/>
      <c r="DG11" s="680"/>
      <c r="DH11" s="680"/>
      <c r="DI11" s="680"/>
      <c r="DJ11" s="680"/>
      <c r="DK11" s="680"/>
      <c r="DL11" s="680"/>
      <c r="DM11" s="680"/>
      <c r="DN11" s="680"/>
      <c r="DO11" s="680"/>
      <c r="DP11" s="681"/>
      <c r="DQ11" s="688">
        <v>659678</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467333</v>
      </c>
      <c r="S12" s="680"/>
      <c r="T12" s="680"/>
      <c r="U12" s="680"/>
      <c r="V12" s="680"/>
      <c r="W12" s="680"/>
      <c r="X12" s="680"/>
      <c r="Y12" s="681"/>
      <c r="Z12" s="682">
        <v>2.4</v>
      </c>
      <c r="AA12" s="682"/>
      <c r="AB12" s="682"/>
      <c r="AC12" s="682"/>
      <c r="AD12" s="683">
        <v>467333</v>
      </c>
      <c r="AE12" s="683"/>
      <c r="AF12" s="683"/>
      <c r="AG12" s="683"/>
      <c r="AH12" s="683"/>
      <c r="AI12" s="683"/>
      <c r="AJ12" s="683"/>
      <c r="AK12" s="683"/>
      <c r="AL12" s="684">
        <v>4.3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1970764</v>
      </c>
      <c r="BH12" s="680"/>
      <c r="BI12" s="680"/>
      <c r="BJ12" s="680"/>
      <c r="BK12" s="680"/>
      <c r="BL12" s="680"/>
      <c r="BM12" s="680"/>
      <c r="BN12" s="681"/>
      <c r="BO12" s="682">
        <v>56.7</v>
      </c>
      <c r="BP12" s="682"/>
      <c r="BQ12" s="682"/>
      <c r="BR12" s="682"/>
      <c r="BS12" s="688">
        <v>345256</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1005056</v>
      </c>
      <c r="CS12" s="680"/>
      <c r="CT12" s="680"/>
      <c r="CU12" s="680"/>
      <c r="CV12" s="680"/>
      <c r="CW12" s="680"/>
      <c r="CX12" s="680"/>
      <c r="CY12" s="681"/>
      <c r="CZ12" s="682">
        <v>5.5</v>
      </c>
      <c r="DA12" s="682"/>
      <c r="DB12" s="682"/>
      <c r="DC12" s="682"/>
      <c r="DD12" s="688">
        <v>187429</v>
      </c>
      <c r="DE12" s="680"/>
      <c r="DF12" s="680"/>
      <c r="DG12" s="680"/>
      <c r="DH12" s="680"/>
      <c r="DI12" s="680"/>
      <c r="DJ12" s="680"/>
      <c r="DK12" s="680"/>
      <c r="DL12" s="680"/>
      <c r="DM12" s="680"/>
      <c r="DN12" s="680"/>
      <c r="DO12" s="680"/>
      <c r="DP12" s="681"/>
      <c r="DQ12" s="688">
        <v>516251</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4307</v>
      </c>
      <c r="S13" s="680"/>
      <c r="T13" s="680"/>
      <c r="U13" s="680"/>
      <c r="V13" s="680"/>
      <c r="W13" s="680"/>
      <c r="X13" s="680"/>
      <c r="Y13" s="681"/>
      <c r="Z13" s="682">
        <v>0</v>
      </c>
      <c r="AA13" s="682"/>
      <c r="AB13" s="682"/>
      <c r="AC13" s="682"/>
      <c r="AD13" s="683">
        <v>4307</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1966631</v>
      </c>
      <c r="BH13" s="680"/>
      <c r="BI13" s="680"/>
      <c r="BJ13" s="680"/>
      <c r="BK13" s="680"/>
      <c r="BL13" s="680"/>
      <c r="BM13" s="680"/>
      <c r="BN13" s="681"/>
      <c r="BO13" s="682">
        <v>56.6</v>
      </c>
      <c r="BP13" s="682"/>
      <c r="BQ13" s="682"/>
      <c r="BR13" s="682"/>
      <c r="BS13" s="688">
        <v>345256</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2307844</v>
      </c>
      <c r="CS13" s="680"/>
      <c r="CT13" s="680"/>
      <c r="CU13" s="680"/>
      <c r="CV13" s="680"/>
      <c r="CW13" s="680"/>
      <c r="CX13" s="680"/>
      <c r="CY13" s="681"/>
      <c r="CZ13" s="682">
        <v>12.6</v>
      </c>
      <c r="DA13" s="682"/>
      <c r="DB13" s="682"/>
      <c r="DC13" s="682"/>
      <c r="DD13" s="688">
        <v>918276</v>
      </c>
      <c r="DE13" s="680"/>
      <c r="DF13" s="680"/>
      <c r="DG13" s="680"/>
      <c r="DH13" s="680"/>
      <c r="DI13" s="680"/>
      <c r="DJ13" s="680"/>
      <c r="DK13" s="680"/>
      <c r="DL13" s="680"/>
      <c r="DM13" s="680"/>
      <c r="DN13" s="680"/>
      <c r="DO13" s="680"/>
      <c r="DP13" s="681"/>
      <c r="DQ13" s="688">
        <v>1464347</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244</v>
      </c>
      <c r="AA14" s="682"/>
      <c r="AB14" s="682"/>
      <c r="AC14" s="682"/>
      <c r="AD14" s="683" t="s">
        <v>244</v>
      </c>
      <c r="AE14" s="683"/>
      <c r="AF14" s="683"/>
      <c r="AG14" s="683"/>
      <c r="AH14" s="683"/>
      <c r="AI14" s="683"/>
      <c r="AJ14" s="683"/>
      <c r="AK14" s="683"/>
      <c r="AL14" s="684" t="s">
        <v>145</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85020</v>
      </c>
      <c r="BH14" s="680"/>
      <c r="BI14" s="680"/>
      <c r="BJ14" s="680"/>
      <c r="BK14" s="680"/>
      <c r="BL14" s="680"/>
      <c r="BM14" s="680"/>
      <c r="BN14" s="681"/>
      <c r="BO14" s="682">
        <v>2.4</v>
      </c>
      <c r="BP14" s="682"/>
      <c r="BQ14" s="682"/>
      <c r="BR14" s="682"/>
      <c r="BS14" s="688" t="s">
        <v>145</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705167</v>
      </c>
      <c r="CS14" s="680"/>
      <c r="CT14" s="680"/>
      <c r="CU14" s="680"/>
      <c r="CV14" s="680"/>
      <c r="CW14" s="680"/>
      <c r="CX14" s="680"/>
      <c r="CY14" s="681"/>
      <c r="CZ14" s="682">
        <v>3.8</v>
      </c>
      <c r="DA14" s="682"/>
      <c r="DB14" s="682"/>
      <c r="DC14" s="682"/>
      <c r="DD14" s="688">
        <v>62926</v>
      </c>
      <c r="DE14" s="680"/>
      <c r="DF14" s="680"/>
      <c r="DG14" s="680"/>
      <c r="DH14" s="680"/>
      <c r="DI14" s="680"/>
      <c r="DJ14" s="680"/>
      <c r="DK14" s="680"/>
      <c r="DL14" s="680"/>
      <c r="DM14" s="680"/>
      <c r="DN14" s="680"/>
      <c r="DO14" s="680"/>
      <c r="DP14" s="681"/>
      <c r="DQ14" s="688">
        <v>620811</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44882</v>
      </c>
      <c r="S15" s="680"/>
      <c r="T15" s="680"/>
      <c r="U15" s="680"/>
      <c r="V15" s="680"/>
      <c r="W15" s="680"/>
      <c r="X15" s="680"/>
      <c r="Y15" s="681"/>
      <c r="Z15" s="682">
        <v>0.2</v>
      </c>
      <c r="AA15" s="682"/>
      <c r="AB15" s="682"/>
      <c r="AC15" s="682"/>
      <c r="AD15" s="683">
        <v>44882</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143630</v>
      </c>
      <c r="BH15" s="680"/>
      <c r="BI15" s="680"/>
      <c r="BJ15" s="680"/>
      <c r="BK15" s="680"/>
      <c r="BL15" s="680"/>
      <c r="BM15" s="680"/>
      <c r="BN15" s="681"/>
      <c r="BO15" s="682">
        <v>4.0999999999999996</v>
      </c>
      <c r="BP15" s="682"/>
      <c r="BQ15" s="682"/>
      <c r="BR15" s="682"/>
      <c r="BS15" s="688" t="s">
        <v>244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1294091</v>
      </c>
      <c r="CS15" s="680"/>
      <c r="CT15" s="680"/>
      <c r="CU15" s="680"/>
      <c r="CV15" s="680"/>
      <c r="CW15" s="680"/>
      <c r="CX15" s="680"/>
      <c r="CY15" s="681"/>
      <c r="CZ15" s="682">
        <v>7.1</v>
      </c>
      <c r="DA15" s="682"/>
      <c r="DB15" s="682"/>
      <c r="DC15" s="682"/>
      <c r="DD15" s="688">
        <v>235369</v>
      </c>
      <c r="DE15" s="680"/>
      <c r="DF15" s="680"/>
      <c r="DG15" s="680"/>
      <c r="DH15" s="680"/>
      <c r="DI15" s="680"/>
      <c r="DJ15" s="680"/>
      <c r="DK15" s="680"/>
      <c r="DL15" s="680"/>
      <c r="DM15" s="680"/>
      <c r="DN15" s="680"/>
      <c r="DO15" s="680"/>
      <c r="DP15" s="681"/>
      <c r="DQ15" s="688">
        <v>956169</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244</v>
      </c>
      <c r="S16" s="680"/>
      <c r="T16" s="680"/>
      <c r="U16" s="680"/>
      <c r="V16" s="680"/>
      <c r="W16" s="680"/>
      <c r="X16" s="680"/>
      <c r="Y16" s="681"/>
      <c r="Z16" s="682" t="s">
        <v>125</v>
      </c>
      <c r="AA16" s="682"/>
      <c r="AB16" s="682"/>
      <c r="AC16" s="682"/>
      <c r="AD16" s="683" t="s">
        <v>244</v>
      </c>
      <c r="AE16" s="683"/>
      <c r="AF16" s="683"/>
      <c r="AG16" s="683"/>
      <c r="AH16" s="683"/>
      <c r="AI16" s="683"/>
      <c r="AJ16" s="683"/>
      <c r="AK16" s="683"/>
      <c r="AL16" s="684" t="s">
        <v>145</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v>6</v>
      </c>
      <c r="BH16" s="680"/>
      <c r="BI16" s="680"/>
      <c r="BJ16" s="680"/>
      <c r="BK16" s="680"/>
      <c r="BL16" s="680"/>
      <c r="BM16" s="680"/>
      <c r="BN16" s="681"/>
      <c r="BO16" s="682">
        <v>0</v>
      </c>
      <c r="BP16" s="682"/>
      <c r="BQ16" s="682"/>
      <c r="BR16" s="682"/>
      <c r="BS16" s="688" t="s">
        <v>244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508954</v>
      </c>
      <c r="CS16" s="680"/>
      <c r="CT16" s="680"/>
      <c r="CU16" s="680"/>
      <c r="CV16" s="680"/>
      <c r="CW16" s="680"/>
      <c r="CX16" s="680"/>
      <c r="CY16" s="681"/>
      <c r="CZ16" s="682">
        <v>2.8</v>
      </c>
      <c r="DA16" s="682"/>
      <c r="DB16" s="682"/>
      <c r="DC16" s="682"/>
      <c r="DD16" s="688" t="s">
        <v>145</v>
      </c>
      <c r="DE16" s="680"/>
      <c r="DF16" s="680"/>
      <c r="DG16" s="680"/>
      <c r="DH16" s="680"/>
      <c r="DI16" s="680"/>
      <c r="DJ16" s="680"/>
      <c r="DK16" s="680"/>
      <c r="DL16" s="680"/>
      <c r="DM16" s="680"/>
      <c r="DN16" s="680"/>
      <c r="DO16" s="680"/>
      <c r="DP16" s="681"/>
      <c r="DQ16" s="688">
        <v>185199</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9839</v>
      </c>
      <c r="S17" s="680"/>
      <c r="T17" s="680"/>
      <c r="U17" s="680"/>
      <c r="V17" s="680"/>
      <c r="W17" s="680"/>
      <c r="X17" s="680"/>
      <c r="Y17" s="681"/>
      <c r="Z17" s="682">
        <v>0</v>
      </c>
      <c r="AA17" s="682"/>
      <c r="AB17" s="682"/>
      <c r="AC17" s="682"/>
      <c r="AD17" s="683">
        <v>9839</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145</v>
      </c>
      <c r="BH17" s="680"/>
      <c r="BI17" s="680"/>
      <c r="BJ17" s="680"/>
      <c r="BK17" s="680"/>
      <c r="BL17" s="680"/>
      <c r="BM17" s="680"/>
      <c r="BN17" s="681"/>
      <c r="BO17" s="682" t="s">
        <v>125</v>
      </c>
      <c r="BP17" s="682"/>
      <c r="BQ17" s="682"/>
      <c r="BR17" s="682"/>
      <c r="BS17" s="688" t="s">
        <v>125</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2866313</v>
      </c>
      <c r="CS17" s="680"/>
      <c r="CT17" s="680"/>
      <c r="CU17" s="680"/>
      <c r="CV17" s="680"/>
      <c r="CW17" s="680"/>
      <c r="CX17" s="680"/>
      <c r="CY17" s="681"/>
      <c r="CZ17" s="682">
        <v>15.6</v>
      </c>
      <c r="DA17" s="682"/>
      <c r="DB17" s="682"/>
      <c r="DC17" s="682"/>
      <c r="DD17" s="688" t="s">
        <v>244</v>
      </c>
      <c r="DE17" s="680"/>
      <c r="DF17" s="680"/>
      <c r="DG17" s="680"/>
      <c r="DH17" s="680"/>
      <c r="DI17" s="680"/>
      <c r="DJ17" s="680"/>
      <c r="DK17" s="680"/>
      <c r="DL17" s="680"/>
      <c r="DM17" s="680"/>
      <c r="DN17" s="680"/>
      <c r="DO17" s="680"/>
      <c r="DP17" s="681"/>
      <c r="DQ17" s="688">
        <v>2803703</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7596833</v>
      </c>
      <c r="S18" s="680"/>
      <c r="T18" s="680"/>
      <c r="U18" s="680"/>
      <c r="V18" s="680"/>
      <c r="W18" s="680"/>
      <c r="X18" s="680"/>
      <c r="Y18" s="681"/>
      <c r="Z18" s="682">
        <v>38.4</v>
      </c>
      <c r="AA18" s="682"/>
      <c r="AB18" s="682"/>
      <c r="AC18" s="682"/>
      <c r="AD18" s="683">
        <v>6691786</v>
      </c>
      <c r="AE18" s="683"/>
      <c r="AF18" s="683"/>
      <c r="AG18" s="683"/>
      <c r="AH18" s="683"/>
      <c r="AI18" s="683"/>
      <c r="AJ18" s="683"/>
      <c r="AK18" s="683"/>
      <c r="AL18" s="684">
        <v>61.3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125</v>
      </c>
      <c r="BH18" s="680"/>
      <c r="BI18" s="680"/>
      <c r="BJ18" s="680"/>
      <c r="BK18" s="680"/>
      <c r="BL18" s="680"/>
      <c r="BM18" s="680"/>
      <c r="BN18" s="681"/>
      <c r="BO18" s="682" t="s">
        <v>125</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145</v>
      </c>
      <c r="CS18" s="680"/>
      <c r="CT18" s="680"/>
      <c r="CU18" s="680"/>
      <c r="CV18" s="680"/>
      <c r="CW18" s="680"/>
      <c r="CX18" s="680"/>
      <c r="CY18" s="681"/>
      <c r="CZ18" s="682" t="s">
        <v>244</v>
      </c>
      <c r="DA18" s="682"/>
      <c r="DB18" s="682"/>
      <c r="DC18" s="682"/>
      <c r="DD18" s="688" t="s">
        <v>244</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6691786</v>
      </c>
      <c r="S19" s="680"/>
      <c r="T19" s="680"/>
      <c r="U19" s="680"/>
      <c r="V19" s="680"/>
      <c r="W19" s="680"/>
      <c r="X19" s="680"/>
      <c r="Y19" s="681"/>
      <c r="Z19" s="682">
        <v>33.799999999999997</v>
      </c>
      <c r="AA19" s="682"/>
      <c r="AB19" s="682"/>
      <c r="AC19" s="682"/>
      <c r="AD19" s="683">
        <v>6691786</v>
      </c>
      <c r="AE19" s="683"/>
      <c r="AF19" s="683"/>
      <c r="AG19" s="683"/>
      <c r="AH19" s="683"/>
      <c r="AI19" s="683"/>
      <c r="AJ19" s="683"/>
      <c r="AK19" s="683"/>
      <c r="AL19" s="684">
        <v>61.3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16359</v>
      </c>
      <c r="BH19" s="680"/>
      <c r="BI19" s="680"/>
      <c r="BJ19" s="680"/>
      <c r="BK19" s="680"/>
      <c r="BL19" s="680"/>
      <c r="BM19" s="680"/>
      <c r="BN19" s="681"/>
      <c r="BO19" s="682">
        <v>0.5</v>
      </c>
      <c r="BP19" s="682"/>
      <c r="BQ19" s="682"/>
      <c r="BR19" s="682"/>
      <c r="BS19" s="688" t="s">
        <v>145</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145</v>
      </c>
      <c r="CS19" s="680"/>
      <c r="CT19" s="680"/>
      <c r="CU19" s="680"/>
      <c r="CV19" s="680"/>
      <c r="CW19" s="680"/>
      <c r="CX19" s="680"/>
      <c r="CY19" s="681"/>
      <c r="CZ19" s="682" t="s">
        <v>145</v>
      </c>
      <c r="DA19" s="682"/>
      <c r="DB19" s="682"/>
      <c r="DC19" s="682"/>
      <c r="DD19" s="688" t="s">
        <v>145</v>
      </c>
      <c r="DE19" s="680"/>
      <c r="DF19" s="680"/>
      <c r="DG19" s="680"/>
      <c r="DH19" s="680"/>
      <c r="DI19" s="680"/>
      <c r="DJ19" s="680"/>
      <c r="DK19" s="680"/>
      <c r="DL19" s="680"/>
      <c r="DM19" s="680"/>
      <c r="DN19" s="680"/>
      <c r="DO19" s="680"/>
      <c r="DP19" s="681"/>
      <c r="DQ19" s="688" t="s">
        <v>125</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905047</v>
      </c>
      <c r="S20" s="680"/>
      <c r="T20" s="680"/>
      <c r="U20" s="680"/>
      <c r="V20" s="680"/>
      <c r="W20" s="680"/>
      <c r="X20" s="680"/>
      <c r="Y20" s="681"/>
      <c r="Z20" s="682">
        <v>4.5999999999999996</v>
      </c>
      <c r="AA20" s="682"/>
      <c r="AB20" s="682"/>
      <c r="AC20" s="682"/>
      <c r="AD20" s="683" t="s">
        <v>125</v>
      </c>
      <c r="AE20" s="683"/>
      <c r="AF20" s="683"/>
      <c r="AG20" s="683"/>
      <c r="AH20" s="683"/>
      <c r="AI20" s="683"/>
      <c r="AJ20" s="683"/>
      <c r="AK20" s="683"/>
      <c r="AL20" s="684" t="s">
        <v>125</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16359</v>
      </c>
      <c r="BH20" s="680"/>
      <c r="BI20" s="680"/>
      <c r="BJ20" s="680"/>
      <c r="BK20" s="680"/>
      <c r="BL20" s="680"/>
      <c r="BM20" s="680"/>
      <c r="BN20" s="681"/>
      <c r="BO20" s="682">
        <v>0.5</v>
      </c>
      <c r="BP20" s="682"/>
      <c r="BQ20" s="682"/>
      <c r="BR20" s="682"/>
      <c r="BS20" s="688" t="s">
        <v>145</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18340071</v>
      </c>
      <c r="CS20" s="680"/>
      <c r="CT20" s="680"/>
      <c r="CU20" s="680"/>
      <c r="CV20" s="680"/>
      <c r="CW20" s="680"/>
      <c r="CX20" s="680"/>
      <c r="CY20" s="681"/>
      <c r="CZ20" s="682">
        <v>100</v>
      </c>
      <c r="DA20" s="682"/>
      <c r="DB20" s="682"/>
      <c r="DC20" s="682"/>
      <c r="DD20" s="688">
        <v>2801981</v>
      </c>
      <c r="DE20" s="680"/>
      <c r="DF20" s="680"/>
      <c r="DG20" s="680"/>
      <c r="DH20" s="680"/>
      <c r="DI20" s="680"/>
      <c r="DJ20" s="680"/>
      <c r="DK20" s="680"/>
      <c r="DL20" s="680"/>
      <c r="DM20" s="680"/>
      <c r="DN20" s="680"/>
      <c r="DO20" s="680"/>
      <c r="DP20" s="681"/>
      <c r="DQ20" s="688">
        <v>12740329</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125</v>
      </c>
      <c r="S21" s="680"/>
      <c r="T21" s="680"/>
      <c r="U21" s="680"/>
      <c r="V21" s="680"/>
      <c r="W21" s="680"/>
      <c r="X21" s="680"/>
      <c r="Y21" s="681"/>
      <c r="Z21" s="682" t="s">
        <v>244</v>
      </c>
      <c r="AA21" s="682"/>
      <c r="AB21" s="682"/>
      <c r="AC21" s="682"/>
      <c r="AD21" s="683" t="s">
        <v>145</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16359</v>
      </c>
      <c r="BH21" s="680"/>
      <c r="BI21" s="680"/>
      <c r="BJ21" s="680"/>
      <c r="BK21" s="680"/>
      <c r="BL21" s="680"/>
      <c r="BM21" s="680"/>
      <c r="BN21" s="681"/>
      <c r="BO21" s="682">
        <v>0.5</v>
      </c>
      <c r="BP21" s="682"/>
      <c r="BQ21" s="682"/>
      <c r="BR21" s="682"/>
      <c r="BS21" s="688" t="s">
        <v>145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11764545</v>
      </c>
      <c r="S22" s="680"/>
      <c r="T22" s="680"/>
      <c r="U22" s="680"/>
      <c r="V22" s="680"/>
      <c r="W22" s="680"/>
      <c r="X22" s="680"/>
      <c r="Y22" s="681"/>
      <c r="Z22" s="682">
        <v>59.4</v>
      </c>
      <c r="AA22" s="682"/>
      <c r="AB22" s="682"/>
      <c r="AC22" s="682"/>
      <c r="AD22" s="683">
        <v>10859498</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125</v>
      </c>
      <c r="BP22" s="682"/>
      <c r="BQ22" s="682"/>
      <c r="BR22" s="682"/>
      <c r="BS22" s="688" t="s">
        <v>125</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2049</v>
      </c>
      <c r="S23" s="680"/>
      <c r="T23" s="680"/>
      <c r="U23" s="680"/>
      <c r="V23" s="680"/>
      <c r="W23" s="680"/>
      <c r="X23" s="680"/>
      <c r="Y23" s="681"/>
      <c r="Z23" s="682">
        <v>0</v>
      </c>
      <c r="AA23" s="682"/>
      <c r="AB23" s="682"/>
      <c r="AC23" s="682"/>
      <c r="AD23" s="683">
        <v>2049</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145</v>
      </c>
      <c r="BP23" s="682"/>
      <c r="BQ23" s="682"/>
      <c r="BR23" s="682"/>
      <c r="BS23" s="688" t="s">
        <v>125</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215853</v>
      </c>
      <c r="S24" s="680"/>
      <c r="T24" s="680"/>
      <c r="U24" s="680"/>
      <c r="V24" s="680"/>
      <c r="W24" s="680"/>
      <c r="X24" s="680"/>
      <c r="Y24" s="681"/>
      <c r="Z24" s="682">
        <v>1.1000000000000001</v>
      </c>
      <c r="AA24" s="682"/>
      <c r="AB24" s="682"/>
      <c r="AC24" s="682"/>
      <c r="AD24" s="683" t="s">
        <v>145</v>
      </c>
      <c r="AE24" s="683"/>
      <c r="AF24" s="683"/>
      <c r="AG24" s="683"/>
      <c r="AH24" s="683"/>
      <c r="AI24" s="683"/>
      <c r="AJ24" s="683"/>
      <c r="AK24" s="683"/>
      <c r="AL24" s="684" t="s">
        <v>145</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145</v>
      </c>
      <c r="BP24" s="682"/>
      <c r="BQ24" s="682"/>
      <c r="BR24" s="682"/>
      <c r="BS24" s="688" t="s">
        <v>125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7142164</v>
      </c>
      <c r="CS24" s="669"/>
      <c r="CT24" s="669"/>
      <c r="CU24" s="669"/>
      <c r="CV24" s="669"/>
      <c r="CW24" s="669"/>
      <c r="CX24" s="669"/>
      <c r="CY24" s="670"/>
      <c r="CZ24" s="673">
        <v>38.9</v>
      </c>
      <c r="DA24" s="674"/>
      <c r="DB24" s="674"/>
      <c r="DC24" s="693"/>
      <c r="DD24" s="712">
        <v>6054374</v>
      </c>
      <c r="DE24" s="669"/>
      <c r="DF24" s="669"/>
      <c r="DG24" s="669"/>
      <c r="DH24" s="669"/>
      <c r="DI24" s="669"/>
      <c r="DJ24" s="669"/>
      <c r="DK24" s="670"/>
      <c r="DL24" s="712">
        <v>6047994</v>
      </c>
      <c r="DM24" s="669"/>
      <c r="DN24" s="669"/>
      <c r="DO24" s="669"/>
      <c r="DP24" s="669"/>
      <c r="DQ24" s="669"/>
      <c r="DR24" s="669"/>
      <c r="DS24" s="669"/>
      <c r="DT24" s="669"/>
      <c r="DU24" s="669"/>
      <c r="DV24" s="670"/>
      <c r="DW24" s="673">
        <v>53.1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331522</v>
      </c>
      <c r="S25" s="680"/>
      <c r="T25" s="680"/>
      <c r="U25" s="680"/>
      <c r="V25" s="680"/>
      <c r="W25" s="680"/>
      <c r="X25" s="680"/>
      <c r="Y25" s="681"/>
      <c r="Z25" s="682">
        <v>1.7</v>
      </c>
      <c r="AA25" s="682"/>
      <c r="AB25" s="682"/>
      <c r="AC25" s="682"/>
      <c r="AD25" s="683">
        <v>41379</v>
      </c>
      <c r="AE25" s="683"/>
      <c r="AF25" s="683"/>
      <c r="AG25" s="683"/>
      <c r="AH25" s="683"/>
      <c r="AI25" s="683"/>
      <c r="AJ25" s="683"/>
      <c r="AK25" s="683"/>
      <c r="AL25" s="684">
        <v>0.4</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145</v>
      </c>
      <c r="BP25" s="682"/>
      <c r="BQ25" s="682"/>
      <c r="BR25" s="682"/>
      <c r="BS25" s="688" t="s">
        <v>244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2480068</v>
      </c>
      <c r="CS25" s="715"/>
      <c r="CT25" s="715"/>
      <c r="CU25" s="715"/>
      <c r="CV25" s="715"/>
      <c r="CW25" s="715"/>
      <c r="CX25" s="715"/>
      <c r="CY25" s="716"/>
      <c r="CZ25" s="684">
        <v>13.5</v>
      </c>
      <c r="DA25" s="713"/>
      <c r="DB25" s="713"/>
      <c r="DC25" s="717"/>
      <c r="DD25" s="688">
        <v>2401341</v>
      </c>
      <c r="DE25" s="715"/>
      <c r="DF25" s="715"/>
      <c r="DG25" s="715"/>
      <c r="DH25" s="715"/>
      <c r="DI25" s="715"/>
      <c r="DJ25" s="715"/>
      <c r="DK25" s="716"/>
      <c r="DL25" s="688">
        <v>2395535</v>
      </c>
      <c r="DM25" s="715"/>
      <c r="DN25" s="715"/>
      <c r="DO25" s="715"/>
      <c r="DP25" s="715"/>
      <c r="DQ25" s="715"/>
      <c r="DR25" s="715"/>
      <c r="DS25" s="715"/>
      <c r="DT25" s="715"/>
      <c r="DU25" s="715"/>
      <c r="DV25" s="716"/>
      <c r="DW25" s="684">
        <v>21</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85065</v>
      </c>
      <c r="S26" s="680"/>
      <c r="T26" s="680"/>
      <c r="U26" s="680"/>
      <c r="V26" s="680"/>
      <c r="W26" s="680"/>
      <c r="X26" s="680"/>
      <c r="Y26" s="681"/>
      <c r="Z26" s="682">
        <v>0.4</v>
      </c>
      <c r="AA26" s="682"/>
      <c r="AB26" s="682"/>
      <c r="AC26" s="682"/>
      <c r="AD26" s="683" t="s">
        <v>244</v>
      </c>
      <c r="AE26" s="683"/>
      <c r="AF26" s="683"/>
      <c r="AG26" s="683"/>
      <c r="AH26" s="683"/>
      <c r="AI26" s="683"/>
      <c r="AJ26" s="683"/>
      <c r="AK26" s="683"/>
      <c r="AL26" s="684" t="s">
        <v>244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244</v>
      </c>
      <c r="BP26" s="682"/>
      <c r="BQ26" s="682"/>
      <c r="BR26" s="682"/>
      <c r="BS26" s="688" t="s">
        <v>125</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1731047</v>
      </c>
      <c r="CS26" s="680"/>
      <c r="CT26" s="680"/>
      <c r="CU26" s="680"/>
      <c r="CV26" s="680"/>
      <c r="CW26" s="680"/>
      <c r="CX26" s="680"/>
      <c r="CY26" s="681"/>
      <c r="CZ26" s="684">
        <v>9.4</v>
      </c>
      <c r="DA26" s="713"/>
      <c r="DB26" s="713"/>
      <c r="DC26" s="717"/>
      <c r="DD26" s="688">
        <v>1661460</v>
      </c>
      <c r="DE26" s="680"/>
      <c r="DF26" s="680"/>
      <c r="DG26" s="680"/>
      <c r="DH26" s="680"/>
      <c r="DI26" s="680"/>
      <c r="DJ26" s="680"/>
      <c r="DK26" s="681"/>
      <c r="DL26" s="688" t="s">
        <v>244</v>
      </c>
      <c r="DM26" s="680"/>
      <c r="DN26" s="680"/>
      <c r="DO26" s="680"/>
      <c r="DP26" s="680"/>
      <c r="DQ26" s="680"/>
      <c r="DR26" s="680"/>
      <c r="DS26" s="680"/>
      <c r="DT26" s="680"/>
      <c r="DU26" s="680"/>
      <c r="DV26" s="681"/>
      <c r="DW26" s="684" t="s">
        <v>145</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1338222</v>
      </c>
      <c r="S27" s="680"/>
      <c r="T27" s="680"/>
      <c r="U27" s="680"/>
      <c r="V27" s="680"/>
      <c r="W27" s="680"/>
      <c r="X27" s="680"/>
      <c r="Y27" s="681"/>
      <c r="Z27" s="682">
        <v>6.8</v>
      </c>
      <c r="AA27" s="682"/>
      <c r="AB27" s="682"/>
      <c r="AC27" s="682"/>
      <c r="AD27" s="683" t="s">
        <v>244</v>
      </c>
      <c r="AE27" s="683"/>
      <c r="AF27" s="683"/>
      <c r="AG27" s="683"/>
      <c r="AH27" s="683"/>
      <c r="AI27" s="683"/>
      <c r="AJ27" s="683"/>
      <c r="AK27" s="683"/>
      <c r="AL27" s="684" t="s">
        <v>244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3475225</v>
      </c>
      <c r="BH27" s="680"/>
      <c r="BI27" s="680"/>
      <c r="BJ27" s="680"/>
      <c r="BK27" s="680"/>
      <c r="BL27" s="680"/>
      <c r="BM27" s="680"/>
      <c r="BN27" s="681"/>
      <c r="BO27" s="682">
        <v>100</v>
      </c>
      <c r="BP27" s="682"/>
      <c r="BQ27" s="682"/>
      <c r="BR27" s="682"/>
      <c r="BS27" s="688">
        <v>345256</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1795783</v>
      </c>
      <c r="CS27" s="715"/>
      <c r="CT27" s="715"/>
      <c r="CU27" s="715"/>
      <c r="CV27" s="715"/>
      <c r="CW27" s="715"/>
      <c r="CX27" s="715"/>
      <c r="CY27" s="716"/>
      <c r="CZ27" s="684">
        <v>9.8000000000000007</v>
      </c>
      <c r="DA27" s="713"/>
      <c r="DB27" s="713"/>
      <c r="DC27" s="717"/>
      <c r="DD27" s="688">
        <v>849330</v>
      </c>
      <c r="DE27" s="715"/>
      <c r="DF27" s="715"/>
      <c r="DG27" s="715"/>
      <c r="DH27" s="715"/>
      <c r="DI27" s="715"/>
      <c r="DJ27" s="715"/>
      <c r="DK27" s="716"/>
      <c r="DL27" s="688">
        <v>848756</v>
      </c>
      <c r="DM27" s="715"/>
      <c r="DN27" s="715"/>
      <c r="DO27" s="715"/>
      <c r="DP27" s="715"/>
      <c r="DQ27" s="715"/>
      <c r="DR27" s="715"/>
      <c r="DS27" s="715"/>
      <c r="DT27" s="715"/>
      <c r="DU27" s="715"/>
      <c r="DV27" s="716"/>
      <c r="DW27" s="684">
        <v>7.5</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244</v>
      </c>
      <c r="AA28" s="682"/>
      <c r="AB28" s="682"/>
      <c r="AC28" s="682"/>
      <c r="AD28" s="683" t="s">
        <v>125</v>
      </c>
      <c r="AE28" s="683"/>
      <c r="AF28" s="683"/>
      <c r="AG28" s="683"/>
      <c r="AH28" s="683"/>
      <c r="AI28" s="683"/>
      <c r="AJ28" s="683"/>
      <c r="AK28" s="683"/>
      <c r="AL28" s="684" t="s">
        <v>145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2866313</v>
      </c>
      <c r="CS28" s="680"/>
      <c r="CT28" s="680"/>
      <c r="CU28" s="680"/>
      <c r="CV28" s="680"/>
      <c r="CW28" s="680"/>
      <c r="CX28" s="680"/>
      <c r="CY28" s="681"/>
      <c r="CZ28" s="684">
        <v>15.6</v>
      </c>
      <c r="DA28" s="713"/>
      <c r="DB28" s="713"/>
      <c r="DC28" s="717"/>
      <c r="DD28" s="688">
        <v>2803703</v>
      </c>
      <c r="DE28" s="680"/>
      <c r="DF28" s="680"/>
      <c r="DG28" s="680"/>
      <c r="DH28" s="680"/>
      <c r="DI28" s="680"/>
      <c r="DJ28" s="680"/>
      <c r="DK28" s="681"/>
      <c r="DL28" s="688">
        <v>2803703</v>
      </c>
      <c r="DM28" s="680"/>
      <c r="DN28" s="680"/>
      <c r="DO28" s="680"/>
      <c r="DP28" s="680"/>
      <c r="DQ28" s="680"/>
      <c r="DR28" s="680"/>
      <c r="DS28" s="680"/>
      <c r="DT28" s="680"/>
      <c r="DU28" s="680"/>
      <c r="DV28" s="681"/>
      <c r="DW28" s="684">
        <v>24.6</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1102131</v>
      </c>
      <c r="S29" s="680"/>
      <c r="T29" s="680"/>
      <c r="U29" s="680"/>
      <c r="V29" s="680"/>
      <c r="W29" s="680"/>
      <c r="X29" s="680"/>
      <c r="Y29" s="681"/>
      <c r="Z29" s="682">
        <v>5.6</v>
      </c>
      <c r="AA29" s="682"/>
      <c r="AB29" s="682"/>
      <c r="AC29" s="682"/>
      <c r="AD29" s="683" t="s">
        <v>244</v>
      </c>
      <c r="AE29" s="683"/>
      <c r="AF29" s="683"/>
      <c r="AG29" s="683"/>
      <c r="AH29" s="683"/>
      <c r="AI29" s="683"/>
      <c r="AJ29" s="683"/>
      <c r="AK29" s="683"/>
      <c r="AL29" s="684" t="s">
        <v>125</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2866313</v>
      </c>
      <c r="CS29" s="715"/>
      <c r="CT29" s="715"/>
      <c r="CU29" s="715"/>
      <c r="CV29" s="715"/>
      <c r="CW29" s="715"/>
      <c r="CX29" s="715"/>
      <c r="CY29" s="716"/>
      <c r="CZ29" s="684">
        <v>15.6</v>
      </c>
      <c r="DA29" s="713"/>
      <c r="DB29" s="713"/>
      <c r="DC29" s="717"/>
      <c r="DD29" s="688">
        <v>2803703</v>
      </c>
      <c r="DE29" s="715"/>
      <c r="DF29" s="715"/>
      <c r="DG29" s="715"/>
      <c r="DH29" s="715"/>
      <c r="DI29" s="715"/>
      <c r="DJ29" s="715"/>
      <c r="DK29" s="716"/>
      <c r="DL29" s="688">
        <v>2803703</v>
      </c>
      <c r="DM29" s="715"/>
      <c r="DN29" s="715"/>
      <c r="DO29" s="715"/>
      <c r="DP29" s="715"/>
      <c r="DQ29" s="715"/>
      <c r="DR29" s="715"/>
      <c r="DS29" s="715"/>
      <c r="DT29" s="715"/>
      <c r="DU29" s="715"/>
      <c r="DV29" s="716"/>
      <c r="DW29" s="684">
        <v>24.6</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138421</v>
      </c>
      <c r="S30" s="680"/>
      <c r="T30" s="680"/>
      <c r="U30" s="680"/>
      <c r="V30" s="680"/>
      <c r="W30" s="680"/>
      <c r="X30" s="680"/>
      <c r="Y30" s="681"/>
      <c r="Z30" s="682">
        <v>0.7</v>
      </c>
      <c r="AA30" s="682"/>
      <c r="AB30" s="682"/>
      <c r="AC30" s="682"/>
      <c r="AD30" s="683">
        <v>10929</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99.7</v>
      </c>
      <c r="BH30" s="740"/>
      <c r="BI30" s="740"/>
      <c r="BJ30" s="740"/>
      <c r="BK30" s="740"/>
      <c r="BL30" s="740"/>
      <c r="BM30" s="674">
        <v>98.4</v>
      </c>
      <c r="BN30" s="740"/>
      <c r="BO30" s="740"/>
      <c r="BP30" s="740"/>
      <c r="BQ30" s="741"/>
      <c r="BR30" s="739">
        <v>99.6</v>
      </c>
      <c r="BS30" s="740"/>
      <c r="BT30" s="740"/>
      <c r="BU30" s="740"/>
      <c r="BV30" s="740"/>
      <c r="BW30" s="740"/>
      <c r="BX30" s="674">
        <v>98.2</v>
      </c>
      <c r="BY30" s="740"/>
      <c r="BZ30" s="740"/>
      <c r="CA30" s="740"/>
      <c r="CB30" s="741"/>
      <c r="CD30" s="744"/>
      <c r="CE30" s="745"/>
      <c r="CF30" s="694" t="s">
        <v>311</v>
      </c>
      <c r="CG30" s="695"/>
      <c r="CH30" s="695"/>
      <c r="CI30" s="695"/>
      <c r="CJ30" s="695"/>
      <c r="CK30" s="695"/>
      <c r="CL30" s="695"/>
      <c r="CM30" s="695"/>
      <c r="CN30" s="695"/>
      <c r="CO30" s="695"/>
      <c r="CP30" s="695"/>
      <c r="CQ30" s="696"/>
      <c r="CR30" s="679">
        <v>2760684</v>
      </c>
      <c r="CS30" s="680"/>
      <c r="CT30" s="680"/>
      <c r="CU30" s="680"/>
      <c r="CV30" s="680"/>
      <c r="CW30" s="680"/>
      <c r="CX30" s="680"/>
      <c r="CY30" s="681"/>
      <c r="CZ30" s="684">
        <v>15.1</v>
      </c>
      <c r="DA30" s="713"/>
      <c r="DB30" s="713"/>
      <c r="DC30" s="717"/>
      <c r="DD30" s="688">
        <v>2701224</v>
      </c>
      <c r="DE30" s="680"/>
      <c r="DF30" s="680"/>
      <c r="DG30" s="680"/>
      <c r="DH30" s="680"/>
      <c r="DI30" s="680"/>
      <c r="DJ30" s="680"/>
      <c r="DK30" s="681"/>
      <c r="DL30" s="688">
        <v>2701224</v>
      </c>
      <c r="DM30" s="680"/>
      <c r="DN30" s="680"/>
      <c r="DO30" s="680"/>
      <c r="DP30" s="680"/>
      <c r="DQ30" s="680"/>
      <c r="DR30" s="680"/>
      <c r="DS30" s="680"/>
      <c r="DT30" s="680"/>
      <c r="DU30" s="680"/>
      <c r="DV30" s="681"/>
      <c r="DW30" s="684">
        <v>23.7</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598614</v>
      </c>
      <c r="S31" s="680"/>
      <c r="T31" s="680"/>
      <c r="U31" s="680"/>
      <c r="V31" s="680"/>
      <c r="W31" s="680"/>
      <c r="X31" s="680"/>
      <c r="Y31" s="681"/>
      <c r="Z31" s="682">
        <v>3</v>
      </c>
      <c r="AA31" s="682"/>
      <c r="AB31" s="682"/>
      <c r="AC31" s="682"/>
      <c r="AD31" s="683" t="s">
        <v>244</v>
      </c>
      <c r="AE31" s="683"/>
      <c r="AF31" s="683"/>
      <c r="AG31" s="683"/>
      <c r="AH31" s="683"/>
      <c r="AI31" s="683"/>
      <c r="AJ31" s="683"/>
      <c r="AK31" s="683"/>
      <c r="AL31" s="684" t="s">
        <v>244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99.8</v>
      </c>
      <c r="BH31" s="715"/>
      <c r="BI31" s="715"/>
      <c r="BJ31" s="715"/>
      <c r="BK31" s="715"/>
      <c r="BL31" s="715"/>
      <c r="BM31" s="685">
        <v>99</v>
      </c>
      <c r="BN31" s="737"/>
      <c r="BO31" s="737"/>
      <c r="BP31" s="737"/>
      <c r="BQ31" s="738"/>
      <c r="BR31" s="736">
        <v>99.6</v>
      </c>
      <c r="BS31" s="715"/>
      <c r="BT31" s="715"/>
      <c r="BU31" s="715"/>
      <c r="BV31" s="715"/>
      <c r="BW31" s="715"/>
      <c r="BX31" s="685">
        <v>98.8</v>
      </c>
      <c r="BY31" s="737"/>
      <c r="BZ31" s="737"/>
      <c r="CA31" s="737"/>
      <c r="CB31" s="738"/>
      <c r="CD31" s="744"/>
      <c r="CE31" s="745"/>
      <c r="CF31" s="694" t="s">
        <v>315</v>
      </c>
      <c r="CG31" s="695"/>
      <c r="CH31" s="695"/>
      <c r="CI31" s="695"/>
      <c r="CJ31" s="695"/>
      <c r="CK31" s="695"/>
      <c r="CL31" s="695"/>
      <c r="CM31" s="695"/>
      <c r="CN31" s="695"/>
      <c r="CO31" s="695"/>
      <c r="CP31" s="695"/>
      <c r="CQ31" s="696"/>
      <c r="CR31" s="679">
        <v>105629</v>
      </c>
      <c r="CS31" s="715"/>
      <c r="CT31" s="715"/>
      <c r="CU31" s="715"/>
      <c r="CV31" s="715"/>
      <c r="CW31" s="715"/>
      <c r="CX31" s="715"/>
      <c r="CY31" s="716"/>
      <c r="CZ31" s="684">
        <v>0.6</v>
      </c>
      <c r="DA31" s="713"/>
      <c r="DB31" s="713"/>
      <c r="DC31" s="717"/>
      <c r="DD31" s="688">
        <v>102479</v>
      </c>
      <c r="DE31" s="715"/>
      <c r="DF31" s="715"/>
      <c r="DG31" s="715"/>
      <c r="DH31" s="715"/>
      <c r="DI31" s="715"/>
      <c r="DJ31" s="715"/>
      <c r="DK31" s="716"/>
      <c r="DL31" s="688">
        <v>102479</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1179879</v>
      </c>
      <c r="S32" s="680"/>
      <c r="T32" s="680"/>
      <c r="U32" s="680"/>
      <c r="V32" s="680"/>
      <c r="W32" s="680"/>
      <c r="X32" s="680"/>
      <c r="Y32" s="681"/>
      <c r="Z32" s="682">
        <v>6</v>
      </c>
      <c r="AA32" s="682"/>
      <c r="AB32" s="682"/>
      <c r="AC32" s="682"/>
      <c r="AD32" s="683" t="s">
        <v>244</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97.9</v>
      </c>
      <c r="BN32" s="749"/>
      <c r="BO32" s="749"/>
      <c r="BP32" s="749"/>
      <c r="BQ32" s="751"/>
      <c r="BR32" s="748">
        <v>99.6</v>
      </c>
      <c r="BS32" s="749"/>
      <c r="BT32" s="749"/>
      <c r="BU32" s="749"/>
      <c r="BV32" s="749"/>
      <c r="BW32" s="749"/>
      <c r="BX32" s="750">
        <v>97.7</v>
      </c>
      <c r="BY32" s="749"/>
      <c r="BZ32" s="749"/>
      <c r="CA32" s="749"/>
      <c r="CB32" s="751"/>
      <c r="CD32" s="746"/>
      <c r="CE32" s="747"/>
      <c r="CF32" s="694" t="s">
        <v>318</v>
      </c>
      <c r="CG32" s="695"/>
      <c r="CH32" s="695"/>
      <c r="CI32" s="695"/>
      <c r="CJ32" s="695"/>
      <c r="CK32" s="695"/>
      <c r="CL32" s="695"/>
      <c r="CM32" s="695"/>
      <c r="CN32" s="695"/>
      <c r="CO32" s="695"/>
      <c r="CP32" s="695"/>
      <c r="CQ32" s="696"/>
      <c r="CR32" s="679" t="s">
        <v>145</v>
      </c>
      <c r="CS32" s="680"/>
      <c r="CT32" s="680"/>
      <c r="CU32" s="680"/>
      <c r="CV32" s="680"/>
      <c r="CW32" s="680"/>
      <c r="CX32" s="680"/>
      <c r="CY32" s="681"/>
      <c r="CZ32" s="684" t="s">
        <v>125</v>
      </c>
      <c r="DA32" s="713"/>
      <c r="DB32" s="713"/>
      <c r="DC32" s="717"/>
      <c r="DD32" s="688" t="s">
        <v>125</v>
      </c>
      <c r="DE32" s="680"/>
      <c r="DF32" s="680"/>
      <c r="DG32" s="680"/>
      <c r="DH32" s="680"/>
      <c r="DI32" s="680"/>
      <c r="DJ32" s="680"/>
      <c r="DK32" s="681"/>
      <c r="DL32" s="688" t="s">
        <v>244</v>
      </c>
      <c r="DM32" s="680"/>
      <c r="DN32" s="680"/>
      <c r="DO32" s="680"/>
      <c r="DP32" s="680"/>
      <c r="DQ32" s="680"/>
      <c r="DR32" s="680"/>
      <c r="DS32" s="680"/>
      <c r="DT32" s="680"/>
      <c r="DU32" s="680"/>
      <c r="DV32" s="681"/>
      <c r="DW32" s="684" t="s">
        <v>145</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1020360</v>
      </c>
      <c r="S33" s="680"/>
      <c r="T33" s="680"/>
      <c r="U33" s="680"/>
      <c r="V33" s="680"/>
      <c r="W33" s="680"/>
      <c r="X33" s="680"/>
      <c r="Y33" s="681"/>
      <c r="Z33" s="682">
        <v>5.2</v>
      </c>
      <c r="AA33" s="682"/>
      <c r="AB33" s="682"/>
      <c r="AC33" s="682"/>
      <c r="AD33" s="683" t="s">
        <v>125</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7886972</v>
      </c>
      <c r="CS33" s="715"/>
      <c r="CT33" s="715"/>
      <c r="CU33" s="715"/>
      <c r="CV33" s="715"/>
      <c r="CW33" s="715"/>
      <c r="CX33" s="715"/>
      <c r="CY33" s="716"/>
      <c r="CZ33" s="684">
        <v>43</v>
      </c>
      <c r="DA33" s="713"/>
      <c r="DB33" s="713"/>
      <c r="DC33" s="717"/>
      <c r="DD33" s="688">
        <v>5769271</v>
      </c>
      <c r="DE33" s="715"/>
      <c r="DF33" s="715"/>
      <c r="DG33" s="715"/>
      <c r="DH33" s="715"/>
      <c r="DI33" s="715"/>
      <c r="DJ33" s="715"/>
      <c r="DK33" s="716"/>
      <c r="DL33" s="688">
        <v>4442830</v>
      </c>
      <c r="DM33" s="715"/>
      <c r="DN33" s="715"/>
      <c r="DO33" s="715"/>
      <c r="DP33" s="715"/>
      <c r="DQ33" s="715"/>
      <c r="DR33" s="715"/>
      <c r="DS33" s="715"/>
      <c r="DT33" s="715"/>
      <c r="DU33" s="715"/>
      <c r="DV33" s="716"/>
      <c r="DW33" s="684">
        <v>39</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525119</v>
      </c>
      <c r="S34" s="680"/>
      <c r="T34" s="680"/>
      <c r="U34" s="680"/>
      <c r="V34" s="680"/>
      <c r="W34" s="680"/>
      <c r="X34" s="680"/>
      <c r="Y34" s="681"/>
      <c r="Z34" s="682">
        <v>2.7</v>
      </c>
      <c r="AA34" s="682"/>
      <c r="AB34" s="682"/>
      <c r="AC34" s="682"/>
      <c r="AD34" s="683">
        <v>160</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2658156</v>
      </c>
      <c r="CS34" s="680"/>
      <c r="CT34" s="680"/>
      <c r="CU34" s="680"/>
      <c r="CV34" s="680"/>
      <c r="CW34" s="680"/>
      <c r="CX34" s="680"/>
      <c r="CY34" s="681"/>
      <c r="CZ34" s="684">
        <v>14.5</v>
      </c>
      <c r="DA34" s="713"/>
      <c r="DB34" s="713"/>
      <c r="DC34" s="717"/>
      <c r="DD34" s="688">
        <v>1929388</v>
      </c>
      <c r="DE34" s="680"/>
      <c r="DF34" s="680"/>
      <c r="DG34" s="680"/>
      <c r="DH34" s="680"/>
      <c r="DI34" s="680"/>
      <c r="DJ34" s="680"/>
      <c r="DK34" s="681"/>
      <c r="DL34" s="688">
        <v>1688910</v>
      </c>
      <c r="DM34" s="680"/>
      <c r="DN34" s="680"/>
      <c r="DO34" s="680"/>
      <c r="DP34" s="680"/>
      <c r="DQ34" s="680"/>
      <c r="DR34" s="680"/>
      <c r="DS34" s="680"/>
      <c r="DT34" s="680"/>
      <c r="DU34" s="680"/>
      <c r="DV34" s="681"/>
      <c r="DW34" s="684">
        <v>14.8</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1493792</v>
      </c>
      <c r="S35" s="680"/>
      <c r="T35" s="680"/>
      <c r="U35" s="680"/>
      <c r="V35" s="680"/>
      <c r="W35" s="680"/>
      <c r="X35" s="680"/>
      <c r="Y35" s="681"/>
      <c r="Z35" s="682">
        <v>7.5</v>
      </c>
      <c r="AA35" s="682"/>
      <c r="AB35" s="682"/>
      <c r="AC35" s="682"/>
      <c r="AD35" s="683" t="s">
        <v>244</v>
      </c>
      <c r="AE35" s="683"/>
      <c r="AF35" s="683"/>
      <c r="AG35" s="683"/>
      <c r="AH35" s="683"/>
      <c r="AI35" s="683"/>
      <c r="AJ35" s="683"/>
      <c r="AK35" s="683"/>
      <c r="AL35" s="684" t="s">
        <v>125</v>
      </c>
      <c r="AM35" s="685"/>
      <c r="AN35" s="685"/>
      <c r="AO35" s="686"/>
      <c r="AP35" s="234"/>
      <c r="AQ35" s="752" t="s">
        <v>326</v>
      </c>
      <c r="AR35" s="753"/>
      <c r="AS35" s="753"/>
      <c r="AT35" s="753"/>
      <c r="AU35" s="753"/>
      <c r="AV35" s="753"/>
      <c r="AW35" s="753"/>
      <c r="AX35" s="753"/>
      <c r="AY35" s="754"/>
      <c r="AZ35" s="668">
        <v>2370379</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72859</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401913</v>
      </c>
      <c r="CS35" s="715"/>
      <c r="CT35" s="715"/>
      <c r="CU35" s="715"/>
      <c r="CV35" s="715"/>
      <c r="CW35" s="715"/>
      <c r="CX35" s="715"/>
      <c r="CY35" s="716"/>
      <c r="CZ35" s="684">
        <v>2.2000000000000002</v>
      </c>
      <c r="DA35" s="713"/>
      <c r="DB35" s="713"/>
      <c r="DC35" s="717"/>
      <c r="DD35" s="688">
        <v>333958</v>
      </c>
      <c r="DE35" s="715"/>
      <c r="DF35" s="715"/>
      <c r="DG35" s="715"/>
      <c r="DH35" s="715"/>
      <c r="DI35" s="715"/>
      <c r="DJ35" s="715"/>
      <c r="DK35" s="716"/>
      <c r="DL35" s="688">
        <v>264319</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125</v>
      </c>
      <c r="AA36" s="682"/>
      <c r="AB36" s="682"/>
      <c r="AC36" s="682"/>
      <c r="AD36" s="683" t="s">
        <v>125</v>
      </c>
      <c r="AE36" s="683"/>
      <c r="AF36" s="683"/>
      <c r="AG36" s="683"/>
      <c r="AH36" s="683"/>
      <c r="AI36" s="683"/>
      <c r="AJ36" s="683"/>
      <c r="AK36" s="683"/>
      <c r="AL36" s="684" t="s">
        <v>145</v>
      </c>
      <c r="AM36" s="685"/>
      <c r="AN36" s="685"/>
      <c r="AO36" s="686"/>
      <c r="AQ36" s="756" t="s">
        <v>330</v>
      </c>
      <c r="AR36" s="757"/>
      <c r="AS36" s="757"/>
      <c r="AT36" s="757"/>
      <c r="AU36" s="757"/>
      <c r="AV36" s="757"/>
      <c r="AW36" s="757"/>
      <c r="AX36" s="757"/>
      <c r="AY36" s="758"/>
      <c r="AZ36" s="679">
        <v>1008510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57125</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1441930</v>
      </c>
      <c r="CS36" s="680"/>
      <c r="CT36" s="680"/>
      <c r="CU36" s="680"/>
      <c r="CV36" s="680"/>
      <c r="CW36" s="680"/>
      <c r="CX36" s="680"/>
      <c r="CY36" s="681"/>
      <c r="CZ36" s="684">
        <v>7.9</v>
      </c>
      <c r="DA36" s="713"/>
      <c r="DB36" s="713"/>
      <c r="DC36" s="717"/>
      <c r="DD36" s="688">
        <v>979149</v>
      </c>
      <c r="DE36" s="680"/>
      <c r="DF36" s="680"/>
      <c r="DG36" s="680"/>
      <c r="DH36" s="680"/>
      <c r="DI36" s="680"/>
      <c r="DJ36" s="680"/>
      <c r="DK36" s="681"/>
      <c r="DL36" s="688">
        <v>696019</v>
      </c>
      <c r="DM36" s="680"/>
      <c r="DN36" s="680"/>
      <c r="DO36" s="680"/>
      <c r="DP36" s="680"/>
      <c r="DQ36" s="680"/>
      <c r="DR36" s="680"/>
      <c r="DS36" s="680"/>
      <c r="DT36" s="680"/>
      <c r="DU36" s="680"/>
      <c r="DV36" s="681"/>
      <c r="DW36" s="684">
        <v>6.1</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476692</v>
      </c>
      <c r="S37" s="680"/>
      <c r="T37" s="680"/>
      <c r="U37" s="680"/>
      <c r="V37" s="680"/>
      <c r="W37" s="680"/>
      <c r="X37" s="680"/>
      <c r="Y37" s="681"/>
      <c r="Z37" s="682">
        <v>2.4</v>
      </c>
      <c r="AA37" s="682"/>
      <c r="AB37" s="682"/>
      <c r="AC37" s="682"/>
      <c r="AD37" s="683" t="s">
        <v>244</v>
      </c>
      <c r="AE37" s="683"/>
      <c r="AF37" s="683"/>
      <c r="AG37" s="683"/>
      <c r="AH37" s="683"/>
      <c r="AI37" s="683"/>
      <c r="AJ37" s="683"/>
      <c r="AK37" s="683"/>
      <c r="AL37" s="684" t="s">
        <v>125</v>
      </c>
      <c r="AM37" s="685"/>
      <c r="AN37" s="685"/>
      <c r="AO37" s="686"/>
      <c r="AQ37" s="756" t="s">
        <v>334</v>
      </c>
      <c r="AR37" s="757"/>
      <c r="AS37" s="757"/>
      <c r="AT37" s="757"/>
      <c r="AU37" s="757"/>
      <c r="AV37" s="757"/>
      <c r="AW37" s="757"/>
      <c r="AX37" s="757"/>
      <c r="AY37" s="758"/>
      <c r="AZ37" s="679">
        <v>190100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3336</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126852</v>
      </c>
      <c r="CS37" s="715"/>
      <c r="CT37" s="715"/>
      <c r="CU37" s="715"/>
      <c r="CV37" s="715"/>
      <c r="CW37" s="715"/>
      <c r="CX37" s="715"/>
      <c r="CY37" s="716"/>
      <c r="CZ37" s="684">
        <v>0.7</v>
      </c>
      <c r="DA37" s="713"/>
      <c r="DB37" s="713"/>
      <c r="DC37" s="717"/>
      <c r="DD37" s="688">
        <v>122295</v>
      </c>
      <c r="DE37" s="715"/>
      <c r="DF37" s="715"/>
      <c r="DG37" s="715"/>
      <c r="DH37" s="715"/>
      <c r="DI37" s="715"/>
      <c r="DJ37" s="715"/>
      <c r="DK37" s="716"/>
      <c r="DL37" s="688">
        <v>122295</v>
      </c>
      <c r="DM37" s="715"/>
      <c r="DN37" s="715"/>
      <c r="DO37" s="715"/>
      <c r="DP37" s="715"/>
      <c r="DQ37" s="715"/>
      <c r="DR37" s="715"/>
      <c r="DS37" s="715"/>
      <c r="DT37" s="715"/>
      <c r="DU37" s="715"/>
      <c r="DV37" s="716"/>
      <c r="DW37" s="684">
        <v>1.1000000000000001</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19795572</v>
      </c>
      <c r="S38" s="760"/>
      <c r="T38" s="760"/>
      <c r="U38" s="760"/>
      <c r="V38" s="760"/>
      <c r="W38" s="760"/>
      <c r="X38" s="760"/>
      <c r="Y38" s="761"/>
      <c r="Z38" s="762">
        <v>100</v>
      </c>
      <c r="AA38" s="762"/>
      <c r="AB38" s="762"/>
      <c r="AC38" s="762"/>
      <c r="AD38" s="763">
        <v>10914015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47502</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5258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2103558</v>
      </c>
      <c r="CS38" s="680"/>
      <c r="CT38" s="680"/>
      <c r="CU38" s="680"/>
      <c r="CV38" s="680"/>
      <c r="CW38" s="680"/>
      <c r="CX38" s="680"/>
      <c r="CY38" s="681"/>
      <c r="CZ38" s="684">
        <v>11.5</v>
      </c>
      <c r="DA38" s="713"/>
      <c r="DB38" s="713"/>
      <c r="DC38" s="717"/>
      <c r="DD38" s="688">
        <v>1956776</v>
      </c>
      <c r="DE38" s="680"/>
      <c r="DF38" s="680"/>
      <c r="DG38" s="680"/>
      <c r="DH38" s="680"/>
      <c r="DI38" s="680"/>
      <c r="DJ38" s="680"/>
      <c r="DK38" s="681"/>
      <c r="DL38" s="688">
        <v>1793582</v>
      </c>
      <c r="DM38" s="680"/>
      <c r="DN38" s="680"/>
      <c r="DO38" s="680"/>
      <c r="DP38" s="680"/>
      <c r="DQ38" s="680"/>
      <c r="DR38" s="680"/>
      <c r="DS38" s="680"/>
      <c r="DT38" s="680"/>
      <c r="DU38" s="680"/>
      <c r="DV38" s="681"/>
      <c r="DW38" s="684">
        <v>15.7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145</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83</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945615</v>
      </c>
      <c r="CS39" s="715"/>
      <c r="CT39" s="715"/>
      <c r="CU39" s="715"/>
      <c r="CV39" s="715"/>
      <c r="CW39" s="715"/>
      <c r="CX39" s="715"/>
      <c r="CY39" s="716"/>
      <c r="CZ39" s="684">
        <v>5.2</v>
      </c>
      <c r="DA39" s="713"/>
      <c r="DB39" s="713"/>
      <c r="DC39" s="717"/>
      <c r="DD39" s="688">
        <v>550000</v>
      </c>
      <c r="DE39" s="715"/>
      <c r="DF39" s="715"/>
      <c r="DG39" s="715"/>
      <c r="DH39" s="715"/>
      <c r="DI39" s="715"/>
      <c r="DJ39" s="715"/>
      <c r="DK39" s="716"/>
      <c r="DL39" s="688" t="s">
        <v>244</v>
      </c>
      <c r="DM39" s="715"/>
      <c r="DN39" s="715"/>
      <c r="DO39" s="715"/>
      <c r="DP39" s="715"/>
      <c r="DQ39" s="715"/>
      <c r="DR39" s="715"/>
      <c r="DS39" s="715"/>
      <c r="DT39" s="715"/>
      <c r="DU39" s="715"/>
      <c r="DV39" s="716"/>
      <c r="DW39" s="684" t="s">
        <v>145</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230238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145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335800</v>
      </c>
      <c r="CS40" s="680"/>
      <c r="CT40" s="680"/>
      <c r="CU40" s="680"/>
      <c r="CV40" s="680"/>
      <c r="CW40" s="680"/>
      <c r="CX40" s="680"/>
      <c r="CY40" s="681"/>
      <c r="CZ40" s="684">
        <v>1.8</v>
      </c>
      <c r="DA40" s="713"/>
      <c r="DB40" s="713"/>
      <c r="DC40" s="717"/>
      <c r="DD40" s="688">
        <v>20000</v>
      </c>
      <c r="DE40" s="680"/>
      <c r="DF40" s="680"/>
      <c r="DG40" s="680"/>
      <c r="DH40" s="680"/>
      <c r="DI40" s="680"/>
      <c r="DJ40" s="680"/>
      <c r="DK40" s="681"/>
      <c r="DL40" s="688" t="s">
        <v>145</v>
      </c>
      <c r="DM40" s="680"/>
      <c r="DN40" s="680"/>
      <c r="DO40" s="680"/>
      <c r="DP40" s="680"/>
      <c r="DQ40" s="680"/>
      <c r="DR40" s="680"/>
      <c r="DS40" s="680"/>
      <c r="DT40" s="680"/>
      <c r="DU40" s="680"/>
      <c r="DV40" s="681"/>
      <c r="DW40" s="684" t="s">
        <v>125</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894029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362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125</v>
      </c>
      <c r="DA41" s="713"/>
      <c r="DB41" s="713"/>
      <c r="DC41" s="717"/>
      <c r="DD41" s="688" t="s">
        <v>244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3310935</v>
      </c>
      <c r="CS42" s="680"/>
      <c r="CT42" s="680"/>
      <c r="CU42" s="680"/>
      <c r="CV42" s="680"/>
      <c r="CW42" s="680"/>
      <c r="CX42" s="680"/>
      <c r="CY42" s="681"/>
      <c r="CZ42" s="684">
        <v>18.100000000000001</v>
      </c>
      <c r="DA42" s="685"/>
      <c r="DB42" s="685"/>
      <c r="DC42" s="780"/>
      <c r="DD42" s="688">
        <v>916684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86084</v>
      </c>
      <c r="CS43" s="715"/>
      <c r="CT43" s="715"/>
      <c r="CU43" s="715"/>
      <c r="CV43" s="715"/>
      <c r="CW43" s="715"/>
      <c r="CX43" s="715"/>
      <c r="CY43" s="716"/>
      <c r="CZ43" s="684">
        <v>0.5</v>
      </c>
      <c r="DA43" s="713"/>
      <c r="DB43" s="713"/>
      <c r="DC43" s="717"/>
      <c r="DD43" s="688">
        <v>85775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2801981</v>
      </c>
      <c r="CS44" s="680"/>
      <c r="CT44" s="680"/>
      <c r="CU44" s="680"/>
      <c r="CV44" s="680"/>
      <c r="CW44" s="680"/>
      <c r="CX44" s="680"/>
      <c r="CY44" s="681"/>
      <c r="CZ44" s="684">
        <v>15.3</v>
      </c>
      <c r="DA44" s="685"/>
      <c r="DB44" s="685"/>
      <c r="DC44" s="780"/>
      <c r="DD44" s="688">
        <v>731485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985628</v>
      </c>
      <c r="CS45" s="715"/>
      <c r="CT45" s="715"/>
      <c r="CU45" s="715"/>
      <c r="CV45" s="715"/>
      <c r="CW45" s="715"/>
      <c r="CX45" s="715"/>
      <c r="CY45" s="716"/>
      <c r="CZ45" s="684">
        <v>5.4</v>
      </c>
      <c r="DA45" s="713"/>
      <c r="DB45" s="713"/>
      <c r="DC45" s="717"/>
      <c r="DD45" s="688">
        <v>66410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1755850</v>
      </c>
      <c r="CS46" s="680"/>
      <c r="CT46" s="680"/>
      <c r="CU46" s="680"/>
      <c r="CV46" s="680"/>
      <c r="CW46" s="680"/>
      <c r="CX46" s="680"/>
      <c r="CY46" s="681"/>
      <c r="CZ46" s="684">
        <v>9.6</v>
      </c>
      <c r="DA46" s="685"/>
      <c r="DB46" s="685"/>
      <c r="DC46" s="780"/>
      <c r="DD46" s="688">
        <v>630530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508954</v>
      </c>
      <c r="CS47" s="715"/>
      <c r="CT47" s="715"/>
      <c r="CU47" s="715"/>
      <c r="CV47" s="715"/>
      <c r="CW47" s="715"/>
      <c r="CX47" s="715"/>
      <c r="CY47" s="716"/>
      <c r="CZ47" s="684">
        <v>2.8</v>
      </c>
      <c r="DA47" s="713"/>
      <c r="DB47" s="713"/>
      <c r="DC47" s="717"/>
      <c r="DD47" s="688">
        <v>185199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145</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18340071</v>
      </c>
      <c r="CS49" s="749"/>
      <c r="CT49" s="749"/>
      <c r="CU49" s="749"/>
      <c r="CV49" s="749"/>
      <c r="CW49" s="749"/>
      <c r="CX49" s="749"/>
      <c r="CY49" s="781"/>
      <c r="CZ49" s="764">
        <v>100</v>
      </c>
      <c r="DA49" s="782"/>
      <c r="DB49" s="782"/>
      <c r="DC49" s="783"/>
      <c r="DD49" s="784">
        <v>12740329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tG23oZc+8x3xVc++fvwhv38OPKA1ud8WcKODm5LKGh4DtgnskFZBwdYSzueJ3ZiHcf8lGdoecTGIdhcI61jYWg==" saltValue="E8SV6bBbBe2ZDQFUktti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19655</v>
      </c>
      <c r="R7" s="815"/>
      <c r="S7" s="815"/>
      <c r="T7" s="815"/>
      <c r="U7" s="815"/>
      <c r="V7" s="815">
        <v>18208</v>
      </c>
      <c r="W7" s="815"/>
      <c r="X7" s="815"/>
      <c r="Y7" s="815"/>
      <c r="Z7" s="815"/>
      <c r="AA7" s="815">
        <v>1446</v>
      </c>
      <c r="AB7" s="815"/>
      <c r="AC7" s="815"/>
      <c r="AD7" s="815"/>
      <c r="AE7" s="816"/>
      <c r="AF7" s="817">
        <v>960</v>
      </c>
      <c r="AG7" s="818"/>
      <c r="AH7" s="818"/>
      <c r="AI7" s="818"/>
      <c r="AJ7" s="819"/>
      <c r="AK7" s="854">
        <v>1161</v>
      </c>
      <c r="AL7" s="855"/>
      <c r="AM7" s="855"/>
      <c r="AN7" s="855"/>
      <c r="AO7" s="855"/>
      <c r="AP7" s="855">
        <v>16684</v>
      </c>
      <c r="AQ7" s="855"/>
      <c r="AR7" s="855"/>
      <c r="AS7" s="855"/>
      <c r="AT7" s="855"/>
      <c r="AU7" s="856" t="s">
        <v>593</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596</v>
      </c>
      <c r="BT7" s="859"/>
      <c r="BU7" s="859"/>
      <c r="BV7" s="859"/>
      <c r="BW7" s="859"/>
      <c r="BX7" s="859"/>
      <c r="BY7" s="859"/>
      <c r="BZ7" s="859"/>
      <c r="CA7" s="859"/>
      <c r="CB7" s="859"/>
      <c r="CC7" s="859"/>
      <c r="CD7" s="859"/>
      <c r="CE7" s="859"/>
      <c r="CF7" s="859"/>
      <c r="CG7" s="860"/>
      <c r="CH7" s="851">
        <v>1</v>
      </c>
      <c r="CI7" s="852"/>
      <c r="CJ7" s="852"/>
      <c r="CK7" s="852"/>
      <c r="CL7" s="853"/>
      <c r="CM7" s="851">
        <v>155</v>
      </c>
      <c r="CN7" s="852"/>
      <c r="CO7" s="852"/>
      <c r="CP7" s="852"/>
      <c r="CQ7" s="853"/>
      <c r="CR7" s="851">
        <v>11</v>
      </c>
      <c r="CS7" s="852"/>
      <c r="CT7" s="852"/>
      <c r="CU7" s="852"/>
      <c r="CV7" s="853"/>
      <c r="CW7" s="851" t="s">
        <v>597</v>
      </c>
      <c r="CX7" s="852"/>
      <c r="CY7" s="852"/>
      <c r="CZ7" s="852"/>
      <c r="DA7" s="853"/>
      <c r="DB7" s="851" t="s">
        <v>597</v>
      </c>
      <c r="DC7" s="852"/>
      <c r="DD7" s="852"/>
      <c r="DE7" s="852"/>
      <c r="DF7" s="853"/>
      <c r="DG7" s="851" t="s">
        <v>597</v>
      </c>
      <c r="DH7" s="852"/>
      <c r="DI7" s="852"/>
      <c r="DJ7" s="852"/>
      <c r="DK7" s="853"/>
      <c r="DL7" s="851" t="s">
        <v>597</v>
      </c>
      <c r="DM7" s="852"/>
      <c r="DN7" s="852"/>
      <c r="DO7" s="852"/>
      <c r="DP7" s="853"/>
      <c r="DQ7" s="851" t="s">
        <v>597</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107</v>
      </c>
      <c r="R8" s="839"/>
      <c r="S8" s="839"/>
      <c r="T8" s="839"/>
      <c r="U8" s="839"/>
      <c r="V8" s="839">
        <v>99</v>
      </c>
      <c r="W8" s="839"/>
      <c r="X8" s="839"/>
      <c r="Y8" s="839"/>
      <c r="Z8" s="839"/>
      <c r="AA8" s="839">
        <v>8</v>
      </c>
      <c r="AB8" s="839"/>
      <c r="AC8" s="839"/>
      <c r="AD8" s="839"/>
      <c r="AE8" s="840"/>
      <c r="AF8" s="841">
        <v>8</v>
      </c>
      <c r="AG8" s="842"/>
      <c r="AH8" s="842"/>
      <c r="AI8" s="842"/>
      <c r="AJ8" s="843"/>
      <c r="AK8" s="844">
        <v>5</v>
      </c>
      <c r="AL8" s="845"/>
      <c r="AM8" s="845"/>
      <c r="AN8" s="845"/>
      <c r="AO8" s="845"/>
      <c r="AP8" s="845" t="s">
        <v>529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598</v>
      </c>
      <c r="BT8" s="849"/>
      <c r="BU8" s="849"/>
      <c r="BV8" s="849"/>
      <c r="BW8" s="849"/>
      <c r="BX8" s="849"/>
      <c r="BY8" s="849"/>
      <c r="BZ8" s="849"/>
      <c r="CA8" s="849"/>
      <c r="CB8" s="849"/>
      <c r="CC8" s="849"/>
      <c r="CD8" s="849"/>
      <c r="CE8" s="849"/>
      <c r="CF8" s="849"/>
      <c r="CG8" s="850"/>
      <c r="CH8" s="861">
        <v>0</v>
      </c>
      <c r="CI8" s="862"/>
      <c r="CJ8" s="862"/>
      <c r="CK8" s="862"/>
      <c r="CL8" s="863"/>
      <c r="CM8" s="861">
        <v>193</v>
      </c>
      <c r="CN8" s="862"/>
      <c r="CO8" s="862"/>
      <c r="CP8" s="862"/>
      <c r="CQ8" s="863"/>
      <c r="CR8" s="861">
        <v>161</v>
      </c>
      <c r="CS8" s="862"/>
      <c r="CT8" s="862"/>
      <c r="CU8" s="862"/>
      <c r="CV8" s="863"/>
      <c r="CW8" s="861">
        <v>3</v>
      </c>
      <c r="CX8" s="862"/>
      <c r="CY8" s="862"/>
      <c r="CZ8" s="862"/>
      <c r="DA8" s="863"/>
      <c r="DB8" s="861" t="s">
        <v>597</v>
      </c>
      <c r="DC8" s="862"/>
      <c r="DD8" s="862"/>
      <c r="DE8" s="862"/>
      <c r="DF8" s="863"/>
      <c r="DG8" s="861" t="s">
        <v>597</v>
      </c>
      <c r="DH8" s="862"/>
      <c r="DI8" s="862"/>
      <c r="DJ8" s="862"/>
      <c r="DK8" s="863"/>
      <c r="DL8" s="861" t="s">
        <v>597</v>
      </c>
      <c r="DM8" s="862"/>
      <c r="DN8" s="862"/>
      <c r="DO8" s="862"/>
      <c r="DP8" s="863"/>
      <c r="DQ8" s="861" t="s">
        <v>597</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34</v>
      </c>
      <c r="R9" s="839"/>
      <c r="S9" s="839"/>
      <c r="T9" s="839"/>
      <c r="U9" s="839"/>
      <c r="V9" s="839">
        <v>33</v>
      </c>
      <c r="W9" s="839"/>
      <c r="X9" s="839"/>
      <c r="Y9" s="839"/>
      <c r="Z9" s="839"/>
      <c r="AA9" s="839">
        <v>1</v>
      </c>
      <c r="AB9" s="839"/>
      <c r="AC9" s="839"/>
      <c r="AD9" s="839"/>
      <c r="AE9" s="840"/>
      <c r="AF9" s="841">
        <v>1</v>
      </c>
      <c r="AG9" s="842"/>
      <c r="AH9" s="842"/>
      <c r="AI9" s="842"/>
      <c r="AJ9" s="843"/>
      <c r="AK9" s="844" t="s">
        <v>529</v>
      </c>
      <c r="AL9" s="845"/>
      <c r="AM9" s="845"/>
      <c r="AN9" s="845"/>
      <c r="AO9" s="845"/>
      <c r="AP9" s="845" t="s">
        <v>529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599</v>
      </c>
      <c r="BT9" s="849"/>
      <c r="BU9" s="849"/>
      <c r="BV9" s="849"/>
      <c r="BW9" s="849"/>
      <c r="BX9" s="849"/>
      <c r="BY9" s="849"/>
      <c r="BZ9" s="849"/>
      <c r="CA9" s="849"/>
      <c r="CB9" s="849"/>
      <c r="CC9" s="849"/>
      <c r="CD9" s="849"/>
      <c r="CE9" s="849"/>
      <c r="CF9" s="849"/>
      <c r="CG9" s="850"/>
      <c r="CH9" s="861">
        <v>-11</v>
      </c>
      <c r="CI9" s="862"/>
      <c r="CJ9" s="862"/>
      <c r="CK9" s="862"/>
      <c r="CL9" s="863"/>
      <c r="CM9" s="861">
        <v>29</v>
      </c>
      <c r="CN9" s="862"/>
      <c r="CO9" s="862"/>
      <c r="CP9" s="862"/>
      <c r="CQ9" s="863"/>
      <c r="CR9" s="861">
        <v>24</v>
      </c>
      <c r="CS9" s="862"/>
      <c r="CT9" s="862"/>
      <c r="CU9" s="862"/>
      <c r="CV9" s="863"/>
      <c r="CW9" s="861" t="s">
        <v>597</v>
      </c>
      <c r="CX9" s="862"/>
      <c r="CY9" s="862"/>
      <c r="CZ9" s="862"/>
      <c r="DA9" s="863"/>
      <c r="DB9" s="861" t="s">
        <v>597</v>
      </c>
      <c r="DC9" s="862"/>
      <c r="DD9" s="862"/>
      <c r="DE9" s="862"/>
      <c r="DF9" s="863"/>
      <c r="DG9" s="861" t="s">
        <v>597</v>
      </c>
      <c r="DH9" s="862"/>
      <c r="DI9" s="862"/>
      <c r="DJ9" s="862"/>
      <c r="DK9" s="863"/>
      <c r="DL9" s="861" t="s">
        <v>597</v>
      </c>
      <c r="DM9" s="862"/>
      <c r="DN9" s="862"/>
      <c r="DO9" s="862"/>
      <c r="DP9" s="863"/>
      <c r="DQ9" s="861" t="s">
        <v>597</v>
      </c>
      <c r="DR9" s="862"/>
      <c r="DS9" s="862"/>
      <c r="DT9" s="862"/>
      <c r="DU9" s="863"/>
      <c r="DV9" s="864"/>
      <c r="DW9" s="865"/>
      <c r="DX9" s="865"/>
      <c r="DY9" s="865"/>
      <c r="DZ9" s="866"/>
      <c r="EA9" s="254"/>
    </row>
    <row r="10" spans="1:131" s="255" customFormat="1" ht="26.25" customHeight="1" x14ac:dyDescent="0.15">
      <c r="A10" s="261">
        <v>4</v>
      </c>
      <c r="B10" s="835" t="s">
        <v>387</v>
      </c>
      <c r="C10" s="836"/>
      <c r="D10" s="836"/>
      <c r="E10" s="836"/>
      <c r="F10" s="836"/>
      <c r="G10" s="836"/>
      <c r="H10" s="836"/>
      <c r="I10" s="836"/>
      <c r="J10" s="836"/>
      <c r="K10" s="836"/>
      <c r="L10" s="836"/>
      <c r="M10" s="836"/>
      <c r="N10" s="836"/>
      <c r="O10" s="836"/>
      <c r="P10" s="837"/>
      <c r="Q10" s="838">
        <v>8</v>
      </c>
      <c r="R10" s="839"/>
      <c r="S10" s="839"/>
      <c r="T10" s="839"/>
      <c r="U10" s="839"/>
      <c r="V10" s="839">
        <v>7</v>
      </c>
      <c r="W10" s="839"/>
      <c r="X10" s="839"/>
      <c r="Y10" s="839"/>
      <c r="Z10" s="839"/>
      <c r="AA10" s="839">
        <v>0</v>
      </c>
      <c r="AB10" s="839"/>
      <c r="AC10" s="839"/>
      <c r="AD10" s="839"/>
      <c r="AE10" s="840"/>
      <c r="AF10" s="841">
        <v>0</v>
      </c>
      <c r="AG10" s="842"/>
      <c r="AH10" s="842"/>
      <c r="AI10" s="842"/>
      <c r="AJ10" s="843"/>
      <c r="AK10" s="844">
        <v>2</v>
      </c>
      <c r="AL10" s="845"/>
      <c r="AM10" s="845"/>
      <c r="AN10" s="845"/>
      <c r="AO10" s="845"/>
      <c r="AP10" s="845" t="s">
        <v>529</v>
      </c>
      <c r="AQ10" s="845"/>
      <c r="AR10" s="845"/>
      <c r="AS10" s="845"/>
      <c r="AT10" s="845"/>
      <c r="AU10" s="846" t="s">
        <v>594</v>
      </c>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19796</v>
      </c>
      <c r="R23" s="874"/>
      <c r="S23" s="874"/>
      <c r="T23" s="874"/>
      <c r="U23" s="874"/>
      <c r="V23" s="874">
        <v>18340</v>
      </c>
      <c r="W23" s="874"/>
      <c r="X23" s="874"/>
      <c r="Y23" s="874"/>
      <c r="Z23" s="874"/>
      <c r="AA23" s="874">
        <v>1456</v>
      </c>
      <c r="AB23" s="874"/>
      <c r="AC23" s="874"/>
      <c r="AD23" s="874"/>
      <c r="AE23" s="875"/>
      <c r="AF23" s="876">
        <v>970</v>
      </c>
      <c r="AG23" s="874"/>
      <c r="AH23" s="874"/>
      <c r="AI23" s="874"/>
      <c r="AJ23" s="877"/>
      <c r="AK23" s="878"/>
      <c r="AL23" s="879"/>
      <c r="AM23" s="879"/>
      <c r="AN23" s="879"/>
      <c r="AO23" s="879"/>
      <c r="AP23" s="874">
        <v>16684</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2774</v>
      </c>
      <c r="R28" s="903"/>
      <c r="S28" s="903"/>
      <c r="T28" s="903"/>
      <c r="U28" s="903"/>
      <c r="V28" s="903">
        <v>2727</v>
      </c>
      <c r="W28" s="903"/>
      <c r="X28" s="903"/>
      <c r="Y28" s="903"/>
      <c r="Z28" s="903"/>
      <c r="AA28" s="903">
        <v>48</v>
      </c>
      <c r="AB28" s="903"/>
      <c r="AC28" s="903"/>
      <c r="AD28" s="903"/>
      <c r="AE28" s="904"/>
      <c r="AF28" s="905">
        <v>48</v>
      </c>
      <c r="AG28" s="903"/>
      <c r="AH28" s="903"/>
      <c r="AI28" s="903"/>
      <c r="AJ28" s="906"/>
      <c r="AK28" s="907">
        <v>181</v>
      </c>
      <c r="AL28" s="898"/>
      <c r="AM28" s="898"/>
      <c r="AN28" s="898"/>
      <c r="AO28" s="898"/>
      <c r="AP28" s="898" t="s">
        <v>529</v>
      </c>
      <c r="AQ28" s="898"/>
      <c r="AR28" s="898"/>
      <c r="AS28" s="898"/>
      <c r="AT28" s="898"/>
      <c r="AU28" s="898" t="s">
        <v>529</v>
      </c>
      <c r="AV28" s="898"/>
      <c r="AW28" s="898"/>
      <c r="AX28" s="898"/>
      <c r="AY28" s="898"/>
      <c r="AZ28" s="899" t="s">
        <v>529</v>
      </c>
      <c r="BA28" s="899"/>
      <c r="BB28" s="899"/>
      <c r="BC28" s="899"/>
      <c r="BD28" s="899"/>
      <c r="BE28" s="900" t="s">
        <v>600</v>
      </c>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237</v>
      </c>
      <c r="R29" s="839"/>
      <c r="S29" s="839"/>
      <c r="T29" s="839"/>
      <c r="U29" s="839"/>
      <c r="V29" s="839">
        <v>235</v>
      </c>
      <c r="W29" s="839"/>
      <c r="X29" s="839"/>
      <c r="Y29" s="839"/>
      <c r="Z29" s="839"/>
      <c r="AA29" s="839">
        <v>2</v>
      </c>
      <c r="AB29" s="839"/>
      <c r="AC29" s="839"/>
      <c r="AD29" s="839"/>
      <c r="AE29" s="840"/>
      <c r="AF29" s="841">
        <v>2</v>
      </c>
      <c r="AG29" s="842"/>
      <c r="AH29" s="842"/>
      <c r="AI29" s="842"/>
      <c r="AJ29" s="843"/>
      <c r="AK29" s="910">
        <v>120</v>
      </c>
      <c r="AL29" s="911"/>
      <c r="AM29" s="911"/>
      <c r="AN29" s="911"/>
      <c r="AO29" s="911"/>
      <c r="AP29" s="911">
        <v>20</v>
      </c>
      <c r="AQ29" s="911"/>
      <c r="AR29" s="911"/>
      <c r="AS29" s="911"/>
      <c r="AT29" s="911"/>
      <c r="AU29" s="911" t="s">
        <v>529</v>
      </c>
      <c r="AV29" s="911"/>
      <c r="AW29" s="911"/>
      <c r="AX29" s="911"/>
      <c r="AY29" s="911"/>
      <c r="AZ29" s="912" t="s">
        <v>529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387</v>
      </c>
      <c r="R30" s="839"/>
      <c r="S30" s="839"/>
      <c r="T30" s="839"/>
      <c r="U30" s="839"/>
      <c r="V30" s="839">
        <v>383</v>
      </c>
      <c r="W30" s="839"/>
      <c r="X30" s="839"/>
      <c r="Y30" s="839"/>
      <c r="Z30" s="839"/>
      <c r="AA30" s="839">
        <v>4</v>
      </c>
      <c r="AB30" s="839"/>
      <c r="AC30" s="839"/>
      <c r="AD30" s="839"/>
      <c r="AE30" s="840"/>
      <c r="AF30" s="841">
        <v>4</v>
      </c>
      <c r="AG30" s="842"/>
      <c r="AH30" s="842"/>
      <c r="AI30" s="842"/>
      <c r="AJ30" s="843"/>
      <c r="AK30" s="910">
        <v>102</v>
      </c>
      <c r="AL30" s="911"/>
      <c r="AM30" s="911"/>
      <c r="AN30" s="911"/>
      <c r="AO30" s="911"/>
      <c r="AP30" s="911" t="s">
        <v>529</v>
      </c>
      <c r="AQ30" s="911"/>
      <c r="AR30" s="911"/>
      <c r="AS30" s="911"/>
      <c r="AT30" s="911"/>
      <c r="AU30" s="911" t="s">
        <v>529</v>
      </c>
      <c r="AV30" s="911"/>
      <c r="AW30" s="911"/>
      <c r="AX30" s="911"/>
      <c r="AY30" s="911"/>
      <c r="AZ30" s="912" t="s">
        <v>529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3219</v>
      </c>
      <c r="R31" s="839"/>
      <c r="S31" s="839"/>
      <c r="T31" s="839"/>
      <c r="U31" s="839"/>
      <c r="V31" s="839">
        <v>3152</v>
      </c>
      <c r="W31" s="839"/>
      <c r="X31" s="839"/>
      <c r="Y31" s="839"/>
      <c r="Z31" s="839"/>
      <c r="AA31" s="839">
        <v>67</v>
      </c>
      <c r="AB31" s="839"/>
      <c r="AC31" s="839"/>
      <c r="AD31" s="839"/>
      <c r="AE31" s="840"/>
      <c r="AF31" s="841">
        <v>67</v>
      </c>
      <c r="AG31" s="842"/>
      <c r="AH31" s="842"/>
      <c r="AI31" s="842"/>
      <c r="AJ31" s="843"/>
      <c r="AK31" s="910">
        <v>452</v>
      </c>
      <c r="AL31" s="911"/>
      <c r="AM31" s="911"/>
      <c r="AN31" s="911"/>
      <c r="AO31" s="911"/>
      <c r="AP31" s="911" t="s">
        <v>529</v>
      </c>
      <c r="AQ31" s="911"/>
      <c r="AR31" s="911"/>
      <c r="AS31" s="911"/>
      <c r="AT31" s="911"/>
      <c r="AU31" s="911" t="s">
        <v>529</v>
      </c>
      <c r="AV31" s="911"/>
      <c r="AW31" s="911"/>
      <c r="AX31" s="911"/>
      <c r="AY31" s="911"/>
      <c r="AZ31" s="912" t="s">
        <v>529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18</v>
      </c>
      <c r="R32" s="839"/>
      <c r="S32" s="839"/>
      <c r="T32" s="839"/>
      <c r="U32" s="839"/>
      <c r="V32" s="839">
        <v>17</v>
      </c>
      <c r="W32" s="839"/>
      <c r="X32" s="839"/>
      <c r="Y32" s="839"/>
      <c r="Z32" s="839"/>
      <c r="AA32" s="839">
        <v>1</v>
      </c>
      <c r="AB32" s="839"/>
      <c r="AC32" s="839"/>
      <c r="AD32" s="839"/>
      <c r="AE32" s="840"/>
      <c r="AF32" s="841">
        <v>1</v>
      </c>
      <c r="AG32" s="842"/>
      <c r="AH32" s="842"/>
      <c r="AI32" s="842"/>
      <c r="AJ32" s="843"/>
      <c r="AK32" s="910">
        <v>6</v>
      </c>
      <c r="AL32" s="911"/>
      <c r="AM32" s="911"/>
      <c r="AN32" s="911"/>
      <c r="AO32" s="911"/>
      <c r="AP32" s="911" t="s">
        <v>529</v>
      </c>
      <c r="AQ32" s="911"/>
      <c r="AR32" s="911"/>
      <c r="AS32" s="911"/>
      <c r="AT32" s="911"/>
      <c r="AU32" s="911" t="s">
        <v>529</v>
      </c>
      <c r="AV32" s="911"/>
      <c r="AW32" s="911"/>
      <c r="AX32" s="911"/>
      <c r="AY32" s="911"/>
      <c r="AZ32" s="912" t="s">
        <v>529</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522</v>
      </c>
      <c r="R33" s="839"/>
      <c r="S33" s="839"/>
      <c r="T33" s="839"/>
      <c r="U33" s="839"/>
      <c r="V33" s="839">
        <v>465</v>
      </c>
      <c r="W33" s="839"/>
      <c r="X33" s="839"/>
      <c r="Y33" s="839"/>
      <c r="Z33" s="839"/>
      <c r="AA33" s="839">
        <v>57</v>
      </c>
      <c r="AB33" s="839"/>
      <c r="AC33" s="839"/>
      <c r="AD33" s="839"/>
      <c r="AE33" s="840"/>
      <c r="AF33" s="841">
        <v>1455</v>
      </c>
      <c r="AG33" s="842"/>
      <c r="AH33" s="842"/>
      <c r="AI33" s="842"/>
      <c r="AJ33" s="843"/>
      <c r="AK33" s="910">
        <v>41</v>
      </c>
      <c r="AL33" s="911"/>
      <c r="AM33" s="911"/>
      <c r="AN33" s="911"/>
      <c r="AO33" s="911"/>
      <c r="AP33" s="911">
        <v>849</v>
      </c>
      <c r="AQ33" s="911"/>
      <c r="AR33" s="911"/>
      <c r="AS33" s="911"/>
      <c r="AT33" s="911"/>
      <c r="AU33" s="911">
        <v>324</v>
      </c>
      <c r="AV33" s="911"/>
      <c r="AW33" s="911"/>
      <c r="AX33" s="911"/>
      <c r="AY33" s="911"/>
      <c r="AZ33" s="912" t="s">
        <v>529</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1711</v>
      </c>
      <c r="R34" s="839"/>
      <c r="S34" s="839"/>
      <c r="T34" s="839"/>
      <c r="U34" s="839"/>
      <c r="V34" s="839">
        <v>1787</v>
      </c>
      <c r="W34" s="839"/>
      <c r="X34" s="839"/>
      <c r="Y34" s="839"/>
      <c r="Z34" s="839"/>
      <c r="AA34" s="839">
        <v>-77</v>
      </c>
      <c r="AB34" s="839"/>
      <c r="AC34" s="839"/>
      <c r="AD34" s="839"/>
      <c r="AE34" s="840"/>
      <c r="AF34" s="841">
        <v>1539</v>
      </c>
      <c r="AG34" s="842"/>
      <c r="AH34" s="842"/>
      <c r="AI34" s="842"/>
      <c r="AJ34" s="843"/>
      <c r="AK34" s="910">
        <v>187</v>
      </c>
      <c r="AL34" s="911"/>
      <c r="AM34" s="911"/>
      <c r="AN34" s="911"/>
      <c r="AO34" s="911"/>
      <c r="AP34" s="911">
        <v>538</v>
      </c>
      <c r="AQ34" s="911"/>
      <c r="AR34" s="911"/>
      <c r="AS34" s="911"/>
      <c r="AT34" s="911"/>
      <c r="AU34" s="911">
        <v>333</v>
      </c>
      <c r="AV34" s="911"/>
      <c r="AW34" s="911"/>
      <c r="AX34" s="911"/>
      <c r="AY34" s="911"/>
      <c r="AZ34" s="912" t="s">
        <v>529</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411</v>
      </c>
      <c r="C35" s="836"/>
      <c r="D35" s="836"/>
      <c r="E35" s="836"/>
      <c r="F35" s="836"/>
      <c r="G35" s="836"/>
      <c r="H35" s="836"/>
      <c r="I35" s="836"/>
      <c r="J35" s="836"/>
      <c r="K35" s="836"/>
      <c r="L35" s="836"/>
      <c r="M35" s="836"/>
      <c r="N35" s="836"/>
      <c r="O35" s="836"/>
      <c r="P35" s="837"/>
      <c r="Q35" s="838">
        <v>915</v>
      </c>
      <c r="R35" s="839"/>
      <c r="S35" s="839"/>
      <c r="T35" s="839"/>
      <c r="U35" s="839"/>
      <c r="V35" s="839">
        <v>911</v>
      </c>
      <c r="W35" s="839"/>
      <c r="X35" s="839"/>
      <c r="Y35" s="839"/>
      <c r="Z35" s="839"/>
      <c r="AA35" s="839">
        <v>4</v>
      </c>
      <c r="AB35" s="839"/>
      <c r="AC35" s="839"/>
      <c r="AD35" s="839"/>
      <c r="AE35" s="840"/>
      <c r="AF35" s="841">
        <v>4</v>
      </c>
      <c r="AG35" s="842"/>
      <c r="AH35" s="842"/>
      <c r="AI35" s="842"/>
      <c r="AJ35" s="843"/>
      <c r="AK35" s="910">
        <v>547</v>
      </c>
      <c r="AL35" s="911"/>
      <c r="AM35" s="911"/>
      <c r="AN35" s="911"/>
      <c r="AO35" s="911"/>
      <c r="AP35" s="911">
        <v>6740</v>
      </c>
      <c r="AQ35" s="911"/>
      <c r="AR35" s="911"/>
      <c r="AS35" s="911"/>
      <c r="AT35" s="911"/>
      <c r="AU35" s="911">
        <v>6376</v>
      </c>
      <c r="AV35" s="911"/>
      <c r="AW35" s="911"/>
      <c r="AX35" s="911"/>
      <c r="AY35" s="911"/>
      <c r="AZ35" s="912" t="s">
        <v>529</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413</v>
      </c>
      <c r="C36" s="836"/>
      <c r="D36" s="836"/>
      <c r="E36" s="836"/>
      <c r="F36" s="836"/>
      <c r="G36" s="836"/>
      <c r="H36" s="836"/>
      <c r="I36" s="836"/>
      <c r="J36" s="836"/>
      <c r="K36" s="836"/>
      <c r="L36" s="836"/>
      <c r="M36" s="836"/>
      <c r="N36" s="836"/>
      <c r="O36" s="836"/>
      <c r="P36" s="837"/>
      <c r="Q36" s="838">
        <v>167</v>
      </c>
      <c r="R36" s="839"/>
      <c r="S36" s="839"/>
      <c r="T36" s="839"/>
      <c r="U36" s="839"/>
      <c r="V36" s="839">
        <v>165</v>
      </c>
      <c r="W36" s="839"/>
      <c r="X36" s="839"/>
      <c r="Y36" s="839"/>
      <c r="Z36" s="839"/>
      <c r="AA36" s="839">
        <v>2</v>
      </c>
      <c r="AB36" s="839"/>
      <c r="AC36" s="839"/>
      <c r="AD36" s="839"/>
      <c r="AE36" s="840"/>
      <c r="AF36" s="841">
        <v>2</v>
      </c>
      <c r="AG36" s="842"/>
      <c r="AH36" s="842"/>
      <c r="AI36" s="842"/>
      <c r="AJ36" s="843"/>
      <c r="AK36" s="910">
        <v>142</v>
      </c>
      <c r="AL36" s="911"/>
      <c r="AM36" s="911"/>
      <c r="AN36" s="911"/>
      <c r="AO36" s="911"/>
      <c r="AP36" s="911">
        <v>1000</v>
      </c>
      <c r="AQ36" s="911"/>
      <c r="AR36" s="911"/>
      <c r="AS36" s="911"/>
      <c r="AT36" s="911"/>
      <c r="AU36" s="911">
        <v>998</v>
      </c>
      <c r="AV36" s="911"/>
      <c r="AW36" s="911"/>
      <c r="AX36" s="911"/>
      <c r="AY36" s="911"/>
      <c r="AZ36" s="912" t="s">
        <v>529</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415</v>
      </c>
      <c r="C37" s="836"/>
      <c r="D37" s="836"/>
      <c r="E37" s="836"/>
      <c r="F37" s="836"/>
      <c r="G37" s="836"/>
      <c r="H37" s="836"/>
      <c r="I37" s="836"/>
      <c r="J37" s="836"/>
      <c r="K37" s="836"/>
      <c r="L37" s="836"/>
      <c r="M37" s="836"/>
      <c r="N37" s="836"/>
      <c r="O37" s="836"/>
      <c r="P37" s="837"/>
      <c r="Q37" s="838">
        <v>315</v>
      </c>
      <c r="R37" s="839"/>
      <c r="S37" s="839"/>
      <c r="T37" s="839"/>
      <c r="U37" s="839"/>
      <c r="V37" s="839">
        <v>311</v>
      </c>
      <c r="W37" s="839"/>
      <c r="X37" s="839"/>
      <c r="Y37" s="839"/>
      <c r="Z37" s="839"/>
      <c r="AA37" s="839">
        <v>4</v>
      </c>
      <c r="AB37" s="839"/>
      <c r="AC37" s="839"/>
      <c r="AD37" s="839"/>
      <c r="AE37" s="840"/>
      <c r="AF37" s="841">
        <v>4</v>
      </c>
      <c r="AG37" s="842"/>
      <c r="AH37" s="842"/>
      <c r="AI37" s="842"/>
      <c r="AJ37" s="843"/>
      <c r="AK37" s="910">
        <v>248</v>
      </c>
      <c r="AL37" s="911"/>
      <c r="AM37" s="911"/>
      <c r="AN37" s="911"/>
      <c r="AO37" s="911"/>
      <c r="AP37" s="911">
        <v>1257</v>
      </c>
      <c r="AQ37" s="911"/>
      <c r="AR37" s="911"/>
      <c r="AS37" s="911"/>
      <c r="AT37" s="911"/>
      <c r="AU37" s="911">
        <v>1254</v>
      </c>
      <c r="AV37" s="911"/>
      <c r="AW37" s="911"/>
      <c r="AX37" s="911"/>
      <c r="AY37" s="911"/>
      <c r="AZ37" s="912" t="s">
        <v>529</v>
      </c>
      <c r="BA37" s="912"/>
      <c r="BB37" s="912"/>
      <c r="BC37" s="912"/>
      <c r="BD37" s="912"/>
      <c r="BE37" s="908" t="s">
        <v>414</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416</v>
      </c>
      <c r="C38" s="836"/>
      <c r="D38" s="836"/>
      <c r="E38" s="836"/>
      <c r="F38" s="836"/>
      <c r="G38" s="836"/>
      <c r="H38" s="836"/>
      <c r="I38" s="836"/>
      <c r="J38" s="836"/>
      <c r="K38" s="836"/>
      <c r="L38" s="836"/>
      <c r="M38" s="836"/>
      <c r="N38" s="836"/>
      <c r="O38" s="836"/>
      <c r="P38" s="837"/>
      <c r="Q38" s="838">
        <v>14</v>
      </c>
      <c r="R38" s="839"/>
      <c r="S38" s="839"/>
      <c r="T38" s="839"/>
      <c r="U38" s="839"/>
      <c r="V38" s="839">
        <v>13</v>
      </c>
      <c r="W38" s="839"/>
      <c r="X38" s="839"/>
      <c r="Y38" s="839"/>
      <c r="Z38" s="839"/>
      <c r="AA38" s="839">
        <v>1</v>
      </c>
      <c r="AB38" s="839"/>
      <c r="AC38" s="839"/>
      <c r="AD38" s="839"/>
      <c r="AE38" s="840"/>
      <c r="AF38" s="841">
        <v>1</v>
      </c>
      <c r="AG38" s="842"/>
      <c r="AH38" s="842"/>
      <c r="AI38" s="842"/>
      <c r="AJ38" s="843"/>
      <c r="AK38" s="910">
        <v>7</v>
      </c>
      <c r="AL38" s="911"/>
      <c r="AM38" s="911"/>
      <c r="AN38" s="911"/>
      <c r="AO38" s="911"/>
      <c r="AP38" s="911">
        <v>45</v>
      </c>
      <c r="AQ38" s="911"/>
      <c r="AR38" s="911"/>
      <c r="AS38" s="911"/>
      <c r="AT38" s="911"/>
      <c r="AU38" s="911">
        <v>45</v>
      </c>
      <c r="AV38" s="911"/>
      <c r="AW38" s="911"/>
      <c r="AX38" s="911"/>
      <c r="AY38" s="911"/>
      <c r="AZ38" s="912" t="s">
        <v>529</v>
      </c>
      <c r="BA38" s="912"/>
      <c r="BB38" s="912"/>
      <c r="BC38" s="912"/>
      <c r="BD38" s="912"/>
      <c r="BE38" s="908" t="s">
        <v>417</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418</v>
      </c>
      <c r="C39" s="836"/>
      <c r="D39" s="836"/>
      <c r="E39" s="836"/>
      <c r="F39" s="836"/>
      <c r="G39" s="836"/>
      <c r="H39" s="836"/>
      <c r="I39" s="836"/>
      <c r="J39" s="836"/>
      <c r="K39" s="836"/>
      <c r="L39" s="836"/>
      <c r="M39" s="836"/>
      <c r="N39" s="836"/>
      <c r="O39" s="836"/>
      <c r="P39" s="837"/>
      <c r="Q39" s="838">
        <v>155</v>
      </c>
      <c r="R39" s="839"/>
      <c r="S39" s="839"/>
      <c r="T39" s="839"/>
      <c r="U39" s="839"/>
      <c r="V39" s="839">
        <v>155</v>
      </c>
      <c r="W39" s="839"/>
      <c r="X39" s="839"/>
      <c r="Y39" s="839"/>
      <c r="Z39" s="839"/>
      <c r="AA39" s="839">
        <v>0</v>
      </c>
      <c r="AB39" s="839"/>
      <c r="AC39" s="839"/>
      <c r="AD39" s="839"/>
      <c r="AE39" s="840"/>
      <c r="AF39" s="841">
        <v>0</v>
      </c>
      <c r="AG39" s="842"/>
      <c r="AH39" s="842"/>
      <c r="AI39" s="842"/>
      <c r="AJ39" s="843"/>
      <c r="AK39" s="910">
        <v>119</v>
      </c>
      <c r="AL39" s="911"/>
      <c r="AM39" s="911"/>
      <c r="AN39" s="911"/>
      <c r="AO39" s="911"/>
      <c r="AP39" s="911" t="s">
        <v>529</v>
      </c>
      <c r="AQ39" s="911"/>
      <c r="AR39" s="911"/>
      <c r="AS39" s="911"/>
      <c r="AT39" s="911"/>
      <c r="AU39" s="911" t="s">
        <v>529</v>
      </c>
      <c r="AV39" s="911"/>
      <c r="AW39" s="911"/>
      <c r="AX39" s="911"/>
      <c r="AY39" s="911"/>
      <c r="AZ39" s="912" t="s">
        <v>529</v>
      </c>
      <c r="BA39" s="912"/>
      <c r="BB39" s="912"/>
      <c r="BC39" s="912"/>
      <c r="BD39" s="912"/>
      <c r="BE39" s="908" t="s">
        <v>419</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3127</v>
      </c>
      <c r="AG63" s="922"/>
      <c r="AH63" s="922"/>
      <c r="AI63" s="922"/>
      <c r="AJ63" s="923"/>
      <c r="AK63" s="924"/>
      <c r="AL63" s="919"/>
      <c r="AM63" s="919"/>
      <c r="AN63" s="919"/>
      <c r="AO63" s="919"/>
      <c r="AP63" s="922">
        <v>10449</v>
      </c>
      <c r="AQ63" s="922"/>
      <c r="AR63" s="922"/>
      <c r="AS63" s="922"/>
      <c r="AT63" s="922"/>
      <c r="AU63" s="922">
        <v>9330</v>
      </c>
      <c r="AV63" s="922"/>
      <c r="AW63" s="922"/>
      <c r="AX63" s="922"/>
      <c r="AY63" s="922"/>
      <c r="AZ63" s="926"/>
      <c r="BA63" s="926"/>
      <c r="BB63" s="926"/>
      <c r="BC63" s="926"/>
      <c r="BD63" s="926"/>
      <c r="BE63" s="927"/>
      <c r="BF63" s="927"/>
      <c r="BG63" s="927"/>
      <c r="BH63" s="927"/>
      <c r="BI63" s="928"/>
      <c r="BJ63" s="929" t="s">
        <v>422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424</v>
      </c>
      <c r="B66" s="821"/>
      <c r="C66" s="821"/>
      <c r="D66" s="821"/>
      <c r="E66" s="821"/>
      <c r="F66" s="821"/>
      <c r="G66" s="821"/>
      <c r="H66" s="821"/>
      <c r="I66" s="821"/>
      <c r="J66" s="821"/>
      <c r="K66" s="821"/>
      <c r="L66" s="821"/>
      <c r="M66" s="821"/>
      <c r="N66" s="821"/>
      <c r="O66" s="821"/>
      <c r="P66" s="822"/>
      <c r="Q66" s="797" t="s">
        <v>425</v>
      </c>
      <c r="R66" s="798"/>
      <c r="S66" s="798"/>
      <c r="T66" s="798"/>
      <c r="U66" s="799"/>
      <c r="V66" s="797" t="s">
        <v>426</v>
      </c>
      <c r="W66" s="798"/>
      <c r="X66" s="798"/>
      <c r="Y66" s="798"/>
      <c r="Z66" s="799"/>
      <c r="AA66" s="797" t="s">
        <v>427</v>
      </c>
      <c r="AB66" s="798"/>
      <c r="AC66" s="798"/>
      <c r="AD66" s="798"/>
      <c r="AE66" s="799"/>
      <c r="AF66" s="932" t="s">
        <v>397</v>
      </c>
      <c r="AG66" s="893"/>
      <c r="AH66" s="893"/>
      <c r="AI66" s="893"/>
      <c r="AJ66" s="933"/>
      <c r="AK66" s="797" t="s">
        <v>428</v>
      </c>
      <c r="AL66" s="821"/>
      <c r="AM66" s="821"/>
      <c r="AN66" s="821"/>
      <c r="AO66" s="822"/>
      <c r="AP66" s="797" t="s">
        <v>429</v>
      </c>
      <c r="AQ66" s="798"/>
      <c r="AR66" s="798"/>
      <c r="AS66" s="798"/>
      <c r="AT66" s="799"/>
      <c r="AU66" s="797" t="s">
        <v>430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602</v>
      </c>
      <c r="C68" s="950"/>
      <c r="D68" s="950"/>
      <c r="E68" s="950"/>
      <c r="F68" s="950"/>
      <c r="G68" s="950"/>
      <c r="H68" s="950"/>
      <c r="I68" s="950"/>
      <c r="J68" s="950"/>
      <c r="K68" s="950"/>
      <c r="L68" s="950"/>
      <c r="M68" s="950"/>
      <c r="N68" s="950"/>
      <c r="O68" s="950"/>
      <c r="P68" s="951"/>
      <c r="Q68" s="952">
        <v>7030</v>
      </c>
      <c r="R68" s="946"/>
      <c r="S68" s="946"/>
      <c r="T68" s="946"/>
      <c r="U68" s="946"/>
      <c r="V68" s="946">
        <v>6979</v>
      </c>
      <c r="W68" s="946"/>
      <c r="X68" s="946"/>
      <c r="Y68" s="946"/>
      <c r="Z68" s="946"/>
      <c r="AA68" s="946">
        <v>51</v>
      </c>
      <c r="AB68" s="946"/>
      <c r="AC68" s="946"/>
      <c r="AD68" s="946"/>
      <c r="AE68" s="946"/>
      <c r="AF68" s="946">
        <v>51</v>
      </c>
      <c r="AG68" s="946"/>
      <c r="AH68" s="946"/>
      <c r="AI68" s="946"/>
      <c r="AJ68" s="946"/>
      <c r="AK68" s="946" t="s">
        <v>529</v>
      </c>
      <c r="AL68" s="946"/>
      <c r="AM68" s="946"/>
      <c r="AN68" s="946"/>
      <c r="AO68" s="946"/>
      <c r="AP68" s="946" t="s">
        <v>529</v>
      </c>
      <c r="AQ68" s="946"/>
      <c r="AR68" s="946"/>
      <c r="AS68" s="946"/>
      <c r="AT68" s="946"/>
      <c r="AU68" s="946" t="s">
        <v>529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603</v>
      </c>
      <c r="C69" s="954"/>
      <c r="D69" s="954"/>
      <c r="E69" s="954"/>
      <c r="F69" s="954"/>
      <c r="G69" s="954"/>
      <c r="H69" s="954"/>
      <c r="I69" s="954"/>
      <c r="J69" s="954"/>
      <c r="K69" s="954"/>
      <c r="L69" s="954"/>
      <c r="M69" s="954"/>
      <c r="N69" s="954"/>
      <c r="O69" s="954"/>
      <c r="P69" s="955"/>
      <c r="Q69" s="956">
        <v>67</v>
      </c>
      <c r="R69" s="911"/>
      <c r="S69" s="911"/>
      <c r="T69" s="911"/>
      <c r="U69" s="911"/>
      <c r="V69" s="911">
        <v>63</v>
      </c>
      <c r="W69" s="911"/>
      <c r="X69" s="911"/>
      <c r="Y69" s="911"/>
      <c r="Z69" s="911"/>
      <c r="AA69" s="911">
        <v>4</v>
      </c>
      <c r="AB69" s="911"/>
      <c r="AC69" s="911"/>
      <c r="AD69" s="911"/>
      <c r="AE69" s="911"/>
      <c r="AF69" s="911">
        <v>4</v>
      </c>
      <c r="AG69" s="911"/>
      <c r="AH69" s="911"/>
      <c r="AI69" s="911"/>
      <c r="AJ69" s="911"/>
      <c r="AK69" s="911" t="s">
        <v>529</v>
      </c>
      <c r="AL69" s="911"/>
      <c r="AM69" s="911"/>
      <c r="AN69" s="911"/>
      <c r="AO69" s="911"/>
      <c r="AP69" s="911" t="s">
        <v>529</v>
      </c>
      <c r="AQ69" s="911"/>
      <c r="AR69" s="911"/>
      <c r="AS69" s="911"/>
      <c r="AT69" s="911"/>
      <c r="AU69" s="911" t="s">
        <v>529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604</v>
      </c>
      <c r="C70" s="954"/>
      <c r="D70" s="954"/>
      <c r="E70" s="954"/>
      <c r="F70" s="954"/>
      <c r="G70" s="954"/>
      <c r="H70" s="954"/>
      <c r="I70" s="954"/>
      <c r="J70" s="954"/>
      <c r="K70" s="954"/>
      <c r="L70" s="954"/>
      <c r="M70" s="954"/>
      <c r="N70" s="954"/>
      <c r="O70" s="954"/>
      <c r="P70" s="955"/>
      <c r="Q70" s="956">
        <v>783</v>
      </c>
      <c r="R70" s="911"/>
      <c r="S70" s="911"/>
      <c r="T70" s="911"/>
      <c r="U70" s="911"/>
      <c r="V70" s="911">
        <v>783</v>
      </c>
      <c r="W70" s="911"/>
      <c r="X70" s="911"/>
      <c r="Y70" s="911"/>
      <c r="Z70" s="911"/>
      <c r="AA70" s="911">
        <v>0</v>
      </c>
      <c r="AB70" s="911"/>
      <c r="AC70" s="911"/>
      <c r="AD70" s="911"/>
      <c r="AE70" s="911"/>
      <c r="AF70" s="911">
        <v>505</v>
      </c>
      <c r="AG70" s="911"/>
      <c r="AH70" s="911"/>
      <c r="AI70" s="911"/>
      <c r="AJ70" s="911"/>
      <c r="AK70" s="911" t="s">
        <v>529</v>
      </c>
      <c r="AL70" s="911"/>
      <c r="AM70" s="911"/>
      <c r="AN70" s="911"/>
      <c r="AO70" s="911"/>
      <c r="AP70" s="911" t="s">
        <v>529</v>
      </c>
      <c r="AQ70" s="911"/>
      <c r="AR70" s="911"/>
      <c r="AS70" s="911"/>
      <c r="AT70" s="911"/>
      <c r="AU70" s="911" t="s">
        <v>529</v>
      </c>
      <c r="AV70" s="911"/>
      <c r="AW70" s="911"/>
      <c r="AX70" s="911"/>
      <c r="AY70" s="911"/>
      <c r="AZ70" s="957" t="s">
        <v>601</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605</v>
      </c>
      <c r="C71" s="954"/>
      <c r="D71" s="954"/>
      <c r="E71" s="954"/>
      <c r="F71" s="954"/>
      <c r="G71" s="954"/>
      <c r="H71" s="954"/>
      <c r="I71" s="954"/>
      <c r="J71" s="954"/>
      <c r="K71" s="954"/>
      <c r="L71" s="954"/>
      <c r="M71" s="954"/>
      <c r="N71" s="954"/>
      <c r="O71" s="954"/>
      <c r="P71" s="955"/>
      <c r="Q71" s="956">
        <v>302</v>
      </c>
      <c r="R71" s="911"/>
      <c r="S71" s="911"/>
      <c r="T71" s="911"/>
      <c r="U71" s="911"/>
      <c r="V71" s="911">
        <v>302</v>
      </c>
      <c r="W71" s="911"/>
      <c r="X71" s="911"/>
      <c r="Y71" s="911"/>
      <c r="Z71" s="911"/>
      <c r="AA71" s="911">
        <v>0</v>
      </c>
      <c r="AB71" s="911"/>
      <c r="AC71" s="911"/>
      <c r="AD71" s="911"/>
      <c r="AE71" s="911"/>
      <c r="AF71" s="911">
        <v>0</v>
      </c>
      <c r="AG71" s="911"/>
      <c r="AH71" s="911"/>
      <c r="AI71" s="911"/>
      <c r="AJ71" s="911"/>
      <c r="AK71" s="911" t="s">
        <v>529</v>
      </c>
      <c r="AL71" s="911"/>
      <c r="AM71" s="911"/>
      <c r="AN71" s="911"/>
      <c r="AO71" s="911"/>
      <c r="AP71" s="911">
        <v>105</v>
      </c>
      <c r="AQ71" s="911"/>
      <c r="AR71" s="911"/>
      <c r="AS71" s="911"/>
      <c r="AT71" s="911"/>
      <c r="AU71" s="911">
        <v>68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606</v>
      </c>
      <c r="C72" s="954"/>
      <c r="D72" s="954"/>
      <c r="E72" s="954"/>
      <c r="F72" s="954"/>
      <c r="G72" s="954"/>
      <c r="H72" s="954"/>
      <c r="I72" s="954"/>
      <c r="J72" s="954"/>
      <c r="K72" s="954"/>
      <c r="L72" s="954"/>
      <c r="M72" s="954"/>
      <c r="N72" s="954"/>
      <c r="O72" s="954"/>
      <c r="P72" s="955"/>
      <c r="Q72" s="956">
        <v>112</v>
      </c>
      <c r="R72" s="911"/>
      <c r="S72" s="911"/>
      <c r="T72" s="911"/>
      <c r="U72" s="911"/>
      <c r="V72" s="911">
        <v>112</v>
      </c>
      <c r="W72" s="911"/>
      <c r="X72" s="911"/>
      <c r="Y72" s="911"/>
      <c r="Z72" s="911"/>
      <c r="AA72" s="911">
        <v>33</v>
      </c>
      <c r="AB72" s="911"/>
      <c r="AC72" s="911"/>
      <c r="AD72" s="911"/>
      <c r="AE72" s="911"/>
      <c r="AF72" s="911">
        <v>33</v>
      </c>
      <c r="AG72" s="911"/>
      <c r="AH72" s="911"/>
      <c r="AI72" s="911"/>
      <c r="AJ72" s="911"/>
      <c r="AK72" s="911" t="s">
        <v>529</v>
      </c>
      <c r="AL72" s="911"/>
      <c r="AM72" s="911"/>
      <c r="AN72" s="911"/>
      <c r="AO72" s="911"/>
      <c r="AP72" s="911" t="s">
        <v>529</v>
      </c>
      <c r="AQ72" s="911"/>
      <c r="AR72" s="911"/>
      <c r="AS72" s="911"/>
      <c r="AT72" s="911"/>
      <c r="AU72" s="911" t="s">
        <v>529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607</v>
      </c>
      <c r="C73" s="954"/>
      <c r="D73" s="954"/>
      <c r="E73" s="954"/>
      <c r="F73" s="954"/>
      <c r="G73" s="954"/>
      <c r="H73" s="954"/>
      <c r="I73" s="954"/>
      <c r="J73" s="954"/>
      <c r="K73" s="954"/>
      <c r="L73" s="954"/>
      <c r="M73" s="954"/>
      <c r="N73" s="954"/>
      <c r="O73" s="954"/>
      <c r="P73" s="955"/>
      <c r="Q73" s="956">
        <v>254</v>
      </c>
      <c r="R73" s="911"/>
      <c r="S73" s="911"/>
      <c r="T73" s="911"/>
      <c r="U73" s="911"/>
      <c r="V73" s="911">
        <v>245</v>
      </c>
      <c r="W73" s="911"/>
      <c r="X73" s="911"/>
      <c r="Y73" s="911"/>
      <c r="Z73" s="911"/>
      <c r="AA73" s="911">
        <v>10</v>
      </c>
      <c r="AB73" s="911"/>
      <c r="AC73" s="911"/>
      <c r="AD73" s="911"/>
      <c r="AE73" s="911"/>
      <c r="AF73" s="911">
        <v>10</v>
      </c>
      <c r="AG73" s="911"/>
      <c r="AH73" s="911"/>
      <c r="AI73" s="911"/>
      <c r="AJ73" s="911"/>
      <c r="AK73" s="911" t="s">
        <v>529</v>
      </c>
      <c r="AL73" s="911"/>
      <c r="AM73" s="911"/>
      <c r="AN73" s="911"/>
      <c r="AO73" s="911"/>
      <c r="AP73" s="911" t="s">
        <v>529</v>
      </c>
      <c r="AQ73" s="911"/>
      <c r="AR73" s="911"/>
      <c r="AS73" s="911"/>
      <c r="AT73" s="911"/>
      <c r="AU73" s="911" t="s">
        <v>529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608</v>
      </c>
      <c r="C74" s="954"/>
      <c r="D74" s="954"/>
      <c r="E74" s="954"/>
      <c r="F74" s="954"/>
      <c r="G74" s="954"/>
      <c r="H74" s="954"/>
      <c r="I74" s="954"/>
      <c r="J74" s="954"/>
      <c r="K74" s="954"/>
      <c r="L74" s="954"/>
      <c r="M74" s="954"/>
      <c r="N74" s="954"/>
      <c r="O74" s="954"/>
      <c r="P74" s="955"/>
      <c r="Q74" s="956">
        <v>257193</v>
      </c>
      <c r="R74" s="911"/>
      <c r="S74" s="911"/>
      <c r="T74" s="911"/>
      <c r="U74" s="911"/>
      <c r="V74" s="911">
        <v>247302</v>
      </c>
      <c r="W74" s="911"/>
      <c r="X74" s="911"/>
      <c r="Y74" s="911"/>
      <c r="Z74" s="911"/>
      <c r="AA74" s="911">
        <v>9891</v>
      </c>
      <c r="AB74" s="911"/>
      <c r="AC74" s="911"/>
      <c r="AD74" s="911"/>
      <c r="AE74" s="911"/>
      <c r="AF74" s="911">
        <v>9891</v>
      </c>
      <c r="AG74" s="911"/>
      <c r="AH74" s="911"/>
      <c r="AI74" s="911"/>
      <c r="AJ74" s="911"/>
      <c r="AK74" s="911" t="s">
        <v>529</v>
      </c>
      <c r="AL74" s="911"/>
      <c r="AM74" s="911"/>
      <c r="AN74" s="911"/>
      <c r="AO74" s="911"/>
      <c r="AP74" s="911" t="s">
        <v>529</v>
      </c>
      <c r="AQ74" s="911"/>
      <c r="AR74" s="911"/>
      <c r="AS74" s="911"/>
      <c r="AT74" s="911"/>
      <c r="AU74" s="911" t="s">
        <v>529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431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10494</v>
      </c>
      <c r="AG88" s="922"/>
      <c r="AH88" s="922"/>
      <c r="AI88" s="922"/>
      <c r="AJ88" s="922"/>
      <c r="AK88" s="919"/>
      <c r="AL88" s="919"/>
      <c r="AM88" s="919"/>
      <c r="AN88" s="919"/>
      <c r="AO88" s="919"/>
      <c r="AP88" s="922">
        <v>105</v>
      </c>
      <c r="AQ88" s="922"/>
      <c r="AR88" s="922"/>
      <c r="AS88" s="922"/>
      <c r="AT88" s="922"/>
      <c r="AU88" s="922">
        <v>68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432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196</v>
      </c>
      <c r="CS102" s="930"/>
      <c r="CT102" s="930"/>
      <c r="CU102" s="930"/>
      <c r="CV102" s="973"/>
      <c r="CW102" s="972">
        <v>3</v>
      </c>
      <c r="CX102" s="930"/>
      <c r="CY102" s="930"/>
      <c r="CZ102" s="930"/>
      <c r="DA102" s="973"/>
      <c r="DB102" s="972" t="s">
        <v>529</v>
      </c>
      <c r="DC102" s="930"/>
      <c r="DD102" s="930"/>
      <c r="DE102" s="930"/>
      <c r="DF102" s="973"/>
      <c r="DG102" s="972" t="s">
        <v>529</v>
      </c>
      <c r="DH102" s="930"/>
      <c r="DI102" s="930"/>
      <c r="DJ102" s="930"/>
      <c r="DK102" s="973"/>
      <c r="DL102" s="972" t="s">
        <v>529</v>
      </c>
      <c r="DM102" s="930"/>
      <c r="DN102" s="930"/>
      <c r="DO102" s="930"/>
      <c r="DP102" s="973"/>
      <c r="DQ102" s="972" t="s">
        <v>529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440</v>
      </c>
      <c r="AB109" s="975"/>
      <c r="AC109" s="975"/>
      <c r="AD109" s="975"/>
      <c r="AE109" s="976"/>
      <c r="AF109" s="974" t="s">
        <v>305</v>
      </c>
      <c r="AG109" s="975"/>
      <c r="AH109" s="975"/>
      <c r="AI109" s="975"/>
      <c r="AJ109" s="976"/>
      <c r="AK109" s="974" t="s">
        <v>304</v>
      </c>
      <c r="AL109" s="975"/>
      <c r="AM109" s="975"/>
      <c r="AN109" s="975"/>
      <c r="AO109" s="976"/>
      <c r="AP109" s="974" t="s">
        <v>441</v>
      </c>
      <c r="AQ109" s="975"/>
      <c r="AR109" s="975"/>
      <c r="AS109" s="975"/>
      <c r="AT109" s="977"/>
      <c r="AU109" s="994" t="s">
        <v>439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440</v>
      </c>
      <c r="BR109" s="975"/>
      <c r="BS109" s="975"/>
      <c r="BT109" s="975"/>
      <c r="BU109" s="976"/>
      <c r="BV109" s="974" t="s">
        <v>305</v>
      </c>
      <c r="BW109" s="975"/>
      <c r="BX109" s="975"/>
      <c r="BY109" s="975"/>
      <c r="BZ109" s="976"/>
      <c r="CA109" s="974" t="s">
        <v>304</v>
      </c>
      <c r="CB109" s="975"/>
      <c r="CC109" s="975"/>
      <c r="CD109" s="975"/>
      <c r="CE109" s="976"/>
      <c r="CF109" s="995" t="s">
        <v>441</v>
      </c>
      <c r="CG109" s="995"/>
      <c r="CH109" s="995"/>
      <c r="CI109" s="995"/>
      <c r="CJ109" s="995"/>
      <c r="CK109" s="974" t="s">
        <v>442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440</v>
      </c>
      <c r="DH109" s="975"/>
      <c r="DI109" s="975"/>
      <c r="DJ109" s="975"/>
      <c r="DK109" s="976"/>
      <c r="DL109" s="974" t="s">
        <v>305</v>
      </c>
      <c r="DM109" s="975"/>
      <c r="DN109" s="975"/>
      <c r="DO109" s="975"/>
      <c r="DP109" s="976"/>
      <c r="DQ109" s="974" t="s">
        <v>304</v>
      </c>
      <c r="DR109" s="975"/>
      <c r="DS109" s="975"/>
      <c r="DT109" s="975"/>
      <c r="DU109" s="976"/>
      <c r="DV109" s="974" t="s">
        <v>441</v>
      </c>
      <c r="DW109" s="975"/>
      <c r="DX109" s="975"/>
      <c r="DY109" s="975"/>
      <c r="DZ109" s="977"/>
    </row>
    <row r="110" spans="1:131" s="246" customFormat="1" ht="26.25" customHeight="1" x14ac:dyDescent="0.15">
      <c r="A110" s="978" t="s">
        <v>443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2957708</v>
      </c>
      <c r="AB110" s="982"/>
      <c r="AC110" s="982"/>
      <c r="AD110" s="982"/>
      <c r="AE110" s="983"/>
      <c r="AF110" s="984">
        <v>2944374</v>
      </c>
      <c r="AG110" s="982"/>
      <c r="AH110" s="982"/>
      <c r="AI110" s="982"/>
      <c r="AJ110" s="983"/>
      <c r="AK110" s="984">
        <v>2866313</v>
      </c>
      <c r="AL110" s="982"/>
      <c r="AM110" s="982"/>
      <c r="AN110" s="982"/>
      <c r="AO110" s="983"/>
      <c r="AP110" s="985">
        <v>34.799999999999997</v>
      </c>
      <c r="AQ110" s="986"/>
      <c r="AR110" s="986"/>
      <c r="AS110" s="986"/>
      <c r="AT110" s="987"/>
      <c r="AU110" s="988" t="s">
        <v>72</v>
      </c>
      <c r="AV110" s="989"/>
      <c r="AW110" s="989"/>
      <c r="AX110" s="989"/>
      <c r="AY110" s="989"/>
      <c r="AZ110" s="1030" t="s">
        <v>444</v>
      </c>
      <c r="BA110" s="979"/>
      <c r="BB110" s="979"/>
      <c r="BC110" s="979"/>
      <c r="BD110" s="979"/>
      <c r="BE110" s="979"/>
      <c r="BF110" s="979"/>
      <c r="BG110" s="979"/>
      <c r="BH110" s="979"/>
      <c r="BI110" s="979"/>
      <c r="BJ110" s="979"/>
      <c r="BK110" s="979"/>
      <c r="BL110" s="979"/>
      <c r="BM110" s="979"/>
      <c r="BN110" s="979"/>
      <c r="BO110" s="979"/>
      <c r="BP110" s="980"/>
      <c r="BQ110" s="1016">
        <v>19481976</v>
      </c>
      <c r="BR110" s="1017"/>
      <c r="BS110" s="1017"/>
      <c r="BT110" s="1017"/>
      <c r="BU110" s="1017"/>
      <c r="BV110" s="1017">
        <v>17950825</v>
      </c>
      <c r="BW110" s="1017"/>
      <c r="BX110" s="1017"/>
      <c r="BY110" s="1017"/>
      <c r="BZ110" s="1017"/>
      <c r="CA110" s="1017">
        <v>16683932</v>
      </c>
      <c r="CB110" s="1017"/>
      <c r="CC110" s="1017"/>
      <c r="CD110" s="1017"/>
      <c r="CE110" s="1017"/>
      <c r="CF110" s="1031">
        <v>202.3</v>
      </c>
      <c r="CG110" s="1032"/>
      <c r="CH110" s="1032"/>
      <c r="CI110" s="1032"/>
      <c r="CJ110" s="1032"/>
      <c r="CK110" s="1033" t="s">
        <v>445</v>
      </c>
      <c r="CL110" s="1034"/>
      <c r="CM110" s="1013" t="s">
        <v>446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447</v>
      </c>
      <c r="DH110" s="1017"/>
      <c r="DI110" s="1017"/>
      <c r="DJ110" s="1017"/>
      <c r="DK110" s="1017"/>
      <c r="DL110" s="1017" t="s">
        <v>448</v>
      </c>
      <c r="DM110" s="1017"/>
      <c r="DN110" s="1017"/>
      <c r="DO110" s="1017"/>
      <c r="DP110" s="1017"/>
      <c r="DQ110" s="1017" t="s">
        <v>447</v>
      </c>
      <c r="DR110" s="1017"/>
      <c r="DS110" s="1017"/>
      <c r="DT110" s="1017"/>
      <c r="DU110" s="1017"/>
      <c r="DV110" s="1018" t="s">
        <v>449</v>
      </c>
      <c r="DW110" s="1018"/>
      <c r="DX110" s="1018"/>
      <c r="DY110" s="1018"/>
      <c r="DZ110" s="1019"/>
    </row>
    <row r="111" spans="1:131" s="246" customFormat="1" ht="26.25" customHeight="1" x14ac:dyDescent="0.15">
      <c r="A111" s="1020" t="s">
        <v>450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449</v>
      </c>
      <c r="AB111" s="1024"/>
      <c r="AC111" s="1024"/>
      <c r="AD111" s="1024"/>
      <c r="AE111" s="1025"/>
      <c r="AF111" s="1026" t="s">
        <v>447</v>
      </c>
      <c r="AG111" s="1024"/>
      <c r="AH111" s="1024"/>
      <c r="AI111" s="1024"/>
      <c r="AJ111" s="1025"/>
      <c r="AK111" s="1026" t="s">
        <v>447</v>
      </c>
      <c r="AL111" s="1024"/>
      <c r="AM111" s="1024"/>
      <c r="AN111" s="1024"/>
      <c r="AO111" s="1025"/>
      <c r="AP111" s="1027" t="s">
        <v>391</v>
      </c>
      <c r="AQ111" s="1028"/>
      <c r="AR111" s="1028"/>
      <c r="AS111" s="1028"/>
      <c r="AT111" s="1029"/>
      <c r="AU111" s="990"/>
      <c r="AV111" s="991"/>
      <c r="AW111" s="991"/>
      <c r="AX111" s="991"/>
      <c r="AY111" s="991"/>
      <c r="AZ111" s="1039" t="s">
        <v>451</v>
      </c>
      <c r="BA111" s="1040"/>
      <c r="BB111" s="1040"/>
      <c r="BC111" s="1040"/>
      <c r="BD111" s="1040"/>
      <c r="BE111" s="1040"/>
      <c r="BF111" s="1040"/>
      <c r="BG111" s="1040"/>
      <c r="BH111" s="1040"/>
      <c r="BI111" s="1040"/>
      <c r="BJ111" s="1040"/>
      <c r="BK111" s="1040"/>
      <c r="BL111" s="1040"/>
      <c r="BM111" s="1040"/>
      <c r="BN111" s="1040"/>
      <c r="BO111" s="1040"/>
      <c r="BP111" s="1041"/>
      <c r="BQ111" s="1009">
        <v>136347</v>
      </c>
      <c r="BR111" s="1010"/>
      <c r="BS111" s="1010"/>
      <c r="BT111" s="1010"/>
      <c r="BU111" s="1010"/>
      <c r="BV111" s="1010">
        <v>100733</v>
      </c>
      <c r="BW111" s="1010"/>
      <c r="BX111" s="1010"/>
      <c r="BY111" s="1010"/>
      <c r="BZ111" s="1010"/>
      <c r="CA111" s="1010">
        <v>72187</v>
      </c>
      <c r="CB111" s="1010"/>
      <c r="CC111" s="1010"/>
      <c r="CD111" s="1010"/>
      <c r="CE111" s="1010"/>
      <c r="CF111" s="1004">
        <v>0.9</v>
      </c>
      <c r="CG111" s="1005"/>
      <c r="CH111" s="1005"/>
      <c r="CI111" s="1005"/>
      <c r="CJ111" s="1005"/>
      <c r="CK111" s="1035"/>
      <c r="CL111" s="1036"/>
      <c r="CM111" s="1006" t="s">
        <v>452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125</v>
      </c>
      <c r="DM111" s="1010"/>
      <c r="DN111" s="1010"/>
      <c r="DO111" s="1010"/>
      <c r="DP111" s="1010"/>
      <c r="DQ111" s="1010" t="s">
        <v>391</v>
      </c>
      <c r="DR111" s="1010"/>
      <c r="DS111" s="1010"/>
      <c r="DT111" s="1010"/>
      <c r="DU111" s="1010"/>
      <c r="DV111" s="1011" t="s">
        <v>391</v>
      </c>
      <c r="DW111" s="1011"/>
      <c r="DX111" s="1011"/>
      <c r="DY111" s="1011"/>
      <c r="DZ111" s="1012"/>
    </row>
    <row r="112" spans="1:131" s="246" customFormat="1" ht="26.25" customHeight="1" x14ac:dyDescent="0.15">
      <c r="A112" s="1042" t="s">
        <v>453</v>
      </c>
      <c r="B112" s="1043"/>
      <c r="C112" s="1040" t="s">
        <v>454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449</v>
      </c>
      <c r="AB112" s="1049"/>
      <c r="AC112" s="1049"/>
      <c r="AD112" s="1049"/>
      <c r="AE112" s="1050"/>
      <c r="AF112" s="1051" t="s">
        <v>449</v>
      </c>
      <c r="AG112" s="1049"/>
      <c r="AH112" s="1049"/>
      <c r="AI112" s="1049"/>
      <c r="AJ112" s="1050"/>
      <c r="AK112" s="1051" t="s">
        <v>449</v>
      </c>
      <c r="AL112" s="1049"/>
      <c r="AM112" s="1049"/>
      <c r="AN112" s="1049"/>
      <c r="AO112" s="1050"/>
      <c r="AP112" s="1052" t="s">
        <v>391</v>
      </c>
      <c r="AQ112" s="1053"/>
      <c r="AR112" s="1053"/>
      <c r="AS112" s="1053"/>
      <c r="AT112" s="1054"/>
      <c r="AU112" s="990"/>
      <c r="AV112" s="991"/>
      <c r="AW112" s="991"/>
      <c r="AX112" s="991"/>
      <c r="AY112" s="991"/>
      <c r="AZ112" s="1039" t="s">
        <v>455</v>
      </c>
      <c r="BA112" s="1040"/>
      <c r="BB112" s="1040"/>
      <c r="BC112" s="1040"/>
      <c r="BD112" s="1040"/>
      <c r="BE112" s="1040"/>
      <c r="BF112" s="1040"/>
      <c r="BG112" s="1040"/>
      <c r="BH112" s="1040"/>
      <c r="BI112" s="1040"/>
      <c r="BJ112" s="1040"/>
      <c r="BK112" s="1040"/>
      <c r="BL112" s="1040"/>
      <c r="BM112" s="1040"/>
      <c r="BN112" s="1040"/>
      <c r="BO112" s="1040"/>
      <c r="BP112" s="1041"/>
      <c r="BQ112" s="1009">
        <v>10497904</v>
      </c>
      <c r="BR112" s="1010"/>
      <c r="BS112" s="1010"/>
      <c r="BT112" s="1010"/>
      <c r="BU112" s="1010"/>
      <c r="BV112" s="1010">
        <v>9959674</v>
      </c>
      <c r="BW112" s="1010"/>
      <c r="BX112" s="1010"/>
      <c r="BY112" s="1010"/>
      <c r="BZ112" s="1010"/>
      <c r="CA112" s="1010">
        <v>9331983</v>
      </c>
      <c r="CB112" s="1010"/>
      <c r="CC112" s="1010"/>
      <c r="CD112" s="1010"/>
      <c r="CE112" s="1010"/>
      <c r="CF112" s="1004">
        <v>113.2</v>
      </c>
      <c r="CG112" s="1005"/>
      <c r="CH112" s="1005"/>
      <c r="CI112" s="1005"/>
      <c r="CJ112" s="1005"/>
      <c r="CK112" s="1035"/>
      <c r="CL112" s="1036"/>
      <c r="CM112" s="1006" t="s">
        <v>456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125</v>
      </c>
      <c r="DH112" s="1010"/>
      <c r="DI112" s="1010"/>
      <c r="DJ112" s="1010"/>
      <c r="DK112" s="1010"/>
      <c r="DL112" s="1010" t="s">
        <v>391</v>
      </c>
      <c r="DM112" s="1010"/>
      <c r="DN112" s="1010"/>
      <c r="DO112" s="1010"/>
      <c r="DP112" s="1010"/>
      <c r="DQ112" s="1010" t="s">
        <v>125</v>
      </c>
      <c r="DR112" s="1010"/>
      <c r="DS112" s="1010"/>
      <c r="DT112" s="1010"/>
      <c r="DU112" s="1010"/>
      <c r="DV112" s="1011" t="s">
        <v>447</v>
      </c>
      <c r="DW112" s="1011"/>
      <c r="DX112" s="1011"/>
      <c r="DY112" s="1011"/>
      <c r="DZ112" s="1012"/>
    </row>
    <row r="113" spans="1:130" s="246" customFormat="1" ht="26.25" customHeight="1" x14ac:dyDescent="0.15">
      <c r="A113" s="1044"/>
      <c r="B113" s="1045"/>
      <c r="C113" s="1040" t="s">
        <v>457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981705</v>
      </c>
      <c r="AB113" s="1024"/>
      <c r="AC113" s="1024"/>
      <c r="AD113" s="1024"/>
      <c r="AE113" s="1025"/>
      <c r="AF113" s="1026">
        <v>966855</v>
      </c>
      <c r="AG113" s="1024"/>
      <c r="AH113" s="1024"/>
      <c r="AI113" s="1024"/>
      <c r="AJ113" s="1025"/>
      <c r="AK113" s="1026">
        <v>955333</v>
      </c>
      <c r="AL113" s="1024"/>
      <c r="AM113" s="1024"/>
      <c r="AN113" s="1024"/>
      <c r="AO113" s="1025"/>
      <c r="AP113" s="1027">
        <v>11.6</v>
      </c>
      <c r="AQ113" s="1028"/>
      <c r="AR113" s="1028"/>
      <c r="AS113" s="1028"/>
      <c r="AT113" s="1029"/>
      <c r="AU113" s="990"/>
      <c r="AV113" s="991"/>
      <c r="AW113" s="991"/>
      <c r="AX113" s="991"/>
      <c r="AY113" s="991"/>
      <c r="AZ113" s="1039" t="s">
        <v>458</v>
      </c>
      <c r="BA113" s="1040"/>
      <c r="BB113" s="1040"/>
      <c r="BC113" s="1040"/>
      <c r="BD113" s="1040"/>
      <c r="BE113" s="1040"/>
      <c r="BF113" s="1040"/>
      <c r="BG113" s="1040"/>
      <c r="BH113" s="1040"/>
      <c r="BI113" s="1040"/>
      <c r="BJ113" s="1040"/>
      <c r="BK113" s="1040"/>
      <c r="BL113" s="1040"/>
      <c r="BM113" s="1040"/>
      <c r="BN113" s="1040"/>
      <c r="BO113" s="1040"/>
      <c r="BP113" s="1041"/>
      <c r="BQ113" s="1009">
        <v>101272</v>
      </c>
      <c r="BR113" s="1010"/>
      <c r="BS113" s="1010"/>
      <c r="BT113" s="1010"/>
      <c r="BU113" s="1010"/>
      <c r="BV113" s="1010">
        <v>84681</v>
      </c>
      <c r="BW113" s="1010"/>
      <c r="BX113" s="1010"/>
      <c r="BY113" s="1010"/>
      <c r="BZ113" s="1010"/>
      <c r="CA113" s="1010">
        <v>67976</v>
      </c>
      <c r="CB113" s="1010"/>
      <c r="CC113" s="1010"/>
      <c r="CD113" s="1010"/>
      <c r="CE113" s="1010"/>
      <c r="CF113" s="1004">
        <v>0.8</v>
      </c>
      <c r="CG113" s="1005"/>
      <c r="CH113" s="1005"/>
      <c r="CI113" s="1005"/>
      <c r="CJ113" s="1005"/>
      <c r="CK113" s="1035"/>
      <c r="CL113" s="1036"/>
      <c r="CM113" s="1006" t="s">
        <v>459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448</v>
      </c>
      <c r="DH113" s="1049"/>
      <c r="DI113" s="1049"/>
      <c r="DJ113" s="1049"/>
      <c r="DK113" s="1050"/>
      <c r="DL113" s="1051" t="s">
        <v>391</v>
      </c>
      <c r="DM113" s="1049"/>
      <c r="DN113" s="1049"/>
      <c r="DO113" s="1049"/>
      <c r="DP113" s="1050"/>
      <c r="DQ113" s="1051" t="s">
        <v>125</v>
      </c>
      <c r="DR113" s="1049"/>
      <c r="DS113" s="1049"/>
      <c r="DT113" s="1049"/>
      <c r="DU113" s="1050"/>
      <c r="DV113" s="1052" t="s">
        <v>125</v>
      </c>
      <c r="DW113" s="1053"/>
      <c r="DX113" s="1053"/>
      <c r="DY113" s="1053"/>
      <c r="DZ113" s="1054"/>
    </row>
    <row r="114" spans="1:130" s="246" customFormat="1" ht="26.25" customHeight="1" x14ac:dyDescent="0.15">
      <c r="A114" s="1044"/>
      <c r="B114" s="1045"/>
      <c r="C114" s="1040" t="s">
        <v>460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17261</v>
      </c>
      <c r="AB114" s="1049"/>
      <c r="AC114" s="1049"/>
      <c r="AD114" s="1049"/>
      <c r="AE114" s="1050"/>
      <c r="AF114" s="1051">
        <v>17261</v>
      </c>
      <c r="AG114" s="1049"/>
      <c r="AH114" s="1049"/>
      <c r="AI114" s="1049"/>
      <c r="AJ114" s="1050"/>
      <c r="AK114" s="1051">
        <v>17261</v>
      </c>
      <c r="AL114" s="1049"/>
      <c r="AM114" s="1049"/>
      <c r="AN114" s="1049"/>
      <c r="AO114" s="1050"/>
      <c r="AP114" s="1052">
        <v>0.2</v>
      </c>
      <c r="AQ114" s="1053"/>
      <c r="AR114" s="1053"/>
      <c r="AS114" s="1053"/>
      <c r="AT114" s="1054"/>
      <c r="AU114" s="990"/>
      <c r="AV114" s="991"/>
      <c r="AW114" s="991"/>
      <c r="AX114" s="991"/>
      <c r="AY114" s="991"/>
      <c r="AZ114" s="1039" t="s">
        <v>461</v>
      </c>
      <c r="BA114" s="1040"/>
      <c r="BB114" s="1040"/>
      <c r="BC114" s="1040"/>
      <c r="BD114" s="1040"/>
      <c r="BE114" s="1040"/>
      <c r="BF114" s="1040"/>
      <c r="BG114" s="1040"/>
      <c r="BH114" s="1040"/>
      <c r="BI114" s="1040"/>
      <c r="BJ114" s="1040"/>
      <c r="BK114" s="1040"/>
      <c r="BL114" s="1040"/>
      <c r="BM114" s="1040"/>
      <c r="BN114" s="1040"/>
      <c r="BO114" s="1040"/>
      <c r="BP114" s="1041"/>
      <c r="BQ114" s="1009">
        <v>2535127</v>
      </c>
      <c r="BR114" s="1010"/>
      <c r="BS114" s="1010"/>
      <c r="BT114" s="1010"/>
      <c r="BU114" s="1010"/>
      <c r="BV114" s="1010">
        <v>2530114</v>
      </c>
      <c r="BW114" s="1010"/>
      <c r="BX114" s="1010"/>
      <c r="BY114" s="1010"/>
      <c r="BZ114" s="1010"/>
      <c r="CA114" s="1010">
        <v>2531046</v>
      </c>
      <c r="CB114" s="1010"/>
      <c r="CC114" s="1010"/>
      <c r="CD114" s="1010"/>
      <c r="CE114" s="1010"/>
      <c r="CF114" s="1004">
        <v>30.7</v>
      </c>
      <c r="CG114" s="1005"/>
      <c r="CH114" s="1005"/>
      <c r="CI114" s="1005"/>
      <c r="CJ114" s="1005"/>
      <c r="CK114" s="1035"/>
      <c r="CL114" s="1036"/>
      <c r="CM114" s="1006" t="s">
        <v>462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449</v>
      </c>
      <c r="DH114" s="1049"/>
      <c r="DI114" s="1049"/>
      <c r="DJ114" s="1049"/>
      <c r="DK114" s="1050"/>
      <c r="DL114" s="1051" t="s">
        <v>448</v>
      </c>
      <c r="DM114" s="1049"/>
      <c r="DN114" s="1049"/>
      <c r="DO114" s="1049"/>
      <c r="DP114" s="1050"/>
      <c r="DQ114" s="1051" t="s">
        <v>449</v>
      </c>
      <c r="DR114" s="1049"/>
      <c r="DS114" s="1049"/>
      <c r="DT114" s="1049"/>
      <c r="DU114" s="1050"/>
      <c r="DV114" s="1052" t="s">
        <v>391</v>
      </c>
      <c r="DW114" s="1053"/>
      <c r="DX114" s="1053"/>
      <c r="DY114" s="1053"/>
      <c r="DZ114" s="1054"/>
    </row>
    <row r="115" spans="1:130" s="246" customFormat="1" ht="26.25" customHeight="1" x14ac:dyDescent="0.15">
      <c r="A115" s="1044"/>
      <c r="B115" s="1045"/>
      <c r="C115" s="1040" t="s">
        <v>463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43923</v>
      </c>
      <c r="AB115" s="1024"/>
      <c r="AC115" s="1024"/>
      <c r="AD115" s="1024"/>
      <c r="AE115" s="1025"/>
      <c r="AF115" s="1026">
        <v>38029</v>
      </c>
      <c r="AG115" s="1024"/>
      <c r="AH115" s="1024"/>
      <c r="AI115" s="1024"/>
      <c r="AJ115" s="1025"/>
      <c r="AK115" s="1026">
        <v>22530</v>
      </c>
      <c r="AL115" s="1024"/>
      <c r="AM115" s="1024"/>
      <c r="AN115" s="1024"/>
      <c r="AO115" s="1025"/>
      <c r="AP115" s="1027">
        <v>0.3</v>
      </c>
      <c r="AQ115" s="1028"/>
      <c r="AR115" s="1028"/>
      <c r="AS115" s="1028"/>
      <c r="AT115" s="1029"/>
      <c r="AU115" s="990"/>
      <c r="AV115" s="991"/>
      <c r="AW115" s="991"/>
      <c r="AX115" s="991"/>
      <c r="AY115" s="991"/>
      <c r="AZ115" s="1039" t="s">
        <v>464</v>
      </c>
      <c r="BA115" s="1040"/>
      <c r="BB115" s="1040"/>
      <c r="BC115" s="1040"/>
      <c r="BD115" s="1040"/>
      <c r="BE115" s="1040"/>
      <c r="BF115" s="1040"/>
      <c r="BG115" s="1040"/>
      <c r="BH115" s="1040"/>
      <c r="BI115" s="1040"/>
      <c r="BJ115" s="1040"/>
      <c r="BK115" s="1040"/>
      <c r="BL115" s="1040"/>
      <c r="BM115" s="1040"/>
      <c r="BN115" s="1040"/>
      <c r="BO115" s="1040"/>
      <c r="BP115" s="1041"/>
      <c r="BQ115" s="1009" t="s">
        <v>125</v>
      </c>
      <c r="BR115" s="1010"/>
      <c r="BS115" s="1010"/>
      <c r="BT115" s="1010"/>
      <c r="BU115" s="1010"/>
      <c r="BV115" s="1010" t="s">
        <v>125</v>
      </c>
      <c r="BW115" s="1010"/>
      <c r="BX115" s="1010"/>
      <c r="BY115" s="1010"/>
      <c r="BZ115" s="1010"/>
      <c r="CA115" s="1010" t="s">
        <v>391</v>
      </c>
      <c r="CB115" s="1010"/>
      <c r="CC115" s="1010"/>
      <c r="CD115" s="1010"/>
      <c r="CE115" s="1010"/>
      <c r="CF115" s="1004" t="s">
        <v>391</v>
      </c>
      <c r="CG115" s="1005"/>
      <c r="CH115" s="1005"/>
      <c r="CI115" s="1005"/>
      <c r="CJ115" s="1005"/>
      <c r="CK115" s="1035"/>
      <c r="CL115" s="1036"/>
      <c r="CM115" s="1039" t="s">
        <v>465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125</v>
      </c>
      <c r="DH115" s="1049"/>
      <c r="DI115" s="1049"/>
      <c r="DJ115" s="1049"/>
      <c r="DK115" s="1050"/>
      <c r="DL115" s="1051" t="s">
        <v>391</v>
      </c>
      <c r="DM115" s="1049"/>
      <c r="DN115" s="1049"/>
      <c r="DO115" s="1049"/>
      <c r="DP115" s="1050"/>
      <c r="DQ115" s="1051" t="s">
        <v>125</v>
      </c>
      <c r="DR115" s="1049"/>
      <c r="DS115" s="1049"/>
      <c r="DT115" s="1049"/>
      <c r="DU115" s="1050"/>
      <c r="DV115" s="1052" t="s">
        <v>391</v>
      </c>
      <c r="DW115" s="1053"/>
      <c r="DX115" s="1053"/>
      <c r="DY115" s="1053"/>
      <c r="DZ115" s="1054"/>
    </row>
    <row r="116" spans="1:130" s="246" customFormat="1" ht="26.25" customHeight="1" x14ac:dyDescent="0.15">
      <c r="A116" s="1046"/>
      <c r="B116" s="1047"/>
      <c r="C116" s="1055" t="s">
        <v>466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448</v>
      </c>
      <c r="AB116" s="1049"/>
      <c r="AC116" s="1049"/>
      <c r="AD116" s="1049"/>
      <c r="AE116" s="1050"/>
      <c r="AF116" s="1051" t="s">
        <v>449</v>
      </c>
      <c r="AG116" s="1049"/>
      <c r="AH116" s="1049"/>
      <c r="AI116" s="1049"/>
      <c r="AJ116" s="1050"/>
      <c r="AK116" s="1051" t="s">
        <v>125</v>
      </c>
      <c r="AL116" s="1049"/>
      <c r="AM116" s="1049"/>
      <c r="AN116" s="1049"/>
      <c r="AO116" s="1050"/>
      <c r="AP116" s="1052" t="s">
        <v>391</v>
      </c>
      <c r="AQ116" s="1053"/>
      <c r="AR116" s="1053"/>
      <c r="AS116" s="1053"/>
      <c r="AT116" s="1054"/>
      <c r="AU116" s="990"/>
      <c r="AV116" s="991"/>
      <c r="AW116" s="991"/>
      <c r="AX116" s="991"/>
      <c r="AY116" s="991"/>
      <c r="AZ116" s="1057" t="s">
        <v>467</v>
      </c>
      <c r="BA116" s="1058"/>
      <c r="BB116" s="1058"/>
      <c r="BC116" s="1058"/>
      <c r="BD116" s="1058"/>
      <c r="BE116" s="1058"/>
      <c r="BF116" s="1058"/>
      <c r="BG116" s="1058"/>
      <c r="BH116" s="1058"/>
      <c r="BI116" s="1058"/>
      <c r="BJ116" s="1058"/>
      <c r="BK116" s="1058"/>
      <c r="BL116" s="1058"/>
      <c r="BM116" s="1058"/>
      <c r="BN116" s="1058"/>
      <c r="BO116" s="1058"/>
      <c r="BP116" s="1059"/>
      <c r="BQ116" s="1009" t="s">
        <v>391</v>
      </c>
      <c r="BR116" s="1010"/>
      <c r="BS116" s="1010"/>
      <c r="BT116" s="1010"/>
      <c r="BU116" s="1010"/>
      <c r="BV116" s="1010" t="s">
        <v>125</v>
      </c>
      <c r="BW116" s="1010"/>
      <c r="BX116" s="1010"/>
      <c r="BY116" s="1010"/>
      <c r="BZ116" s="1010"/>
      <c r="CA116" s="1010" t="s">
        <v>391</v>
      </c>
      <c r="CB116" s="1010"/>
      <c r="CC116" s="1010"/>
      <c r="CD116" s="1010"/>
      <c r="CE116" s="1010"/>
      <c r="CF116" s="1004" t="s">
        <v>448</v>
      </c>
      <c r="CG116" s="1005"/>
      <c r="CH116" s="1005"/>
      <c r="CI116" s="1005"/>
      <c r="CJ116" s="1005"/>
      <c r="CK116" s="1035"/>
      <c r="CL116" s="1036"/>
      <c r="CM116" s="1006" t="s">
        <v>468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98484</v>
      </c>
      <c r="DH116" s="1049"/>
      <c r="DI116" s="1049"/>
      <c r="DJ116" s="1049"/>
      <c r="DK116" s="1050"/>
      <c r="DL116" s="1051">
        <v>70212</v>
      </c>
      <c r="DM116" s="1049"/>
      <c r="DN116" s="1049"/>
      <c r="DO116" s="1049"/>
      <c r="DP116" s="1050"/>
      <c r="DQ116" s="1051">
        <v>49121</v>
      </c>
      <c r="DR116" s="1049"/>
      <c r="DS116" s="1049"/>
      <c r="DT116" s="1049"/>
      <c r="DU116" s="1050"/>
      <c r="DV116" s="1052">
        <v>0.6</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469</v>
      </c>
      <c r="Z117" s="976"/>
      <c r="AA117" s="1066">
        <v>4000597</v>
      </c>
      <c r="AB117" s="1067"/>
      <c r="AC117" s="1067"/>
      <c r="AD117" s="1067"/>
      <c r="AE117" s="1068"/>
      <c r="AF117" s="1069">
        <v>3966519</v>
      </c>
      <c r="AG117" s="1067"/>
      <c r="AH117" s="1067"/>
      <c r="AI117" s="1067"/>
      <c r="AJ117" s="1068"/>
      <c r="AK117" s="1069">
        <v>3861437</v>
      </c>
      <c r="AL117" s="1067"/>
      <c r="AM117" s="1067"/>
      <c r="AN117" s="1067"/>
      <c r="AO117" s="1068"/>
      <c r="AP117" s="1070"/>
      <c r="AQ117" s="1071"/>
      <c r="AR117" s="1071"/>
      <c r="AS117" s="1071"/>
      <c r="AT117" s="1072"/>
      <c r="AU117" s="990"/>
      <c r="AV117" s="991"/>
      <c r="AW117" s="991"/>
      <c r="AX117" s="991"/>
      <c r="AY117" s="991"/>
      <c r="AZ117" s="1057" t="s">
        <v>470</v>
      </c>
      <c r="BA117" s="1058"/>
      <c r="BB117" s="1058"/>
      <c r="BC117" s="1058"/>
      <c r="BD117" s="1058"/>
      <c r="BE117" s="1058"/>
      <c r="BF117" s="1058"/>
      <c r="BG117" s="1058"/>
      <c r="BH117" s="1058"/>
      <c r="BI117" s="1058"/>
      <c r="BJ117" s="1058"/>
      <c r="BK117" s="1058"/>
      <c r="BL117" s="1058"/>
      <c r="BM117" s="1058"/>
      <c r="BN117" s="1058"/>
      <c r="BO117" s="1058"/>
      <c r="BP117" s="1059"/>
      <c r="BQ117" s="1009" t="s">
        <v>125</v>
      </c>
      <c r="BR117" s="1010"/>
      <c r="BS117" s="1010"/>
      <c r="BT117" s="1010"/>
      <c r="BU117" s="1010"/>
      <c r="BV117" s="1010" t="s">
        <v>448</v>
      </c>
      <c r="BW117" s="1010"/>
      <c r="BX117" s="1010"/>
      <c r="BY117" s="1010"/>
      <c r="BZ117" s="1010"/>
      <c r="CA117" s="1010" t="s">
        <v>448</v>
      </c>
      <c r="CB117" s="1010"/>
      <c r="CC117" s="1010"/>
      <c r="CD117" s="1010"/>
      <c r="CE117" s="1010"/>
      <c r="CF117" s="1004" t="s">
        <v>391</v>
      </c>
      <c r="CG117" s="1005"/>
      <c r="CH117" s="1005"/>
      <c r="CI117" s="1005"/>
      <c r="CJ117" s="1005"/>
      <c r="CK117" s="1035"/>
      <c r="CL117" s="1036"/>
      <c r="CM117" s="1006" t="s">
        <v>471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449</v>
      </c>
      <c r="DH117" s="1049"/>
      <c r="DI117" s="1049"/>
      <c r="DJ117" s="1049"/>
      <c r="DK117" s="1050"/>
      <c r="DL117" s="1051" t="s">
        <v>125</v>
      </c>
      <c r="DM117" s="1049"/>
      <c r="DN117" s="1049"/>
      <c r="DO117" s="1049"/>
      <c r="DP117" s="1050"/>
      <c r="DQ117" s="1051" t="s">
        <v>449</v>
      </c>
      <c r="DR117" s="1049"/>
      <c r="DS117" s="1049"/>
      <c r="DT117" s="1049"/>
      <c r="DU117" s="1050"/>
      <c r="DV117" s="1052" t="s">
        <v>125</v>
      </c>
      <c r="DW117" s="1053"/>
      <c r="DX117" s="1053"/>
      <c r="DY117" s="1053"/>
      <c r="DZ117" s="1054"/>
    </row>
    <row r="118" spans="1:130" s="246" customFormat="1" ht="26.25" customHeight="1" x14ac:dyDescent="0.15">
      <c r="A118" s="994" t="s">
        <v>442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440</v>
      </c>
      <c r="AB118" s="975"/>
      <c r="AC118" s="975"/>
      <c r="AD118" s="975"/>
      <c r="AE118" s="976"/>
      <c r="AF118" s="974" t="s">
        <v>305</v>
      </c>
      <c r="AG118" s="975"/>
      <c r="AH118" s="975"/>
      <c r="AI118" s="975"/>
      <c r="AJ118" s="976"/>
      <c r="AK118" s="974" t="s">
        <v>304</v>
      </c>
      <c r="AL118" s="975"/>
      <c r="AM118" s="975"/>
      <c r="AN118" s="975"/>
      <c r="AO118" s="976"/>
      <c r="AP118" s="1061" t="s">
        <v>441</v>
      </c>
      <c r="AQ118" s="1062"/>
      <c r="AR118" s="1062"/>
      <c r="AS118" s="1062"/>
      <c r="AT118" s="1063"/>
      <c r="AU118" s="990"/>
      <c r="AV118" s="991"/>
      <c r="AW118" s="991"/>
      <c r="AX118" s="991"/>
      <c r="AY118" s="991"/>
      <c r="AZ118" s="1064" t="s">
        <v>472</v>
      </c>
      <c r="BA118" s="1055"/>
      <c r="BB118" s="1055"/>
      <c r="BC118" s="1055"/>
      <c r="BD118" s="1055"/>
      <c r="BE118" s="1055"/>
      <c r="BF118" s="1055"/>
      <c r="BG118" s="1055"/>
      <c r="BH118" s="1055"/>
      <c r="BI118" s="1055"/>
      <c r="BJ118" s="1055"/>
      <c r="BK118" s="1055"/>
      <c r="BL118" s="1055"/>
      <c r="BM118" s="1055"/>
      <c r="BN118" s="1055"/>
      <c r="BO118" s="1055"/>
      <c r="BP118" s="1056"/>
      <c r="BQ118" s="1087" t="s">
        <v>125</v>
      </c>
      <c r="BR118" s="1088"/>
      <c r="BS118" s="1088"/>
      <c r="BT118" s="1088"/>
      <c r="BU118" s="1088"/>
      <c r="BV118" s="1088" t="s">
        <v>449</v>
      </c>
      <c r="BW118" s="1088"/>
      <c r="BX118" s="1088"/>
      <c r="BY118" s="1088"/>
      <c r="BZ118" s="1088"/>
      <c r="CA118" s="1088" t="s">
        <v>391</v>
      </c>
      <c r="CB118" s="1088"/>
      <c r="CC118" s="1088"/>
      <c r="CD118" s="1088"/>
      <c r="CE118" s="1088"/>
      <c r="CF118" s="1004" t="s">
        <v>391</v>
      </c>
      <c r="CG118" s="1005"/>
      <c r="CH118" s="1005"/>
      <c r="CI118" s="1005"/>
      <c r="CJ118" s="1005"/>
      <c r="CK118" s="1035"/>
      <c r="CL118" s="1036"/>
      <c r="CM118" s="1006" t="s">
        <v>473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125</v>
      </c>
      <c r="DH118" s="1049"/>
      <c r="DI118" s="1049"/>
      <c r="DJ118" s="1049"/>
      <c r="DK118" s="1050"/>
      <c r="DL118" s="1051" t="s">
        <v>449</v>
      </c>
      <c r="DM118" s="1049"/>
      <c r="DN118" s="1049"/>
      <c r="DO118" s="1049"/>
      <c r="DP118" s="1050"/>
      <c r="DQ118" s="1051" t="s">
        <v>449</v>
      </c>
      <c r="DR118" s="1049"/>
      <c r="DS118" s="1049"/>
      <c r="DT118" s="1049"/>
      <c r="DU118" s="1050"/>
      <c r="DV118" s="1052" t="s">
        <v>125</v>
      </c>
      <c r="DW118" s="1053"/>
      <c r="DX118" s="1053"/>
      <c r="DY118" s="1053"/>
      <c r="DZ118" s="1054"/>
    </row>
    <row r="119" spans="1:130" s="246" customFormat="1" ht="26.25" customHeight="1" x14ac:dyDescent="0.15">
      <c r="A119" s="1148" t="s">
        <v>445</v>
      </c>
      <c r="B119" s="1034"/>
      <c r="C119" s="1013" t="s">
        <v>446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449</v>
      </c>
      <c r="AB119" s="982"/>
      <c r="AC119" s="982"/>
      <c r="AD119" s="982"/>
      <c r="AE119" s="983"/>
      <c r="AF119" s="984" t="s">
        <v>449</v>
      </c>
      <c r="AG119" s="982"/>
      <c r="AH119" s="982"/>
      <c r="AI119" s="982"/>
      <c r="AJ119" s="983"/>
      <c r="AK119" s="984" t="s">
        <v>449</v>
      </c>
      <c r="AL119" s="982"/>
      <c r="AM119" s="982"/>
      <c r="AN119" s="982"/>
      <c r="AO119" s="983"/>
      <c r="AP119" s="985" t="s">
        <v>391</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474</v>
      </c>
      <c r="BP119" s="1096"/>
      <c r="BQ119" s="1087">
        <v>32752626</v>
      </c>
      <c r="BR119" s="1088"/>
      <c r="BS119" s="1088"/>
      <c r="BT119" s="1088"/>
      <c r="BU119" s="1088"/>
      <c r="BV119" s="1088">
        <v>30626027</v>
      </c>
      <c r="BW119" s="1088"/>
      <c r="BX119" s="1088"/>
      <c r="BY119" s="1088"/>
      <c r="BZ119" s="1088"/>
      <c r="CA119" s="1088">
        <v>28687124</v>
      </c>
      <c r="CB119" s="1088"/>
      <c r="CC119" s="1088"/>
      <c r="CD119" s="1088"/>
      <c r="CE119" s="1088"/>
      <c r="CF119" s="1089"/>
      <c r="CG119" s="1090"/>
      <c r="CH119" s="1090"/>
      <c r="CI119" s="1090"/>
      <c r="CJ119" s="1091"/>
      <c r="CK119" s="1037"/>
      <c r="CL119" s="1038"/>
      <c r="CM119" s="1092" t="s">
        <v>475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37863</v>
      </c>
      <c r="DH119" s="1074"/>
      <c r="DI119" s="1074"/>
      <c r="DJ119" s="1074"/>
      <c r="DK119" s="1075"/>
      <c r="DL119" s="1073">
        <v>30521</v>
      </c>
      <c r="DM119" s="1074"/>
      <c r="DN119" s="1074"/>
      <c r="DO119" s="1074"/>
      <c r="DP119" s="1075"/>
      <c r="DQ119" s="1073">
        <v>23066</v>
      </c>
      <c r="DR119" s="1074"/>
      <c r="DS119" s="1074"/>
      <c r="DT119" s="1074"/>
      <c r="DU119" s="1075"/>
      <c r="DV119" s="1076">
        <v>0.3</v>
      </c>
      <c r="DW119" s="1077"/>
      <c r="DX119" s="1077"/>
      <c r="DY119" s="1077"/>
      <c r="DZ119" s="1078"/>
    </row>
    <row r="120" spans="1:130" s="246" customFormat="1" ht="26.25" customHeight="1" x14ac:dyDescent="0.15">
      <c r="A120" s="1149"/>
      <c r="B120" s="1036"/>
      <c r="C120" s="1006" t="s">
        <v>452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391</v>
      </c>
      <c r="AB120" s="1049"/>
      <c r="AC120" s="1049"/>
      <c r="AD120" s="1049"/>
      <c r="AE120" s="1050"/>
      <c r="AF120" s="1051" t="s">
        <v>449</v>
      </c>
      <c r="AG120" s="1049"/>
      <c r="AH120" s="1049"/>
      <c r="AI120" s="1049"/>
      <c r="AJ120" s="1050"/>
      <c r="AK120" s="1051" t="s">
        <v>391</v>
      </c>
      <c r="AL120" s="1049"/>
      <c r="AM120" s="1049"/>
      <c r="AN120" s="1049"/>
      <c r="AO120" s="1050"/>
      <c r="AP120" s="1052" t="s">
        <v>125</v>
      </c>
      <c r="AQ120" s="1053"/>
      <c r="AR120" s="1053"/>
      <c r="AS120" s="1053"/>
      <c r="AT120" s="1054"/>
      <c r="AU120" s="1079" t="s">
        <v>476</v>
      </c>
      <c r="AV120" s="1080"/>
      <c r="AW120" s="1080"/>
      <c r="AX120" s="1080"/>
      <c r="AY120" s="1081"/>
      <c r="AZ120" s="1030" t="s">
        <v>477</v>
      </c>
      <c r="BA120" s="979"/>
      <c r="BB120" s="979"/>
      <c r="BC120" s="979"/>
      <c r="BD120" s="979"/>
      <c r="BE120" s="979"/>
      <c r="BF120" s="979"/>
      <c r="BG120" s="979"/>
      <c r="BH120" s="979"/>
      <c r="BI120" s="979"/>
      <c r="BJ120" s="979"/>
      <c r="BK120" s="979"/>
      <c r="BL120" s="979"/>
      <c r="BM120" s="979"/>
      <c r="BN120" s="979"/>
      <c r="BO120" s="979"/>
      <c r="BP120" s="980"/>
      <c r="BQ120" s="1016">
        <v>12954630</v>
      </c>
      <c r="BR120" s="1017"/>
      <c r="BS120" s="1017"/>
      <c r="BT120" s="1017"/>
      <c r="BU120" s="1017"/>
      <c r="BV120" s="1017">
        <v>13326178</v>
      </c>
      <c r="BW120" s="1017"/>
      <c r="BX120" s="1017"/>
      <c r="BY120" s="1017"/>
      <c r="BZ120" s="1017"/>
      <c r="CA120" s="1017">
        <v>13060959</v>
      </c>
      <c r="CB120" s="1017"/>
      <c r="CC120" s="1017"/>
      <c r="CD120" s="1017"/>
      <c r="CE120" s="1017"/>
      <c r="CF120" s="1031">
        <v>158.4</v>
      </c>
      <c r="CG120" s="1032"/>
      <c r="CH120" s="1032"/>
      <c r="CI120" s="1032"/>
      <c r="CJ120" s="1032"/>
      <c r="CK120" s="1097" t="s">
        <v>478</v>
      </c>
      <c r="CL120" s="1098"/>
      <c r="CM120" s="1098"/>
      <c r="CN120" s="1098"/>
      <c r="CO120" s="1099"/>
      <c r="CP120" s="1105" t="s">
        <v>479</v>
      </c>
      <c r="CQ120" s="1106"/>
      <c r="CR120" s="1106"/>
      <c r="CS120" s="1106"/>
      <c r="CT120" s="1106"/>
      <c r="CU120" s="1106"/>
      <c r="CV120" s="1106"/>
      <c r="CW120" s="1106"/>
      <c r="CX120" s="1106"/>
      <c r="CY120" s="1106"/>
      <c r="CZ120" s="1106"/>
      <c r="DA120" s="1106"/>
      <c r="DB120" s="1106"/>
      <c r="DC120" s="1106"/>
      <c r="DD120" s="1106"/>
      <c r="DE120" s="1106"/>
      <c r="DF120" s="1107"/>
      <c r="DG120" s="1016">
        <v>7216153</v>
      </c>
      <c r="DH120" s="1017"/>
      <c r="DI120" s="1017"/>
      <c r="DJ120" s="1017"/>
      <c r="DK120" s="1017"/>
      <c r="DL120" s="1017">
        <v>6828460</v>
      </c>
      <c r="DM120" s="1017"/>
      <c r="DN120" s="1017"/>
      <c r="DO120" s="1017"/>
      <c r="DP120" s="1017"/>
      <c r="DQ120" s="1017">
        <v>6376312</v>
      </c>
      <c r="DR120" s="1017"/>
      <c r="DS120" s="1017"/>
      <c r="DT120" s="1017"/>
      <c r="DU120" s="1017"/>
      <c r="DV120" s="1018">
        <v>77.3</v>
      </c>
      <c r="DW120" s="1018"/>
      <c r="DX120" s="1018"/>
      <c r="DY120" s="1018"/>
      <c r="DZ120" s="1019"/>
    </row>
    <row r="121" spans="1:130" s="246" customFormat="1" ht="26.25" customHeight="1" x14ac:dyDescent="0.15">
      <c r="A121" s="1149"/>
      <c r="B121" s="1036"/>
      <c r="C121" s="1057" t="s">
        <v>480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449</v>
      </c>
      <c r="AB121" s="1049"/>
      <c r="AC121" s="1049"/>
      <c r="AD121" s="1049"/>
      <c r="AE121" s="1050"/>
      <c r="AF121" s="1051" t="s">
        <v>447</v>
      </c>
      <c r="AG121" s="1049"/>
      <c r="AH121" s="1049"/>
      <c r="AI121" s="1049"/>
      <c r="AJ121" s="1050"/>
      <c r="AK121" s="1051" t="s">
        <v>125</v>
      </c>
      <c r="AL121" s="1049"/>
      <c r="AM121" s="1049"/>
      <c r="AN121" s="1049"/>
      <c r="AO121" s="1050"/>
      <c r="AP121" s="1052" t="s">
        <v>391</v>
      </c>
      <c r="AQ121" s="1053"/>
      <c r="AR121" s="1053"/>
      <c r="AS121" s="1053"/>
      <c r="AT121" s="1054"/>
      <c r="AU121" s="1082"/>
      <c r="AV121" s="1083"/>
      <c r="AW121" s="1083"/>
      <c r="AX121" s="1083"/>
      <c r="AY121" s="1084"/>
      <c r="AZ121" s="1039" t="s">
        <v>481</v>
      </c>
      <c r="BA121" s="1040"/>
      <c r="BB121" s="1040"/>
      <c r="BC121" s="1040"/>
      <c r="BD121" s="1040"/>
      <c r="BE121" s="1040"/>
      <c r="BF121" s="1040"/>
      <c r="BG121" s="1040"/>
      <c r="BH121" s="1040"/>
      <c r="BI121" s="1040"/>
      <c r="BJ121" s="1040"/>
      <c r="BK121" s="1040"/>
      <c r="BL121" s="1040"/>
      <c r="BM121" s="1040"/>
      <c r="BN121" s="1040"/>
      <c r="BO121" s="1040"/>
      <c r="BP121" s="1041"/>
      <c r="BQ121" s="1009">
        <v>354828</v>
      </c>
      <c r="BR121" s="1010"/>
      <c r="BS121" s="1010"/>
      <c r="BT121" s="1010"/>
      <c r="BU121" s="1010"/>
      <c r="BV121" s="1010">
        <v>286009</v>
      </c>
      <c r="BW121" s="1010"/>
      <c r="BX121" s="1010"/>
      <c r="BY121" s="1010"/>
      <c r="BZ121" s="1010"/>
      <c r="CA121" s="1010">
        <v>232565</v>
      </c>
      <c r="CB121" s="1010"/>
      <c r="CC121" s="1010"/>
      <c r="CD121" s="1010"/>
      <c r="CE121" s="1010"/>
      <c r="CF121" s="1004">
        <v>2.8</v>
      </c>
      <c r="CG121" s="1005"/>
      <c r="CH121" s="1005"/>
      <c r="CI121" s="1005"/>
      <c r="CJ121" s="1005"/>
      <c r="CK121" s="1100"/>
      <c r="CL121" s="1101"/>
      <c r="CM121" s="1101"/>
      <c r="CN121" s="1101"/>
      <c r="CO121" s="1102"/>
      <c r="CP121" s="1110" t="s">
        <v>482</v>
      </c>
      <c r="CQ121" s="1111"/>
      <c r="CR121" s="1111"/>
      <c r="CS121" s="1111"/>
      <c r="CT121" s="1111"/>
      <c r="CU121" s="1111"/>
      <c r="CV121" s="1111"/>
      <c r="CW121" s="1111"/>
      <c r="CX121" s="1111"/>
      <c r="CY121" s="1111"/>
      <c r="CZ121" s="1111"/>
      <c r="DA121" s="1111"/>
      <c r="DB121" s="1111"/>
      <c r="DC121" s="1111"/>
      <c r="DD121" s="1111"/>
      <c r="DE121" s="1111"/>
      <c r="DF121" s="1112"/>
      <c r="DG121" s="1009">
        <v>1495476</v>
      </c>
      <c r="DH121" s="1010"/>
      <c r="DI121" s="1010"/>
      <c r="DJ121" s="1010"/>
      <c r="DK121" s="1010"/>
      <c r="DL121" s="1010">
        <v>1380563</v>
      </c>
      <c r="DM121" s="1010"/>
      <c r="DN121" s="1010"/>
      <c r="DO121" s="1010"/>
      <c r="DP121" s="1010"/>
      <c r="DQ121" s="1010">
        <v>1254273</v>
      </c>
      <c r="DR121" s="1010"/>
      <c r="DS121" s="1010"/>
      <c r="DT121" s="1010"/>
      <c r="DU121" s="1010"/>
      <c r="DV121" s="1011">
        <v>15.2</v>
      </c>
      <c r="DW121" s="1011"/>
      <c r="DX121" s="1011"/>
      <c r="DY121" s="1011"/>
      <c r="DZ121" s="1012"/>
    </row>
    <row r="122" spans="1:130" s="246" customFormat="1" ht="26.25" customHeight="1" x14ac:dyDescent="0.15">
      <c r="A122" s="1149"/>
      <c r="B122" s="1036"/>
      <c r="C122" s="1006" t="s">
        <v>462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449</v>
      </c>
      <c r="AB122" s="1049"/>
      <c r="AC122" s="1049"/>
      <c r="AD122" s="1049"/>
      <c r="AE122" s="1050"/>
      <c r="AF122" s="1051" t="s">
        <v>391</v>
      </c>
      <c r="AG122" s="1049"/>
      <c r="AH122" s="1049"/>
      <c r="AI122" s="1049"/>
      <c r="AJ122" s="1050"/>
      <c r="AK122" s="1051" t="s">
        <v>449</v>
      </c>
      <c r="AL122" s="1049"/>
      <c r="AM122" s="1049"/>
      <c r="AN122" s="1049"/>
      <c r="AO122" s="1050"/>
      <c r="AP122" s="1052" t="s">
        <v>125</v>
      </c>
      <c r="AQ122" s="1053"/>
      <c r="AR122" s="1053"/>
      <c r="AS122" s="1053"/>
      <c r="AT122" s="1054"/>
      <c r="AU122" s="1082"/>
      <c r="AV122" s="1083"/>
      <c r="AW122" s="1083"/>
      <c r="AX122" s="1083"/>
      <c r="AY122" s="1084"/>
      <c r="AZ122" s="1064" t="s">
        <v>483</v>
      </c>
      <c r="BA122" s="1055"/>
      <c r="BB122" s="1055"/>
      <c r="BC122" s="1055"/>
      <c r="BD122" s="1055"/>
      <c r="BE122" s="1055"/>
      <c r="BF122" s="1055"/>
      <c r="BG122" s="1055"/>
      <c r="BH122" s="1055"/>
      <c r="BI122" s="1055"/>
      <c r="BJ122" s="1055"/>
      <c r="BK122" s="1055"/>
      <c r="BL122" s="1055"/>
      <c r="BM122" s="1055"/>
      <c r="BN122" s="1055"/>
      <c r="BO122" s="1055"/>
      <c r="BP122" s="1056"/>
      <c r="BQ122" s="1087">
        <v>22478382</v>
      </c>
      <c r="BR122" s="1088"/>
      <c r="BS122" s="1088"/>
      <c r="BT122" s="1088"/>
      <c r="BU122" s="1088"/>
      <c r="BV122" s="1088">
        <v>20763164</v>
      </c>
      <c r="BW122" s="1088"/>
      <c r="BX122" s="1088"/>
      <c r="BY122" s="1088"/>
      <c r="BZ122" s="1088"/>
      <c r="CA122" s="1088">
        <v>19915040</v>
      </c>
      <c r="CB122" s="1088"/>
      <c r="CC122" s="1088"/>
      <c r="CD122" s="1088"/>
      <c r="CE122" s="1088"/>
      <c r="CF122" s="1108">
        <v>241.5</v>
      </c>
      <c r="CG122" s="1109"/>
      <c r="CH122" s="1109"/>
      <c r="CI122" s="1109"/>
      <c r="CJ122" s="1109"/>
      <c r="CK122" s="1100"/>
      <c r="CL122" s="1101"/>
      <c r="CM122" s="1101"/>
      <c r="CN122" s="1101"/>
      <c r="CO122" s="1102"/>
      <c r="CP122" s="1110" t="s">
        <v>484</v>
      </c>
      <c r="CQ122" s="1111"/>
      <c r="CR122" s="1111"/>
      <c r="CS122" s="1111"/>
      <c r="CT122" s="1111"/>
      <c r="CU122" s="1111"/>
      <c r="CV122" s="1111"/>
      <c r="CW122" s="1111"/>
      <c r="CX122" s="1111"/>
      <c r="CY122" s="1111"/>
      <c r="CZ122" s="1111"/>
      <c r="DA122" s="1111"/>
      <c r="DB122" s="1111"/>
      <c r="DC122" s="1111"/>
      <c r="DD122" s="1111"/>
      <c r="DE122" s="1111"/>
      <c r="DF122" s="1112"/>
      <c r="DG122" s="1009">
        <v>1151880</v>
      </c>
      <c r="DH122" s="1010"/>
      <c r="DI122" s="1010"/>
      <c r="DJ122" s="1010"/>
      <c r="DK122" s="1010"/>
      <c r="DL122" s="1010">
        <v>1073879</v>
      </c>
      <c r="DM122" s="1010"/>
      <c r="DN122" s="1010"/>
      <c r="DO122" s="1010"/>
      <c r="DP122" s="1010"/>
      <c r="DQ122" s="1010">
        <v>998098</v>
      </c>
      <c r="DR122" s="1010"/>
      <c r="DS122" s="1010"/>
      <c r="DT122" s="1010"/>
      <c r="DU122" s="1010"/>
      <c r="DV122" s="1011">
        <v>12.1</v>
      </c>
      <c r="DW122" s="1011"/>
      <c r="DX122" s="1011"/>
      <c r="DY122" s="1011"/>
      <c r="DZ122" s="1012"/>
    </row>
    <row r="123" spans="1:130" s="246" customFormat="1" ht="26.25" customHeight="1" x14ac:dyDescent="0.15">
      <c r="A123" s="1149"/>
      <c r="B123" s="1036"/>
      <c r="C123" s="1006" t="s">
        <v>468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31505</v>
      </c>
      <c r="AB123" s="1049"/>
      <c r="AC123" s="1049"/>
      <c r="AD123" s="1049"/>
      <c r="AE123" s="1050"/>
      <c r="AF123" s="1051">
        <v>30101</v>
      </c>
      <c r="AG123" s="1049"/>
      <c r="AH123" s="1049"/>
      <c r="AI123" s="1049"/>
      <c r="AJ123" s="1050"/>
      <c r="AK123" s="1051">
        <v>14602</v>
      </c>
      <c r="AL123" s="1049"/>
      <c r="AM123" s="1049"/>
      <c r="AN123" s="1049"/>
      <c r="AO123" s="1050"/>
      <c r="AP123" s="1052">
        <v>0.2</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485</v>
      </c>
      <c r="BP123" s="1096"/>
      <c r="BQ123" s="1155">
        <v>35787840</v>
      </c>
      <c r="BR123" s="1156"/>
      <c r="BS123" s="1156"/>
      <c r="BT123" s="1156"/>
      <c r="BU123" s="1156"/>
      <c r="BV123" s="1156">
        <v>34375351</v>
      </c>
      <c r="BW123" s="1156"/>
      <c r="BX123" s="1156"/>
      <c r="BY123" s="1156"/>
      <c r="BZ123" s="1156"/>
      <c r="CA123" s="1156">
        <v>33208564</v>
      </c>
      <c r="CB123" s="1156"/>
      <c r="CC123" s="1156"/>
      <c r="CD123" s="1156"/>
      <c r="CE123" s="1156"/>
      <c r="CF123" s="1089"/>
      <c r="CG123" s="1090"/>
      <c r="CH123" s="1090"/>
      <c r="CI123" s="1090"/>
      <c r="CJ123" s="1091"/>
      <c r="CK123" s="1100"/>
      <c r="CL123" s="1101"/>
      <c r="CM123" s="1101"/>
      <c r="CN123" s="1101"/>
      <c r="CO123" s="1102"/>
      <c r="CP123" s="1110" t="s">
        <v>486</v>
      </c>
      <c r="CQ123" s="1111"/>
      <c r="CR123" s="1111"/>
      <c r="CS123" s="1111"/>
      <c r="CT123" s="1111"/>
      <c r="CU123" s="1111"/>
      <c r="CV123" s="1111"/>
      <c r="CW123" s="1111"/>
      <c r="CX123" s="1111"/>
      <c r="CY123" s="1111"/>
      <c r="CZ123" s="1111"/>
      <c r="DA123" s="1111"/>
      <c r="DB123" s="1111"/>
      <c r="DC123" s="1111"/>
      <c r="DD123" s="1111"/>
      <c r="DE123" s="1111"/>
      <c r="DF123" s="1112"/>
      <c r="DG123" s="1048">
        <v>431734</v>
      </c>
      <c r="DH123" s="1049"/>
      <c r="DI123" s="1049"/>
      <c r="DJ123" s="1049"/>
      <c r="DK123" s="1050"/>
      <c r="DL123" s="1051">
        <v>379975</v>
      </c>
      <c r="DM123" s="1049"/>
      <c r="DN123" s="1049"/>
      <c r="DO123" s="1049"/>
      <c r="DP123" s="1050"/>
      <c r="DQ123" s="1051">
        <v>333440</v>
      </c>
      <c r="DR123" s="1049"/>
      <c r="DS123" s="1049"/>
      <c r="DT123" s="1049"/>
      <c r="DU123" s="1050"/>
      <c r="DV123" s="1052">
        <v>4</v>
      </c>
      <c r="DW123" s="1053"/>
      <c r="DX123" s="1053"/>
      <c r="DY123" s="1053"/>
      <c r="DZ123" s="1054"/>
    </row>
    <row r="124" spans="1:130" s="246" customFormat="1" ht="26.25" customHeight="1" thickBot="1" x14ac:dyDescent="0.2">
      <c r="A124" s="1149"/>
      <c r="B124" s="1036"/>
      <c r="C124" s="1006" t="s">
        <v>471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391</v>
      </c>
      <c r="AG124" s="1049"/>
      <c r="AH124" s="1049"/>
      <c r="AI124" s="1049"/>
      <c r="AJ124" s="1050"/>
      <c r="AK124" s="1051" t="s">
        <v>391</v>
      </c>
      <c r="AL124" s="1049"/>
      <c r="AM124" s="1049"/>
      <c r="AN124" s="1049"/>
      <c r="AO124" s="1050"/>
      <c r="AP124" s="1052" t="s">
        <v>391</v>
      </c>
      <c r="AQ124" s="1053"/>
      <c r="AR124" s="1053"/>
      <c r="AS124" s="1053"/>
      <c r="AT124" s="1054"/>
      <c r="AU124" s="1151" t="s">
        <v>487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391</v>
      </c>
      <c r="BR124" s="1118"/>
      <c r="BS124" s="1118"/>
      <c r="BT124" s="1118"/>
      <c r="BU124" s="1118"/>
      <c r="BV124" s="1118" t="s">
        <v>125</v>
      </c>
      <c r="BW124" s="1118"/>
      <c r="BX124" s="1118"/>
      <c r="BY124" s="1118"/>
      <c r="BZ124" s="1118"/>
      <c r="CA124" s="1118" t="s">
        <v>391</v>
      </c>
      <c r="CB124" s="1118"/>
      <c r="CC124" s="1118"/>
      <c r="CD124" s="1118"/>
      <c r="CE124" s="1118"/>
      <c r="CF124" s="1119"/>
      <c r="CG124" s="1120"/>
      <c r="CH124" s="1120"/>
      <c r="CI124" s="1120"/>
      <c r="CJ124" s="1121"/>
      <c r="CK124" s="1103"/>
      <c r="CL124" s="1103"/>
      <c r="CM124" s="1103"/>
      <c r="CN124" s="1103"/>
      <c r="CO124" s="1104"/>
      <c r="CP124" s="1110" t="s">
        <v>488</v>
      </c>
      <c r="CQ124" s="1111"/>
      <c r="CR124" s="1111"/>
      <c r="CS124" s="1111"/>
      <c r="CT124" s="1111"/>
      <c r="CU124" s="1111"/>
      <c r="CV124" s="1111"/>
      <c r="CW124" s="1111"/>
      <c r="CX124" s="1111"/>
      <c r="CY124" s="1111"/>
      <c r="CZ124" s="1111"/>
      <c r="DA124" s="1111"/>
      <c r="DB124" s="1111"/>
      <c r="DC124" s="1111"/>
      <c r="DD124" s="1111"/>
      <c r="DE124" s="1111"/>
      <c r="DF124" s="1112"/>
      <c r="DG124" s="1095">
        <v>202661</v>
      </c>
      <c r="DH124" s="1074"/>
      <c r="DI124" s="1074"/>
      <c r="DJ124" s="1074"/>
      <c r="DK124" s="1075"/>
      <c r="DL124" s="1073">
        <v>296797</v>
      </c>
      <c r="DM124" s="1074"/>
      <c r="DN124" s="1074"/>
      <c r="DO124" s="1074"/>
      <c r="DP124" s="1075"/>
      <c r="DQ124" s="1073">
        <v>369860</v>
      </c>
      <c r="DR124" s="1074"/>
      <c r="DS124" s="1074"/>
      <c r="DT124" s="1074"/>
      <c r="DU124" s="1075"/>
      <c r="DV124" s="1076">
        <v>4.5</v>
      </c>
      <c r="DW124" s="1077"/>
      <c r="DX124" s="1077"/>
      <c r="DY124" s="1077"/>
      <c r="DZ124" s="1078"/>
    </row>
    <row r="125" spans="1:130" s="246" customFormat="1" ht="26.25" customHeight="1" x14ac:dyDescent="0.15">
      <c r="A125" s="1149"/>
      <c r="B125" s="1036"/>
      <c r="C125" s="1006" t="s">
        <v>473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125</v>
      </c>
      <c r="AB125" s="1049"/>
      <c r="AC125" s="1049"/>
      <c r="AD125" s="1049"/>
      <c r="AE125" s="1050"/>
      <c r="AF125" s="1051" t="s">
        <v>489</v>
      </c>
      <c r="AG125" s="1049"/>
      <c r="AH125" s="1049"/>
      <c r="AI125" s="1049"/>
      <c r="AJ125" s="1050"/>
      <c r="AK125" s="1051" t="s">
        <v>125</v>
      </c>
      <c r="AL125" s="1049"/>
      <c r="AM125" s="1049"/>
      <c r="AN125" s="1049"/>
      <c r="AO125" s="1050"/>
      <c r="AP125" s="1052" t="s">
        <v>125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490</v>
      </c>
      <c r="CL125" s="1098"/>
      <c r="CM125" s="1098"/>
      <c r="CN125" s="1098"/>
      <c r="CO125" s="1099"/>
      <c r="CP125" s="1030" t="s">
        <v>491</v>
      </c>
      <c r="CQ125" s="979"/>
      <c r="CR125" s="979"/>
      <c r="CS125" s="979"/>
      <c r="CT125" s="979"/>
      <c r="CU125" s="979"/>
      <c r="CV125" s="979"/>
      <c r="CW125" s="979"/>
      <c r="CX125" s="979"/>
      <c r="CY125" s="979"/>
      <c r="CZ125" s="979"/>
      <c r="DA125" s="979"/>
      <c r="DB125" s="979"/>
      <c r="DC125" s="979"/>
      <c r="DD125" s="979"/>
      <c r="DE125" s="979"/>
      <c r="DF125" s="980"/>
      <c r="DG125" s="1016" t="s">
        <v>125</v>
      </c>
      <c r="DH125" s="1017"/>
      <c r="DI125" s="1017"/>
      <c r="DJ125" s="1017"/>
      <c r="DK125" s="1017"/>
      <c r="DL125" s="1017" t="s">
        <v>447</v>
      </c>
      <c r="DM125" s="1017"/>
      <c r="DN125" s="1017"/>
      <c r="DO125" s="1017"/>
      <c r="DP125" s="1017"/>
      <c r="DQ125" s="1017" t="s">
        <v>489</v>
      </c>
      <c r="DR125" s="1017"/>
      <c r="DS125" s="1017"/>
      <c r="DT125" s="1017"/>
      <c r="DU125" s="1017"/>
      <c r="DV125" s="1018" t="s">
        <v>125</v>
      </c>
      <c r="DW125" s="1018"/>
      <c r="DX125" s="1018"/>
      <c r="DY125" s="1018"/>
      <c r="DZ125" s="1019"/>
    </row>
    <row r="126" spans="1:130" s="246" customFormat="1" ht="26.25" customHeight="1" thickBot="1" x14ac:dyDescent="0.2">
      <c r="A126" s="1149"/>
      <c r="B126" s="1036"/>
      <c r="C126" s="1006" t="s">
        <v>475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12418</v>
      </c>
      <c r="AB126" s="1049"/>
      <c r="AC126" s="1049"/>
      <c r="AD126" s="1049"/>
      <c r="AE126" s="1050"/>
      <c r="AF126" s="1051">
        <v>7928</v>
      </c>
      <c r="AG126" s="1049"/>
      <c r="AH126" s="1049"/>
      <c r="AI126" s="1049"/>
      <c r="AJ126" s="1050"/>
      <c r="AK126" s="1051">
        <v>7928</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492</v>
      </c>
      <c r="CQ126" s="1040"/>
      <c r="CR126" s="1040"/>
      <c r="CS126" s="1040"/>
      <c r="CT126" s="1040"/>
      <c r="CU126" s="1040"/>
      <c r="CV126" s="1040"/>
      <c r="CW126" s="1040"/>
      <c r="CX126" s="1040"/>
      <c r="CY126" s="1040"/>
      <c r="CZ126" s="1040"/>
      <c r="DA126" s="1040"/>
      <c r="DB126" s="1040"/>
      <c r="DC126" s="1040"/>
      <c r="DD126" s="1040"/>
      <c r="DE126" s="1040"/>
      <c r="DF126" s="1041"/>
      <c r="DG126" s="1009" t="s">
        <v>493</v>
      </c>
      <c r="DH126" s="1010"/>
      <c r="DI126" s="1010"/>
      <c r="DJ126" s="1010"/>
      <c r="DK126" s="1010"/>
      <c r="DL126" s="1010" t="s">
        <v>447</v>
      </c>
      <c r="DM126" s="1010"/>
      <c r="DN126" s="1010"/>
      <c r="DO126" s="1010"/>
      <c r="DP126" s="1010"/>
      <c r="DQ126" s="1010" t="s">
        <v>493</v>
      </c>
      <c r="DR126" s="1010"/>
      <c r="DS126" s="1010"/>
      <c r="DT126" s="1010"/>
      <c r="DU126" s="1010"/>
      <c r="DV126" s="1011" t="s">
        <v>125</v>
      </c>
      <c r="DW126" s="1011"/>
      <c r="DX126" s="1011"/>
      <c r="DY126" s="1011"/>
      <c r="DZ126" s="1012"/>
    </row>
    <row r="127" spans="1:130" s="246" customFormat="1" ht="26.25" customHeight="1" x14ac:dyDescent="0.15">
      <c r="A127" s="1150"/>
      <c r="B127" s="1038"/>
      <c r="C127" s="1092" t="s">
        <v>494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447</v>
      </c>
      <c r="AB127" s="1049"/>
      <c r="AC127" s="1049"/>
      <c r="AD127" s="1049"/>
      <c r="AE127" s="1050"/>
      <c r="AF127" s="1051" t="s">
        <v>125</v>
      </c>
      <c r="AG127" s="1049"/>
      <c r="AH127" s="1049"/>
      <c r="AI127" s="1049"/>
      <c r="AJ127" s="1050"/>
      <c r="AK127" s="1051" t="s">
        <v>493</v>
      </c>
      <c r="AL127" s="1049"/>
      <c r="AM127" s="1049"/>
      <c r="AN127" s="1049"/>
      <c r="AO127" s="1050"/>
      <c r="AP127" s="1052" t="s">
        <v>447</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489</v>
      </c>
      <c r="DH127" s="1010"/>
      <c r="DI127" s="1010"/>
      <c r="DJ127" s="1010"/>
      <c r="DK127" s="1010"/>
      <c r="DL127" s="1010" t="s">
        <v>500</v>
      </c>
      <c r="DM127" s="1010"/>
      <c r="DN127" s="1010"/>
      <c r="DO127" s="1010"/>
      <c r="DP127" s="1010"/>
      <c r="DQ127" s="1010" t="s">
        <v>500</v>
      </c>
      <c r="DR127" s="1010"/>
      <c r="DS127" s="1010"/>
      <c r="DT127" s="1010"/>
      <c r="DU127" s="1010"/>
      <c r="DV127" s="1011" t="s">
        <v>489</v>
      </c>
      <c r="DW127" s="1011"/>
      <c r="DX127" s="1011"/>
      <c r="DY127" s="1011"/>
      <c r="DZ127" s="1012"/>
    </row>
    <row r="128" spans="1:130" s="246" customFormat="1" ht="26.25" customHeight="1" thickBot="1" x14ac:dyDescent="0.2">
      <c r="A128" s="1133" t="s">
        <v>501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502</v>
      </c>
      <c r="X128" s="1135"/>
      <c r="Y128" s="1135"/>
      <c r="Z128" s="1136"/>
      <c r="AA128" s="1137">
        <v>66055</v>
      </c>
      <c r="AB128" s="1138"/>
      <c r="AC128" s="1138"/>
      <c r="AD128" s="1138"/>
      <c r="AE128" s="1139"/>
      <c r="AF128" s="1140">
        <v>72308</v>
      </c>
      <c r="AG128" s="1138"/>
      <c r="AH128" s="1138"/>
      <c r="AI128" s="1138"/>
      <c r="AJ128" s="1139"/>
      <c r="AK128" s="1140">
        <v>62610</v>
      </c>
      <c r="AL128" s="1138"/>
      <c r="AM128" s="1138"/>
      <c r="AN128" s="1138"/>
      <c r="AO128" s="1139"/>
      <c r="AP128" s="1141"/>
      <c r="AQ128" s="1142"/>
      <c r="AR128" s="1142"/>
      <c r="AS128" s="1142"/>
      <c r="AT128" s="1143"/>
      <c r="AU128" s="282"/>
      <c r="AV128" s="282"/>
      <c r="AW128" s="282"/>
      <c r="AX128" s="978" t="s">
        <v>503</v>
      </c>
      <c r="AY128" s="979"/>
      <c r="AZ128" s="979"/>
      <c r="BA128" s="979"/>
      <c r="BB128" s="979"/>
      <c r="BC128" s="979"/>
      <c r="BD128" s="979"/>
      <c r="BE128" s="980"/>
      <c r="BF128" s="1144" t="s">
        <v>447</v>
      </c>
      <c r="BG128" s="1145"/>
      <c r="BH128" s="1145"/>
      <c r="BI128" s="1145"/>
      <c r="BJ128" s="1145"/>
      <c r="BK128" s="1145"/>
      <c r="BL128" s="1146"/>
      <c r="BM128" s="1144">
        <v>13.19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504</v>
      </c>
      <c r="CQ128" s="1127"/>
      <c r="CR128" s="1127"/>
      <c r="CS128" s="1127"/>
      <c r="CT128" s="1127"/>
      <c r="CU128" s="1127"/>
      <c r="CV128" s="1127"/>
      <c r="CW128" s="1127"/>
      <c r="CX128" s="1127"/>
      <c r="CY128" s="1127"/>
      <c r="CZ128" s="1127"/>
      <c r="DA128" s="1127"/>
      <c r="DB128" s="1127"/>
      <c r="DC128" s="1127"/>
      <c r="DD128" s="1127"/>
      <c r="DE128" s="1127"/>
      <c r="DF128" s="1128"/>
      <c r="DG128" s="1129" t="s">
        <v>447</v>
      </c>
      <c r="DH128" s="1130"/>
      <c r="DI128" s="1130"/>
      <c r="DJ128" s="1130"/>
      <c r="DK128" s="1130"/>
      <c r="DL128" s="1130" t="s">
        <v>447</v>
      </c>
      <c r="DM128" s="1130"/>
      <c r="DN128" s="1130"/>
      <c r="DO128" s="1130"/>
      <c r="DP128" s="1130"/>
      <c r="DQ128" s="1130" t="s">
        <v>489</v>
      </c>
      <c r="DR128" s="1130"/>
      <c r="DS128" s="1130"/>
      <c r="DT128" s="1130"/>
      <c r="DU128" s="1130"/>
      <c r="DV128" s="1131" t="s">
        <v>505</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506</v>
      </c>
      <c r="X129" s="1164"/>
      <c r="Y129" s="1164"/>
      <c r="Z129" s="1165"/>
      <c r="AA129" s="1048">
        <v>11344098</v>
      </c>
      <c r="AB129" s="1049"/>
      <c r="AC129" s="1049"/>
      <c r="AD129" s="1049"/>
      <c r="AE129" s="1050"/>
      <c r="AF129" s="1051">
        <v>11025903</v>
      </c>
      <c r="AG129" s="1049"/>
      <c r="AH129" s="1049"/>
      <c r="AI129" s="1049"/>
      <c r="AJ129" s="1050"/>
      <c r="AK129" s="1051">
        <v>10917475</v>
      </c>
      <c r="AL129" s="1049"/>
      <c r="AM129" s="1049"/>
      <c r="AN129" s="1049"/>
      <c r="AO129" s="1050"/>
      <c r="AP129" s="1166"/>
      <c r="AQ129" s="1167"/>
      <c r="AR129" s="1167"/>
      <c r="AS129" s="1167"/>
      <c r="AT129" s="1168"/>
      <c r="AU129" s="284"/>
      <c r="AV129" s="284"/>
      <c r="AW129" s="284"/>
      <c r="AX129" s="1157" t="s">
        <v>507</v>
      </c>
      <c r="AY129" s="1040"/>
      <c r="AZ129" s="1040"/>
      <c r="BA129" s="1040"/>
      <c r="BB129" s="1040"/>
      <c r="BC129" s="1040"/>
      <c r="BD129" s="1040"/>
      <c r="BE129" s="1041"/>
      <c r="BF129" s="1158" t="s">
        <v>447</v>
      </c>
      <c r="BG129" s="1159"/>
      <c r="BH129" s="1159"/>
      <c r="BI129" s="1159"/>
      <c r="BJ129" s="1159"/>
      <c r="BK129" s="1159"/>
      <c r="BL129" s="1160"/>
      <c r="BM129" s="1158">
        <v>18.190000000000001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509</v>
      </c>
      <c r="X130" s="1164"/>
      <c r="Y130" s="1164"/>
      <c r="Z130" s="1165"/>
      <c r="AA130" s="1048">
        <v>2760976</v>
      </c>
      <c r="AB130" s="1049"/>
      <c r="AC130" s="1049"/>
      <c r="AD130" s="1049"/>
      <c r="AE130" s="1050"/>
      <c r="AF130" s="1051">
        <v>2701731</v>
      </c>
      <c r="AG130" s="1049"/>
      <c r="AH130" s="1049"/>
      <c r="AI130" s="1049"/>
      <c r="AJ130" s="1050"/>
      <c r="AK130" s="1051">
        <v>2670438</v>
      </c>
      <c r="AL130" s="1049"/>
      <c r="AM130" s="1049"/>
      <c r="AN130" s="1049"/>
      <c r="AO130" s="1050"/>
      <c r="AP130" s="1166"/>
      <c r="AQ130" s="1167"/>
      <c r="AR130" s="1167"/>
      <c r="AS130" s="1167"/>
      <c r="AT130" s="1168"/>
      <c r="AU130" s="284"/>
      <c r="AV130" s="284"/>
      <c r="AW130" s="284"/>
      <c r="AX130" s="1157" t="s">
        <v>510</v>
      </c>
      <c r="AY130" s="1040"/>
      <c r="AZ130" s="1040"/>
      <c r="BA130" s="1040"/>
      <c r="BB130" s="1040"/>
      <c r="BC130" s="1040"/>
      <c r="BD130" s="1040"/>
      <c r="BE130" s="1041"/>
      <c r="BF130" s="1194">
        <v>13.8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511</v>
      </c>
      <c r="X131" s="1202"/>
      <c r="Y131" s="1202"/>
      <c r="Z131" s="1203"/>
      <c r="AA131" s="1095">
        <v>8583122</v>
      </c>
      <c r="AB131" s="1074"/>
      <c r="AC131" s="1074"/>
      <c r="AD131" s="1074"/>
      <c r="AE131" s="1075"/>
      <c r="AF131" s="1073">
        <v>8324172</v>
      </c>
      <c r="AG131" s="1074"/>
      <c r="AH131" s="1074"/>
      <c r="AI131" s="1074"/>
      <c r="AJ131" s="1075"/>
      <c r="AK131" s="1073">
        <v>8247037</v>
      </c>
      <c r="AL131" s="1074"/>
      <c r="AM131" s="1074"/>
      <c r="AN131" s="1074"/>
      <c r="AO131" s="1075"/>
      <c r="AP131" s="1204"/>
      <c r="AQ131" s="1205"/>
      <c r="AR131" s="1205"/>
      <c r="AS131" s="1205"/>
      <c r="AT131" s="1206"/>
      <c r="AU131" s="284"/>
      <c r="AV131" s="284"/>
      <c r="AW131" s="284"/>
      <c r="AX131" s="1176" t="s">
        <v>512</v>
      </c>
      <c r="AY131" s="1127"/>
      <c r="AZ131" s="1127"/>
      <c r="BA131" s="1127"/>
      <c r="BB131" s="1127"/>
      <c r="BC131" s="1127"/>
      <c r="BD131" s="1127"/>
      <c r="BE131" s="1128"/>
      <c r="BF131" s="1177" t="s">
        <v>489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514</v>
      </c>
      <c r="W132" s="1187"/>
      <c r="X132" s="1187"/>
      <c r="Y132" s="1187"/>
      <c r="Z132" s="1188"/>
      <c r="AA132" s="1189">
        <v>13.67295024</v>
      </c>
      <c r="AB132" s="1190"/>
      <c r="AC132" s="1190"/>
      <c r="AD132" s="1190"/>
      <c r="AE132" s="1191"/>
      <c r="AF132" s="1192">
        <v>14.32550889</v>
      </c>
      <c r="AG132" s="1190"/>
      <c r="AH132" s="1190"/>
      <c r="AI132" s="1190"/>
      <c r="AJ132" s="1191"/>
      <c r="AK132" s="1192">
        <v>13.682356459999999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515</v>
      </c>
      <c r="W133" s="1170"/>
      <c r="X133" s="1170"/>
      <c r="Y133" s="1170"/>
      <c r="Z133" s="1171"/>
      <c r="AA133" s="1172">
        <v>13</v>
      </c>
      <c r="AB133" s="1173"/>
      <c r="AC133" s="1173"/>
      <c r="AD133" s="1173"/>
      <c r="AE133" s="1174"/>
      <c r="AF133" s="1172">
        <v>13.6</v>
      </c>
      <c r="AG133" s="1173"/>
      <c r="AH133" s="1173"/>
      <c r="AI133" s="1173"/>
      <c r="AJ133" s="1174"/>
      <c r="AK133" s="1172">
        <v>13.8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GCxMto7w6vRO4BNDFMlm6kg7kCqaKyDGkO8EOv2AY5TzlxOZ11nxnHH788yjLx4dPza8c3HjJGphP5kO/d0RQ==" saltValue="PVswbqInlojPtPxQIK7J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z7V9Dnm2xgjZrgvPUHNLr1VZ5FlaBXzem3nAVdggU6ZA1f36O0OsEd+h9oNpcun2nUC+F7AQ2ZpB72tsshsaA==" saltValue="M3jrikqsfowaaF7yOizi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Jsd2kSEkObSvcXj1DQhTKQdzqUadG2vW6EV7lOhuFzeE2YriUQcly9vNv2Dz8i2wvbaoGAOv/BKj+mtm9TVEQ==" saltValue="VmMpPYIupDN1y9bhVu6F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524</v>
      </c>
      <c r="AL9" s="1213"/>
      <c r="AM9" s="1213"/>
      <c r="AN9" s="1214"/>
      <c r="AO9" s="312">
        <v>2480068</v>
      </c>
      <c r="AP9" s="312">
        <v>102178</v>
      </c>
      <c r="AQ9" s="313">
        <v>69548</v>
      </c>
      <c r="AR9" s="314">
        <v>46.9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525</v>
      </c>
      <c r="AL10" s="1213"/>
      <c r="AM10" s="1213"/>
      <c r="AN10" s="1214"/>
      <c r="AO10" s="315">
        <v>371906</v>
      </c>
      <c r="AP10" s="315">
        <v>15322</v>
      </c>
      <c r="AQ10" s="316">
        <v>8149</v>
      </c>
      <c r="AR10" s="317">
        <v>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526</v>
      </c>
      <c r="AL11" s="1213"/>
      <c r="AM11" s="1213"/>
      <c r="AN11" s="1214"/>
      <c r="AO11" s="315">
        <v>53395</v>
      </c>
      <c r="AP11" s="315">
        <v>2200</v>
      </c>
      <c r="AQ11" s="316">
        <v>8204</v>
      </c>
      <c r="AR11" s="317">
        <v>-73.2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527</v>
      </c>
      <c r="AL12" s="1213"/>
      <c r="AM12" s="1213"/>
      <c r="AN12" s="1214"/>
      <c r="AO12" s="315">
        <v>157097</v>
      </c>
      <c r="AP12" s="315">
        <v>6472</v>
      </c>
      <c r="AQ12" s="316">
        <v>1139</v>
      </c>
      <c r="AR12" s="317">
        <v>468.2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529</v>
      </c>
      <c r="AP13" s="315" t="s">
        <v>529</v>
      </c>
      <c r="AQ13" s="316">
        <v>20</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530</v>
      </c>
      <c r="AL14" s="1213"/>
      <c r="AM14" s="1213"/>
      <c r="AN14" s="1214"/>
      <c r="AO14" s="315">
        <v>165703</v>
      </c>
      <c r="AP14" s="315">
        <v>6827</v>
      </c>
      <c r="AQ14" s="316">
        <v>3114</v>
      </c>
      <c r="AR14" s="317">
        <v>119.2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531</v>
      </c>
      <c r="AL15" s="1213"/>
      <c r="AM15" s="1213"/>
      <c r="AN15" s="1214"/>
      <c r="AO15" s="315">
        <v>86084</v>
      </c>
      <c r="AP15" s="315">
        <v>3547</v>
      </c>
      <c r="AQ15" s="316">
        <v>1605</v>
      </c>
      <c r="AR15" s="317">
        <v>121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532</v>
      </c>
      <c r="AL16" s="1216"/>
      <c r="AM16" s="1216"/>
      <c r="AN16" s="1217"/>
      <c r="AO16" s="315">
        <v>-183129</v>
      </c>
      <c r="AP16" s="315">
        <v>-7545</v>
      </c>
      <c r="AQ16" s="316">
        <v>-6253</v>
      </c>
      <c r="AR16" s="317">
        <v>20.7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3131124</v>
      </c>
      <c r="AP17" s="315">
        <v>129001</v>
      </c>
      <c r="AQ17" s="316">
        <v>85527</v>
      </c>
      <c r="AR17" s="317">
        <v>50.8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537</v>
      </c>
      <c r="AL21" s="1208"/>
      <c r="AM21" s="1208"/>
      <c r="AN21" s="1209"/>
      <c r="AO21" s="327">
        <v>13.76</v>
      </c>
      <c r="AP21" s="328">
        <v>8.08</v>
      </c>
      <c r="AQ21" s="329">
        <v>5.68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538</v>
      </c>
      <c r="AL22" s="1208"/>
      <c r="AM22" s="1208"/>
      <c r="AN22" s="1209"/>
      <c r="AO22" s="332">
        <v>94</v>
      </c>
      <c r="AP22" s="333">
        <v>97.7</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542</v>
      </c>
      <c r="AL32" s="1224"/>
      <c r="AM32" s="1224"/>
      <c r="AN32" s="1225"/>
      <c r="AO32" s="342">
        <v>2866313</v>
      </c>
      <c r="AP32" s="342">
        <v>118091</v>
      </c>
      <c r="AQ32" s="343">
        <v>49196</v>
      </c>
      <c r="AR32" s="344">
        <v>140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543</v>
      </c>
      <c r="AL33" s="1224"/>
      <c r="AM33" s="1224"/>
      <c r="AN33" s="1225"/>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544</v>
      </c>
      <c r="AL34" s="1224"/>
      <c r="AM34" s="1224"/>
      <c r="AN34" s="1225"/>
      <c r="AO34" s="342" t="s">
        <v>529</v>
      </c>
      <c r="AP34" s="342" t="s">
        <v>529</v>
      </c>
      <c r="AQ34" s="343">
        <v>53</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545</v>
      </c>
      <c r="AL35" s="1224"/>
      <c r="AM35" s="1224"/>
      <c r="AN35" s="1225"/>
      <c r="AO35" s="342">
        <v>955333</v>
      </c>
      <c r="AP35" s="342">
        <v>39359</v>
      </c>
      <c r="AQ35" s="343">
        <v>20035</v>
      </c>
      <c r="AR35" s="344">
        <v>96.5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546</v>
      </c>
      <c r="AL36" s="1224"/>
      <c r="AM36" s="1224"/>
      <c r="AN36" s="1225"/>
      <c r="AO36" s="342">
        <v>17261</v>
      </c>
      <c r="AP36" s="342">
        <v>711</v>
      </c>
      <c r="AQ36" s="343">
        <v>2549</v>
      </c>
      <c r="AR36" s="344">
        <v>-72.099999999999994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547</v>
      </c>
      <c r="AL37" s="1224"/>
      <c r="AM37" s="1224"/>
      <c r="AN37" s="1225"/>
      <c r="AO37" s="342">
        <v>22530</v>
      </c>
      <c r="AP37" s="342">
        <v>928</v>
      </c>
      <c r="AQ37" s="343">
        <v>540</v>
      </c>
      <c r="AR37" s="344">
        <v>71.900000000000006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548</v>
      </c>
      <c r="AL38" s="1227"/>
      <c r="AM38" s="1227"/>
      <c r="AN38" s="1228"/>
      <c r="AO38" s="345" t="s">
        <v>529</v>
      </c>
      <c r="AP38" s="345" t="s">
        <v>529</v>
      </c>
      <c r="AQ38" s="346">
        <v>3</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549</v>
      </c>
      <c r="AL39" s="1227"/>
      <c r="AM39" s="1227"/>
      <c r="AN39" s="1228"/>
      <c r="AO39" s="342">
        <v>-62610</v>
      </c>
      <c r="AP39" s="342">
        <v>-2580</v>
      </c>
      <c r="AQ39" s="343">
        <v>-4452</v>
      </c>
      <c r="AR39" s="344">
        <v>-42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550</v>
      </c>
      <c r="AL40" s="1224"/>
      <c r="AM40" s="1224"/>
      <c r="AN40" s="1225"/>
      <c r="AO40" s="342">
        <v>-2670438</v>
      </c>
      <c r="AP40" s="342">
        <v>-110021</v>
      </c>
      <c r="AQ40" s="343">
        <v>-46845</v>
      </c>
      <c r="AR40" s="344">
        <v>134.9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1128389</v>
      </c>
      <c r="AP41" s="342">
        <v>46489</v>
      </c>
      <c r="AQ41" s="343">
        <v>21079</v>
      </c>
      <c r="AR41" s="344">
        <v>120.5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519</v>
      </c>
      <c r="AN49" s="1220" t="s">
        <v>554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2516450</v>
      </c>
      <c r="AN51" s="364">
        <v>97149</v>
      </c>
      <c r="AO51" s="365">
        <v>-6.8</v>
      </c>
      <c r="AP51" s="366">
        <v>106614</v>
      </c>
      <c r="AQ51" s="367">
        <v>17.2</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1164749</v>
      </c>
      <c r="AN52" s="372">
        <v>44966</v>
      </c>
      <c r="AO52" s="373">
        <v>-15.5</v>
      </c>
      <c r="AP52" s="374">
        <v>45545</v>
      </c>
      <c r="AQ52" s="375">
        <v>20.7</v>
      </c>
      <c r="AR52" s="376">
        <v>-36.200000000000003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2785858</v>
      </c>
      <c r="AN53" s="364">
        <v>108989</v>
      </c>
      <c r="AO53" s="365">
        <v>12.2</v>
      </c>
      <c r="AP53" s="366">
        <v>81768</v>
      </c>
      <c r="AQ53" s="367">
        <v>-23.3</v>
      </c>
      <c r="AR53" s="368">
        <v>35.5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1630984</v>
      </c>
      <c r="AN54" s="372">
        <v>63808</v>
      </c>
      <c r="AO54" s="373">
        <v>41.9</v>
      </c>
      <c r="AP54" s="374">
        <v>37917</v>
      </c>
      <c r="AQ54" s="375">
        <v>-16.7</v>
      </c>
      <c r="AR54" s="376">
        <v>58.6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2409459</v>
      </c>
      <c r="AN55" s="364">
        <v>95891</v>
      </c>
      <c r="AO55" s="365">
        <v>-12</v>
      </c>
      <c r="AP55" s="366">
        <v>65876</v>
      </c>
      <c r="AQ55" s="367">
        <v>-19.399999999999999</v>
      </c>
      <c r="AR55" s="368">
        <v>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1474104</v>
      </c>
      <c r="AN56" s="372">
        <v>58666</v>
      </c>
      <c r="AO56" s="373">
        <v>-8.1</v>
      </c>
      <c r="AP56" s="374">
        <v>36484</v>
      </c>
      <c r="AQ56" s="375">
        <v>-3.8</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2424245</v>
      </c>
      <c r="AN57" s="364">
        <v>98132</v>
      </c>
      <c r="AO57" s="365">
        <v>2.2999999999999998</v>
      </c>
      <c r="AP57" s="366">
        <v>68468</v>
      </c>
      <c r="AQ57" s="367">
        <v>3.9</v>
      </c>
      <c r="AR57" s="368">
        <v>-1.6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1363340</v>
      </c>
      <c r="AN58" s="372">
        <v>55187</v>
      </c>
      <c r="AO58" s="373">
        <v>-5.9</v>
      </c>
      <c r="AP58" s="374">
        <v>34140</v>
      </c>
      <c r="AQ58" s="375">
        <v>-6.4</v>
      </c>
      <c r="AR58" s="376">
        <v>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2801981</v>
      </c>
      <c r="AN59" s="364">
        <v>115441</v>
      </c>
      <c r="AO59" s="365">
        <v>17.600000000000001</v>
      </c>
      <c r="AP59" s="366">
        <v>69729</v>
      </c>
      <c r="AQ59" s="367">
        <v>1.8</v>
      </c>
      <c r="AR59" s="368">
        <v>15.8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1755850</v>
      </c>
      <c r="AN60" s="372">
        <v>72341</v>
      </c>
      <c r="AO60" s="373">
        <v>31.1</v>
      </c>
      <c r="AP60" s="374">
        <v>38908</v>
      </c>
      <c r="AQ60" s="375">
        <v>14</v>
      </c>
      <c r="AR60" s="376">
        <v>17.100000000000001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2587599</v>
      </c>
      <c r="AN61" s="379">
        <v>103120</v>
      </c>
      <c r="AO61" s="380">
        <v>2.7</v>
      </c>
      <c r="AP61" s="381">
        <v>78491</v>
      </c>
      <c r="AQ61" s="382">
        <v>-4</v>
      </c>
      <c r="AR61" s="368">
        <v>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1477805</v>
      </c>
      <c r="AN62" s="372">
        <v>58994</v>
      </c>
      <c r="AO62" s="373">
        <v>8.6999999999999993</v>
      </c>
      <c r="AP62" s="374">
        <v>38599</v>
      </c>
      <c r="AQ62" s="375">
        <v>1.6</v>
      </c>
      <c r="AR62" s="376">
        <v>7.1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r+7ZXWEScp9+4Wo7US9OopKKluluZiIVpRSb2GwCNuP7AZMEVzXwH1x9dWjbr6fSLC85W9U8Uu9/28Zi5EJhA==" saltValue="CtgDA8mxveQL4z5+KFSF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iUeuoZ4rlndQuWDEDKZE+DAYQrVZz3Ieyodc74G7nPS5DW8sRr8FCZK/jtu+qtwELazSjdJtLwVvHsJocyJuQ==" saltValue="KlmIGL1RRUlp0SZAEVjx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ZHy/YeNo2as+G38IBti9W/KeXZQxUb0tca1soLKDO2/RiUkBMiQxE58H+7aYeHvLFliCNLhUsBedjMLNG4vw==" saltValue="191qJuU5dXauasGjsSwE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2" t="s">
        <v>3</v>
      </c>
      <c r="D47" s="1232"/>
      <c r="E47" s="1233"/>
      <c r="F47" s="11">
        <v>58.17</v>
      </c>
      <c r="G47" s="12">
        <v>70.19</v>
      </c>
      <c r="H47" s="12">
        <v>72.12</v>
      </c>
      <c r="I47" s="12">
        <v>58.92</v>
      </c>
      <c r="J47" s="13">
        <v>57.83</v>
      </c>
    </row>
    <row r="48" spans="2:10" ht="57.75" customHeight="1" x14ac:dyDescent="0.15">
      <c r="B48" s="14"/>
      <c r="C48" s="1234" t="s">
        <v>4</v>
      </c>
      <c r="D48" s="1234"/>
      <c r="E48" s="1235"/>
      <c r="F48" s="15">
        <v>11.96</v>
      </c>
      <c r="G48" s="16">
        <v>10.58</v>
      </c>
      <c r="H48" s="16">
        <v>9.75</v>
      </c>
      <c r="I48" s="16">
        <v>8.11</v>
      </c>
      <c r="J48" s="17">
        <v>8.8800000000000008</v>
      </c>
    </row>
    <row r="49" spans="2:10" ht="57.75" customHeight="1" thickBot="1" x14ac:dyDescent="0.2">
      <c r="B49" s="18"/>
      <c r="C49" s="1236" t="s">
        <v>5</v>
      </c>
      <c r="D49" s="1236"/>
      <c r="E49" s="1237"/>
      <c r="F49" s="19">
        <v>3.59</v>
      </c>
      <c r="G49" s="20">
        <v>3.87</v>
      </c>
      <c r="H49" s="20" t="s">
        <v>575</v>
      </c>
      <c r="I49" s="20" t="s">
        <v>576</v>
      </c>
      <c r="J49" s="21" t="s">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Z7cTk8YTvdAq72Idn5jroz7cpG2aU2RlmBOKe7a1xAv8Fo94K565g2XqDOig5Nr92YhHG8Ajf+PQQifM4aqfA==" saltValue="WJQzBa2fmmIOlBWTXddk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2020-03-03T01:18:17Z</cp:lastPrinted>
  <dcterms:created xsi:type="dcterms:W3CDTF">2020-02-10T04:06:52Z</dcterms:created>
  <dcterms:modified xsi:type="dcterms:W3CDTF">2020-09-30T07:38:25Z</dcterms:modified>
  <cp:category/>
</cp:coreProperties>
</file>