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0" windowWidth="15360" windowHeight="7605" tabRatio="85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workbook>
</file>

<file path=xl/calcChain.xml><?xml version="1.0" encoding="utf-8"?>
<calcChain xmlns="http://schemas.openxmlformats.org/spreadsheetml/2006/main">
  <c r="BG35" i="10" l="1"/>
  <c r="BG34"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W41" i="10" s="1"/>
  <c r="BW42" i="10" s="1"/>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<sst xmlns="http://schemas.openxmlformats.org/spreadsheetml/2006/main" count="1180" uniqueCount="621">
  <si>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</si>
  <si>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</si>
  <si>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</si>
  <si>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</si>
  <si>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</si>
  <si>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</si>
  <si>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</si>
  <si>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</si>
  <si>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</si>
  <si>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</si>
  <si>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</si>
  <si>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</si>
  <si>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</si>
  <si>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</si>
  <si>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</si>
  <si>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</si>
  <si>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</si>
  <si>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</si>
  <si>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</si>
  <si>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</si>
  <si>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</si>
  <si>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</si>
  <si>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</si>
  <si>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</si>
  <si>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</si>
  <si>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</si>
  <si>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</si>
  <si>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</si>
  <si>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</si>
  <si>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</si>
  <si>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</si>
  <si>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</si>
  <si>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</si>
  <si>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</si>
  <si>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</si>
  <si>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</si>
  <si>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</si>
  <si>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</si>
  <si>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</si>
  <si>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</si>
  <si>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</si>
  <si>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</si>
  <si>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</si>
  <si>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</si>
  <si>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</si>
  <si>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</si>
  <si>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</si>
  <si>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</si>
  <si>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</si>
  <si>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</si>
  <si>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</si>
  <si>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</si>
  <si>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</si>
  <si>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</si>
  <si>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</si>
  <si>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</si>
  <si>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</si>
  <si>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</si>
  <si>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</si>
  <si>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</si>
  <si>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</si>
  <si>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</si>
  <si>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</si>
  <si>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</si>
  <si>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</si>
  <si>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</si>
  <si>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</si>
  <si>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</si>
  <si>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</si>
  <si>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</si>
  <si>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</si>
  <si>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</si>
  <si>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</si>
  <si>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</si>
  <si>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</si>
  <si>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</si>
  <si>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</si>
  <si>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</si>
  <si>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</si>
  <si>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</si>
  <si>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</si>
  <si>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</si>
  <si>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</si>
  <si>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</si>
  <si>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</si>
  <si>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</si>
  <si>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</si>
  <si>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</si>
  <si>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</si>
  <si>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</si>
  <si>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</si>
  <si>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</si>
  <si>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</si>
  <si>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</si>
  <si>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</si>
  <si>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</si>
  <si>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</si>
  <si>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</si>
  <si>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土岐市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</si>
  <si>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</si>
  <si>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</si>
  <si>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</si>
  <si>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</si>
  <si>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</si>
  <si>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</si>
  <si>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</si>
  <si>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</si>
  <si>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</si>
  <si>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</si>
  <si>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</si>
  <si>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</si>
  <si>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</si>
  <si>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</si>
  <si>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</si>
  <si>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</si>
  <si>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</si>
  <si>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</si>
  <si>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</si>
  <si>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</si>
  <si>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</si>
  <si>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</si>
  <si>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</si>
  <si>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</si>
  <si>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</si>
  <si>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</si>
  <si>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</si>
  <si>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</si>
  <si>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</si>
  <si>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</si>
  <si>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</si>
  <si>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</si>
  <si>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</si>
  <si>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</si>
  <si>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</si>
  <si>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</si>
  <si>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</si>
  <si>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</si>
  <si>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</si>
  <si>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</si>
  <si>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</si>
  <si>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</si>
  <si>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</si>
  <si>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</si>
  <si>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</si>
  <si>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</si>
  <si>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</si>
  <si>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</si>
  <si>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</si>
  <si>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</si>
  <si>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</si>
  <si>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</si>
  <si>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</si>
  <si>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</si>
  <si>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</si>
  <si>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</si>
  <si>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</si>
  <si>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</si>
  <si>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</si>
  <si>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</si>
  <si>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</si>
  <si>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</si>
  <si>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</si>
  <si>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</si>
  <si>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</si>
  <si>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</si>
  <si>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</si>
  <si>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</si>
  <si>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</si>
  <si>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</si>
  <si>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</si>
  <si>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</si>
  <si>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</si>
  <si>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</si>
  <si>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</si>
  <si>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</si>
  <si>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</si>
  <si>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</si>
  <si>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</si>
  <si>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</si>
  <si>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</si>
  <si>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</si>
  <si>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</si>
  <si>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</si>
  <si>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</si>
  <si>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</si>
  <si>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</si>
  <si>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</si>
  <si>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</si>
  <si>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</si>
  <si>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</si>
  <si>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</si>
  <si>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</si>
  <si>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</si>
  <si>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</si>
  <si>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</si>
  <si>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</si>
  <si>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</si>
  <si>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</si>
  <si>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</si>
  <si>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</si>
  <si>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</si>
  <si>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</si>
  <si>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</si>
  <si>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</si>
  <si>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</si>
  <si>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</si>
  <si>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</si>
  <si>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</si>
  <si>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</si>
  <si>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</si>
  <si>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</si>
  <si>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岐阜県土岐市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</si>
  <si>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</si>
  <si>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</si>
  <si>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</si>
  <si>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</si>
  <si>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</si>
  <si>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</si>
  <si>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</si>
  <si>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</si>
  <si>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</si>
  <si>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</si>
  <si>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</si>
  <si>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</si>
  <si>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</si>
  <si>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</si>
  <si>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</si>
  <si>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</si>
  <si>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</si>
  <si>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</si>
  <si>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</si>
  <si>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</si>
  <si>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</si>
  <si>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</si>
  <si>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</si>
  <si>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</si>
  <si>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</si>
  <si>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</si>
  <si>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</si>
  <si>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</si>
  <si>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</si>
  <si>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</si>
  <si>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</si>
  <si>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</si>
  <si>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</si>
  <si>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</si>
  <si>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</si>
  <si>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</si>
  <si>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</si>
  <si>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</si>
  <si>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</si>
  <si>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</si>
  <si>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</si>
  <si>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</si>
  <si>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</si>
  <si>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</si>
  <si>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</si>
  <si>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</si>
  <si>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</si>
  <si>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</si>
  <si>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</si>
  <si>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</si>
  <si>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</si>
  <si>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</si>
  <si>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</si>
  <si>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</si>
  <si>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</si>
  <si>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</si>
  <si>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</si>
  <si>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</si>
  <si>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</si>
  <si>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</si>
  <si>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</si>
  <si>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</si>
  <si>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</si>
  <si>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</si>
  <si>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</si>
  <si>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</si>
  <si>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</si>
  <si>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</si>
  <si>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</si>
  <si>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</si>
  <si>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</si>
  <si>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</si>
  <si>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</si>
  <si>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</si>
  <si>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</si>
  <si>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</si>
  <si>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</si>
  <si>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</si>
  <si>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</si>
  <si>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</si>
  <si>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</si>
  <si>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</si>
  <si>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</si>
  <si>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</si>
  <si>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</si>
  <si>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</si>
  <si>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</si>
  <si>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</si>
  <si>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</si>
  <si>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</si>
  <si>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</si>
  <si>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</si>
  <si>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</si>
  <si>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</si>
  <si>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</si>
  <si>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</si>
  <si>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</si>
  <si>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</si>
  <si>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</si>
  <si>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</si>
  <si>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</si>
  <si>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</si>
  <si>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</si>
  <si>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</si>
  <si>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</si>
  <si>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</si>
  <si>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</si>
  <si>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</si>
  <si>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</si>
  <si>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</si>
  <si>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</si>
  <si>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</si>
  <si>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</si>
  <si>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</si>
  <si>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</si>
  <si>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</si>
  <si>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</si>
  <si>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</si>
  <si>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</si>
  <si>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</si>
  <si>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</si>
  <si>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</si>
  <si>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</si>
  <si>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</si>
  <si>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</si>
  <si>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</si>
  <si>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</si>
  <si>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</si>
  <si>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</si>
  <si>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</si>
  <si>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</si>
  <si>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</si>
  <si>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</si>
  <si>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</si>
  <si>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</si>
  <si>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</si>
  <si>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</si>
  <si>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</si>
  <si>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</si>
  <si>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</si>
  <si>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</si>
  <si>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</si>
  <si>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</si>
  <si>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</si>
  <si>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</si>
  <si>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</si>
  <si>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</si>
  <si>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</si>
  <si>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</si>
  <si>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岐阜県土岐市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</si>
  <si>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</si>
  <si>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</si>
  <si>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</si>
  <si>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</si>
  <si>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</si>
  <si>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</si>
  <si>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</si>
  <si>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</si>
  <si>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</si>
  <si>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</si>
  <si>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</si>
  <si>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</si>
  <si>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</si>
  <si>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</si>
  <si>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</si>
  <si>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</si>
  <si>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</si>
  <si>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</si>
  <si>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</si>
  <si>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</si>
  <si>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土岐市・瑞浪市障害者総合支援認定審査会特別会計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</si>
  <si>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</si>
  <si>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</si>
  <si>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</si>
  <si>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</si>
  <si>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</si>
  <si>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</si>
  <si>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</si>
  <si>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</si>
  <si>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</si>
  <si>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</si>
  <si>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</si>
  <si>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</si>
  <si>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</si>
  <si>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</si>
  <si>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</si>
  <si>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</si>
  <si>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</si>
  <si>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介護保険特別会計（保険事業勘定）</t>
    <phoneticPr fontId="5"/>
  </si>
  <si>
    <t>土岐市・瑞浪市介護認定審査会特別会計</t>
    <phoneticPr fontId="5"/>
  </si>
  <si>
    <t>介護保険特別会計（サービス事業勘定）</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</si>
  <si>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</si>
  <si>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</si>
  <si>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</si>
  <si>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</si>
  <si>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</si>
  <si>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</si>
  <si>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</si>
  <si>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</si>
  <si>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</si>
  <si>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</si>
  <si>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</si>
  <si>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</si>
  <si>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</si>
  <si>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</si>
  <si>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</si>
  <si>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</si>
  <si>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</si>
  <si>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</si>
  <si>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</si>
  <si>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</si>
  <si>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</si>
  <si>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</si>
  <si>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</si>
  <si>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</si>
  <si>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</si>
  <si>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</si>
  <si>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</si>
  <si>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</si>
  <si>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</si>
  <si>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</si>
  <si>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</si>
  <si>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</si>
  <si>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</si>
  <si>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</si>
  <si>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</si>
  <si>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</si>
  <si>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</si>
  <si>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</si>
  <si>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</si>
  <si>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</si>
  <si>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</si>
  <si>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</si>
  <si>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</si>
  <si>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</si>
  <si>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</si>
  <si>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</si>
  <si>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</si>
  <si>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</si>
  <si>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</si>
  <si>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</si>
  <si>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</si>
  <si>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</si>
  <si>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</si>
  <si>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</si>
  <si>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</si>
  <si>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</si>
  <si>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</si>
  <si>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</si>
  <si>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</si>
  <si>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</si>
  <si>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</si>
  <si>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</si>
  <si>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</si>
  <si>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</si>
  <si>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</si>
  <si>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</si>
  <si>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</si>
  <si>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</si>
  <si>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</si>
  <si>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</si>
  <si>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</si>
  <si>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</si>
  <si>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</si>
  <si>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</si>
  <si>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</si>
  <si>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</si>
  <si>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</si>
  <si>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</si>
  <si>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</si>
  <si>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</si>
  <si>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</si>
  <si>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</si>
  <si>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</si>
  <si>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</si>
  <si>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</si>
  <si>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</si>
  <si>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</si>
  <si>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</si>
  <si>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</si>
  <si>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</si>
  <si>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</si>
  <si>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</si>
  <si>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</si>
  <si>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</si>
  <si>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</si>
  <si>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</si>
  <si>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</si>
  <si>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</si>
  <si>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</si>
  <si>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</si>
  <si>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</si>
  <si>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</si>
  <si>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</si>
  <si>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</si>
  <si>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</si>
  <si>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</si>
  <si>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</si>
  <si>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</si>
  <si>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</si>
  <si>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</si>
  <si>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</si>
  <si>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</si>
  <si>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</si>
  <si>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</si>
  <si>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</si>
  <si>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</si>
  <si>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</si>
  <si>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</si>
  <si>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</si>
  <si>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</si>
  <si>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</si>
  <si>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</si>
  <si>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</si>
  <si>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</si>
  <si>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</si>
  <si>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</si>
  <si>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</si>
  <si>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</si>
  <si>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</si>
  <si>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</si>
  <si>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</si>
  <si>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</si>
  <si>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</si>
  <si>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</si>
  <si>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</si>
  <si>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</si>
  <si>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</si>
  <si>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</si>
  <si>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</si>
  <si>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</si>
  <si>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</si>
  <si>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</si>
  <si>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</si>
  <si>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</si>
  <si>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</si>
  <si>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</si>
  <si>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</si>
  <si>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</si>
  <si>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</si>
  <si>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</si>
  <si>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</si>
  <si>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</si>
  <si>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</si>
  <si>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</si>
  <si>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</si>
  <si>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</si>
  <si>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</si>
  <si>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3.56</t>
  </si>
  <si>
    <t>病院事業会計</t>
  </si>
  <si>
    <t>一般会計</t>
  </si>
  <si>
    <t>水道事業会計</t>
  </si>
  <si>
    <t>国民健康保険特別会計</t>
  </si>
  <si>
    <t>介護保険特別会計（保険事業勘定）</t>
  </si>
  <si>
    <t>後期高齢者医療特別会計</t>
  </si>
  <si>
    <t>下水道事業特別会計</t>
  </si>
  <si>
    <t>駐車場事業特別会計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</si>
  <si>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</si>
  <si>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</si>
  <si>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</si>
  <si>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</si>
  <si>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</si>
  <si>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</si>
  <si>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</si>
  <si>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</si>
  <si>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土岐市及び瑞浪市休日急病診療所組合</t>
    <phoneticPr fontId="2"/>
  </si>
  <si>
    <t>岐阜県市町村職員退職手当組合</t>
    <phoneticPr fontId="2"/>
  </si>
  <si>
    <t>東濃西部広域行政事務組合（一般会計）</t>
    <phoneticPr fontId="2"/>
  </si>
  <si>
    <t>東濃西部広域行政事務組合（東濃西部ふるさと活性化基金特別会計）</t>
    <phoneticPr fontId="2"/>
  </si>
  <si>
    <t>東濃西部広域行政事務組合（東濃看護専門学校事業特別会計）</t>
    <phoneticPr fontId="2"/>
  </si>
  <si>
    <t>東濃西部広域行政事務組合（東濃西部少年センター事業特別会計）</t>
    <phoneticPr fontId="2"/>
  </si>
  <si>
    <t>東濃西部広域行政事務組合（東濃地域医師確保奨学資金等貸付事業特別会計）</t>
    <phoneticPr fontId="2"/>
  </si>
  <si>
    <t>東濃西部広域行政事務組合（東濃西部看護師修学資金貸付事業特別会計）</t>
    <phoneticPr fontId="2"/>
  </si>
  <si>
    <t>東濃西部広域行政事務組合（東濃西部地域消費生活相談事業特別会計）</t>
    <phoneticPr fontId="2"/>
  </si>
  <si>
    <t>岐阜県市町村会館組合</t>
    <phoneticPr fontId="2"/>
  </si>
  <si>
    <t>土岐川防災ダム一部事務組合</t>
    <phoneticPr fontId="2"/>
  </si>
  <si>
    <t>岐阜県後期高齢者医療広域連合（一般会計）</t>
    <phoneticPr fontId="2"/>
  </si>
  <si>
    <t>岐阜県後期高齢者医療広域連合（後期高齢者医療特別会計）</t>
    <phoneticPr fontId="2"/>
  </si>
  <si>
    <t>東濃農業共済事務組合</t>
    <phoneticPr fontId="2"/>
  </si>
  <si>
    <t>-</t>
    <phoneticPr fontId="2"/>
  </si>
  <si>
    <t>法適用</t>
    <rPh sb="0" eb="1">
      <t>ホウ</t>
    </rPh>
    <rPh sb="1" eb="3">
      <t>テキヨウ</t>
    </rPh>
    <phoneticPr fontId="2"/>
  </si>
  <si>
    <t>土岐市文化振興事業団</t>
    <rPh sb="0" eb="3">
      <t>トキシ</t>
    </rPh>
    <rPh sb="3" eb="5">
      <t>ブンカ</t>
    </rPh>
    <rPh sb="5" eb="7">
      <t>シンコウ</t>
    </rPh>
    <rPh sb="7" eb="10">
      <t>ジギョウダン</t>
    </rPh>
    <phoneticPr fontId="2"/>
  </si>
  <si>
    <t>志野・織部</t>
    <rPh sb="0" eb="2">
      <t>シノ</t>
    </rPh>
    <rPh sb="3" eb="5">
      <t>オリベ</t>
    </rPh>
    <phoneticPr fontId="2"/>
  </si>
  <si>
    <t>-</t>
    <phoneticPr fontId="2"/>
  </si>
  <si>
    <t>-</t>
    <phoneticPr fontId="2"/>
  </si>
  <si>
    <t>-</t>
    <phoneticPr fontId="2"/>
  </si>
  <si>
    <t>建設事業基金</t>
    <rPh sb="0" eb="2">
      <t>ケンセツ</t>
    </rPh>
    <rPh sb="2" eb="4">
      <t>ジギョウ</t>
    </rPh>
    <rPh sb="4" eb="6">
      <t>キキン</t>
    </rPh>
    <phoneticPr fontId="2"/>
  </si>
  <si>
    <t>庁舎建設基金</t>
    <rPh sb="0" eb="2">
      <t>チョウシャ</t>
    </rPh>
    <rPh sb="2" eb="4">
      <t>ケンセツ</t>
    </rPh>
    <rPh sb="4" eb="6">
      <t>キキン</t>
    </rPh>
    <phoneticPr fontId="2"/>
  </si>
  <si>
    <t>一般廃棄物処理施設整備基金</t>
    <rPh sb="0" eb="2">
      <t>イッパン</t>
    </rPh>
    <rPh sb="2" eb="5">
      <t>ハイキブツ</t>
    </rPh>
    <rPh sb="5" eb="7">
      <t>ショリ</t>
    </rPh>
    <rPh sb="7" eb="9">
      <t>シセツ</t>
    </rPh>
    <rPh sb="9" eb="11">
      <t>セイビ</t>
    </rPh>
    <rPh sb="11" eb="13">
      <t>キキン</t>
    </rPh>
    <phoneticPr fontId="2"/>
  </si>
  <si>
    <t>まちづくり基金</t>
    <rPh sb="5" eb="7">
      <t>キキン</t>
    </rPh>
    <phoneticPr fontId="2"/>
  </si>
  <si>
    <t>奨学基金</t>
    <rPh sb="0" eb="2">
      <t>ショウガク</t>
    </rPh>
    <rPh sb="2" eb="4">
      <t>キキン</t>
    </rPh>
    <phoneticPr fontId="2"/>
  </si>
  <si>
    <t>基金から1,599百万円、財産区から346百万円繰入</t>
    <rPh sb="24" eb="26">
      <t>クリイレ</t>
    </rPh>
    <phoneticPr fontId="2"/>
  </si>
  <si>
    <t>基金から2百万円繰入</t>
    <rPh sb="0" eb="2">
      <t>キキン</t>
    </rPh>
    <rPh sb="5" eb="8">
      <t>ヒャクマンエン</t>
    </rPh>
    <rPh sb="8" eb="10">
      <t>クリイレ</t>
    </rPh>
    <phoneticPr fontId="2"/>
  </si>
  <si>
    <t>基金から47百万円繰入</t>
    <rPh sb="0" eb="2">
      <t>キキン</t>
    </rPh>
    <rPh sb="6" eb="9">
      <t>ヒャクマンエン</t>
    </rPh>
    <rPh sb="9" eb="11">
      <t>クリイレ</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</si>
  <si>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</si>
  <si>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</si>
  <si>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</si>
  <si>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</si>
  <si>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</si>
  <si>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</si>
  <si>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</si>
  <si>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</si>
  <si>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</si>
  <si>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</si>
  <si>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</si>
  <si>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</si>
  <si>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</si>
  <si>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（将来負担比率は過去３ヶ年「なし」のため、有形固定資産減価償却率との組合せによる分析はなし）</t>
    <rPh sb="1" eb="3">
      <t>ショウライ</t>
    </rPh>
    <rPh sb="3" eb="5">
      <t>フタン</t>
    </rPh>
    <rPh sb="5" eb="7">
      <t>ヒリツ</t>
    </rPh>
    <rPh sb="8" eb="10">
      <t>カコ</t>
    </rPh>
    <rPh sb="12" eb="13">
      <t>ネン</t>
    </rPh>
    <rPh sb="21" eb="23">
      <t>ユウケイ</t>
    </rPh>
    <rPh sb="23" eb="25">
      <t>コテイ</t>
    </rPh>
    <rPh sb="25" eb="27">
      <t>シサン</t>
    </rPh>
    <rPh sb="27" eb="29">
      <t>ゲンカ</t>
    </rPh>
    <rPh sb="29" eb="31">
      <t>ショウキャク</t>
    </rPh>
    <rPh sb="31" eb="32">
      <t>リツ</t>
    </rPh>
    <rPh sb="34" eb="36">
      <t>クミアワ</t>
    </rPh>
    <rPh sb="40" eb="42">
      <t>ブンセキ</t>
    </rPh>
    <phoneticPr fontId="5"/>
  </si>
  <si>
    <t>（将来負担比率は過去３ヶ年「なし」のため、実質公債費比率との組合せによる分析はなし）</t>
    <rPh sb="1" eb="3">
      <t>ショウライ</t>
    </rPh>
    <rPh sb="3" eb="5">
      <t>フタン</t>
    </rPh>
    <rPh sb="5" eb="7">
      <t>ヒリツ</t>
    </rPh>
    <rPh sb="8" eb="10">
      <t>カコ</t>
    </rPh>
    <rPh sb="12" eb="13">
      <t>ネン</t>
    </rPh>
    <rPh sb="21" eb="23">
      <t>ジッシツ</t>
    </rPh>
    <rPh sb="23" eb="26">
      <t>コウサイヒ</t>
    </rPh>
    <rPh sb="26" eb="28">
      <t>ヒリツ</t>
    </rPh>
    <rPh sb="30" eb="32">
      <t>クミアワ</t>
    </rPh>
    <rPh sb="36" eb="3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</si>
</sst>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118" xfId="15" applyNumberFormat="1" applyFont="1" applyBorder="1" applyAlignment="1" applyProtection="1">
      <alignment horizontal="right" vertical="center" shrinkToFit="1"/>
      <protection locked="0"/>
    </xf>
    <xf numFmtId="177" fontId="33" fillId="0" borderId="117"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57944</c:v>
                </c:pt>
                <c:pt idx="1">
                  <c:v>54227</c:v>
                </c:pt>
                <c:pt idx="2">
                  <c:v>57295</c:v>
                </c:pt>
                <c:pt idx="3">
                  <c:v>54110</c:v>
                </c:pt>
                <c:pt idx="4">
                  <c:v>54684</c:v>
                </c:pt>
              </c:numCache>
            </c:numRef>
          </c:val>
          <c:smooth val="0"/>
          <c:extLst xmlns:c16r2="http://schemas.microsoft.com/office/drawing/2015/06/chart">
            <c:ext xmlns:c16="http://schemas.microsoft.com/office/drawing/2014/chart" uri="{C3380CC4-5D6E-409C-BE32-E72D297353CC}">
              <c16:uniqueId val="{00000000-E057-4BAC-B9C1-E8260A1A60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59778</c:v>
                </c:pt>
                <c:pt idx="1">
                  <c:v>34615</c:v>
                </c:pt>
                <c:pt idx="2">
                  <c:v>33759</c:v>
                </c:pt>
                <c:pt idx="3">
                  <c:v>74743</c:v>
                </c:pt>
                <c:pt idx="4">
                  <c:v>100731</c:v>
                </c:pt>
              </c:numCache>
            </c:numRef>
          </c:val>
          <c:smooth val="0"/>
          <c:extLst xmlns:c16r2="http://schemas.microsoft.com/office/drawing/2015/06/chart">
            <c:ext xmlns:c16="http://schemas.microsoft.com/office/drawing/2014/chart" uri="{C3380CC4-5D6E-409C-BE32-E72D297353CC}">
              <c16:uniqueId val="{00000001-E057-4BAC-B9C1-E8260A1A6076}"/>
            </c:ext>
          </c:extLst>
        </c:ser>
        <c:dLbls>
          <c:showLegendKey val="0"/>
          <c:showVal val="0"/>
          <c:showCatName val="0"/>
          <c:showSerName val="0"/>
          <c:showPercent val="0"/>
          <c:showBubbleSize val="0"/>
        </c:dLbls>
        <c:marker val="1"/>
        <c:smooth val="0"/>
        <c:axId val="112910336"/>
        <c:axId val="112912256"/>
      </c:lineChart>
      <c:catAx>
        <c:axId val="112910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912256"/>
        <c:crosses val="autoZero"/>
        <c:auto val="1"/>
        <c:lblAlgn val="ctr"/>
        <c:lblOffset val="100"/>
        <c:tickLblSkip val="1"/>
        <c:tickMarkSkip val="1"/>
        <c:noMultiLvlLbl val="0"/>
      </c:catAx>
      <c:valAx>
        <c:axId val="1129122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910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4.9000000000000004</c:v>
                </c:pt>
                <c:pt idx="1">
                  <c:v>6.56</c:v>
                </c:pt>
                <c:pt idx="2">
                  <c:v>4.6399999999999997</c:v>
                </c:pt>
                <c:pt idx="3">
                  <c:v>6.44</c:v>
                </c:pt>
                <c:pt idx="4">
                  <c:v>4.3600000000000003</c:v>
                </c:pt>
              </c:numCache>
            </c:numRef>
          </c:val>
          <c:extLst xmlns:c16r2="http://schemas.microsoft.com/office/drawing/2015/06/chart">
            <c:ext xmlns:c16="http://schemas.microsoft.com/office/drawing/2014/chart" uri="{C3380CC4-5D6E-409C-BE32-E72D297353CC}">
              <c16:uniqueId val="{00000000-F833-4745-A4BA-97D2DC5E57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19.78</c:v>
                </c:pt>
                <c:pt idx="1">
                  <c:v>19.32</c:v>
                </c:pt>
                <c:pt idx="2">
                  <c:v>22.17</c:v>
                </c:pt>
                <c:pt idx="3">
                  <c:v>22.28</c:v>
                </c:pt>
                <c:pt idx="4">
                  <c:v>20.48</c:v>
                </c:pt>
              </c:numCache>
            </c:numRef>
          </c:val>
          <c:extLst xmlns:c16r2="http://schemas.microsoft.com/office/drawing/2015/06/chart">
            <c:ext xmlns:c16="http://schemas.microsoft.com/office/drawing/2014/chart" uri="{C3380CC4-5D6E-409C-BE32-E72D297353CC}">
              <c16:uniqueId val="{00000001-F833-4745-A4BA-97D2DC5E5760}"/>
            </c:ext>
          </c:extLst>
        </c:ser>
        <c:dLbls>
          <c:showLegendKey val="0"/>
          <c:showVal val="0"/>
          <c:showCatName val="0"/>
          <c:showSerName val="0"/>
          <c:showPercent val="0"/>
          <c:showBubbleSize val="0"/>
        </c:dLbls>
        <c:gapWidth val="250"/>
        <c:overlap val="100"/>
        <c:axId val="129751680"/>
        <c:axId val="130093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2.2000000000000002</c:v>
                </c:pt>
                <c:pt idx="1">
                  <c:v>1.8</c:v>
                </c:pt>
                <c:pt idx="2">
                  <c:v>0.66</c:v>
                </c:pt>
                <c:pt idx="3">
                  <c:v>1.81</c:v>
                </c:pt>
                <c:pt idx="4">
                  <c:v>-3.56</c:v>
                </c:pt>
              </c:numCache>
            </c:numRef>
          </c:val>
          <c:smooth val="0"/>
          <c:extLst xmlns:c16r2="http://schemas.microsoft.com/office/drawing/2015/06/chart">
            <c:ext xmlns:c16="http://schemas.microsoft.com/office/drawing/2014/chart" uri="{C3380CC4-5D6E-409C-BE32-E72D297353CC}">
              <c16:uniqueId val="{00000002-F833-4745-A4BA-97D2DC5E5760}"/>
            </c:ext>
          </c:extLst>
        </c:ser>
        <c:dLbls>
          <c:showLegendKey val="0"/>
          <c:showVal val="0"/>
          <c:showCatName val="0"/>
          <c:showSerName val="0"/>
          <c:showPercent val="0"/>
          <c:showBubbleSize val="0"/>
        </c:dLbls>
        <c:marker val="1"/>
        <c:smooth val="0"/>
        <c:axId val="129751680"/>
        <c:axId val="130093824"/>
      </c:lineChart>
      <c:catAx>
        <c:axId val="12975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093824"/>
        <c:crosses val="autoZero"/>
        <c:auto val="1"/>
        <c:lblAlgn val="ctr"/>
        <c:lblOffset val="100"/>
        <c:tickLblSkip val="1"/>
        <c:tickMarkSkip val="1"/>
        <c:noMultiLvlLbl val="0"/>
      </c:catAx>
      <c:valAx>
        <c:axId val="130093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75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0.14000000000000001</c:v>
                </c:pt>
                <c:pt idx="2">
                  <c:v>#N/A</c:v>
                </c:pt>
                <c:pt idx="3">
                  <c:v>0.16</c:v>
                </c:pt>
                <c:pt idx="4">
                  <c:v>#N/A</c:v>
                </c:pt>
                <c:pt idx="5">
                  <c:v>0.18</c:v>
                </c:pt>
                <c:pt idx="6">
                  <c:v>#N/A</c:v>
                </c:pt>
                <c:pt idx="7">
                  <c:v>0.18</c:v>
                </c:pt>
                <c:pt idx="8">
                  <c:v>#N/A</c:v>
                </c:pt>
                <c:pt idx="9">
                  <c:v>0.05</c:v>
                </c:pt>
              </c:numCache>
            </c:numRef>
          </c:val>
          <c:extLst xmlns:c16r2="http://schemas.microsoft.com/office/drawing/2015/06/chart">
            <c:ext xmlns:c16="http://schemas.microsoft.com/office/drawing/2014/chart" uri="{C3380CC4-5D6E-409C-BE32-E72D297353CC}">
              <c16:uniqueId val="{00000000-0FD7-464F-A757-0A66C9A273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FD7-464F-A757-0A66C9A27377}"/>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0.09</c:v>
                </c:pt>
                <c:pt idx="4">
                  <c:v>#N/A</c:v>
                </c:pt>
                <c:pt idx="5">
                  <c:v>0.01</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2-0FD7-464F-A757-0A66C9A27377}"/>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0.08</c:v>
                </c:pt>
              </c:numCache>
            </c:numRef>
          </c:val>
          <c:extLst xmlns:c16r2="http://schemas.microsoft.com/office/drawing/2015/06/chart">
            <c:ext xmlns:c16="http://schemas.microsoft.com/office/drawing/2014/chart" uri="{C3380CC4-5D6E-409C-BE32-E72D297353CC}">
              <c16:uniqueId val="{00000003-0FD7-464F-A757-0A66C9A2737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0.13</c:v>
                </c:pt>
              </c:numCache>
            </c:numRef>
          </c:val>
          <c:extLst xmlns:c16r2="http://schemas.microsoft.com/office/drawing/2015/06/chart">
            <c:ext xmlns:c16="http://schemas.microsoft.com/office/drawing/2014/chart" uri="{C3380CC4-5D6E-409C-BE32-E72D297353CC}">
              <c16:uniqueId val="{00000004-0FD7-464F-A757-0A66C9A27377}"/>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0.13</c:v>
                </c:pt>
                <c:pt idx="2">
                  <c:v>#N/A</c:v>
                </c:pt>
                <c:pt idx="3">
                  <c:v>0.79</c:v>
                </c:pt>
                <c:pt idx="4">
                  <c:v>#N/A</c:v>
                </c:pt>
                <c:pt idx="5">
                  <c:v>0.98</c:v>
                </c:pt>
                <c:pt idx="6">
                  <c:v>#N/A</c:v>
                </c:pt>
                <c:pt idx="7">
                  <c:v>2.66</c:v>
                </c:pt>
                <c:pt idx="8">
                  <c:v>#N/A</c:v>
                </c:pt>
                <c:pt idx="9">
                  <c:v>2.29</c:v>
                </c:pt>
              </c:numCache>
            </c:numRef>
          </c:val>
          <c:extLst xmlns:c16r2="http://schemas.microsoft.com/office/drawing/2015/06/chart">
            <c:ext xmlns:c16="http://schemas.microsoft.com/office/drawing/2014/chart" uri="{C3380CC4-5D6E-409C-BE32-E72D297353CC}">
              <c16:uniqueId val="{00000005-0FD7-464F-A757-0A66C9A2737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1.54</c:v>
                </c:pt>
                <c:pt idx="2">
                  <c:v>#N/A</c:v>
                </c:pt>
                <c:pt idx="3">
                  <c:v>1.29</c:v>
                </c:pt>
                <c:pt idx="4">
                  <c:v>#N/A</c:v>
                </c:pt>
                <c:pt idx="5">
                  <c:v>2.38</c:v>
                </c:pt>
                <c:pt idx="6">
                  <c:v>#N/A</c:v>
                </c:pt>
                <c:pt idx="7">
                  <c:v>3.41</c:v>
                </c:pt>
                <c:pt idx="8">
                  <c:v>#N/A</c:v>
                </c:pt>
                <c:pt idx="9">
                  <c:v>3</c:v>
                </c:pt>
              </c:numCache>
            </c:numRef>
          </c:val>
          <c:extLst xmlns:c16r2="http://schemas.microsoft.com/office/drawing/2015/06/chart">
            <c:ext xmlns:c16="http://schemas.microsoft.com/office/drawing/2014/chart" uri="{C3380CC4-5D6E-409C-BE32-E72D297353CC}">
              <c16:uniqueId val="{00000006-0FD7-464F-A757-0A66C9A2737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6.04</c:v>
                </c:pt>
                <c:pt idx="2">
                  <c:v>#N/A</c:v>
                </c:pt>
                <c:pt idx="3">
                  <c:v>5.98</c:v>
                </c:pt>
                <c:pt idx="4">
                  <c:v>#N/A</c:v>
                </c:pt>
                <c:pt idx="5">
                  <c:v>5.83</c:v>
                </c:pt>
                <c:pt idx="6">
                  <c:v>#N/A</c:v>
                </c:pt>
                <c:pt idx="7">
                  <c:v>4.59</c:v>
                </c:pt>
                <c:pt idx="8">
                  <c:v>#N/A</c:v>
                </c:pt>
                <c:pt idx="9">
                  <c:v>4.05</c:v>
                </c:pt>
              </c:numCache>
            </c:numRef>
          </c:val>
          <c:extLst xmlns:c16r2="http://schemas.microsoft.com/office/drawing/2015/06/chart">
            <c:ext xmlns:c16="http://schemas.microsoft.com/office/drawing/2014/chart" uri="{C3380CC4-5D6E-409C-BE32-E72D297353CC}">
              <c16:uniqueId val="{00000007-0FD7-464F-A757-0A66C9A2737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4.9000000000000004</c:v>
                </c:pt>
                <c:pt idx="2">
                  <c:v>#N/A</c:v>
                </c:pt>
                <c:pt idx="3">
                  <c:v>6.55</c:v>
                </c:pt>
                <c:pt idx="4">
                  <c:v>#N/A</c:v>
                </c:pt>
                <c:pt idx="5">
                  <c:v>4.6399999999999997</c:v>
                </c:pt>
                <c:pt idx="6">
                  <c:v>#N/A</c:v>
                </c:pt>
                <c:pt idx="7">
                  <c:v>6.43</c:v>
                </c:pt>
                <c:pt idx="8">
                  <c:v>#N/A</c:v>
                </c:pt>
                <c:pt idx="9">
                  <c:v>4.3499999999999996</c:v>
                </c:pt>
              </c:numCache>
            </c:numRef>
          </c:val>
          <c:extLst xmlns:c16r2="http://schemas.microsoft.com/office/drawing/2015/06/chart">
            <c:ext xmlns:c16="http://schemas.microsoft.com/office/drawing/2014/chart" uri="{C3380CC4-5D6E-409C-BE32-E72D297353CC}">
              <c16:uniqueId val="{00000008-0FD7-464F-A757-0A66C9A2737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6.07</c:v>
                </c:pt>
                <c:pt idx="2">
                  <c:v>#N/A</c:v>
                </c:pt>
                <c:pt idx="3">
                  <c:v>6.09</c:v>
                </c:pt>
                <c:pt idx="4">
                  <c:v>#N/A</c:v>
                </c:pt>
                <c:pt idx="5">
                  <c:v>8.4</c:v>
                </c:pt>
                <c:pt idx="6">
                  <c:v>#N/A</c:v>
                </c:pt>
                <c:pt idx="7">
                  <c:v>6.08</c:v>
                </c:pt>
                <c:pt idx="8">
                  <c:v>#N/A</c:v>
                </c:pt>
                <c:pt idx="9">
                  <c:v>4.5599999999999996</c:v>
                </c:pt>
              </c:numCache>
            </c:numRef>
          </c:val>
          <c:extLst xmlns:c16r2="http://schemas.microsoft.com/office/drawing/2015/06/chart">
            <c:ext xmlns:c16="http://schemas.microsoft.com/office/drawing/2014/chart" uri="{C3380CC4-5D6E-409C-BE32-E72D297353CC}">
              <c16:uniqueId val="{00000009-0FD7-464F-A757-0A66C9A27377}"/>
            </c:ext>
          </c:extLst>
        </c:ser>
        <c:dLbls>
          <c:showLegendKey val="0"/>
          <c:showVal val="0"/>
          <c:showCatName val="0"/>
          <c:showSerName val="0"/>
          <c:showPercent val="0"/>
          <c:showBubbleSize val="0"/>
        </c:dLbls>
        <c:gapWidth val="150"/>
        <c:overlap val="100"/>
        <c:axId val="130540288"/>
        <c:axId val="130541824"/>
      </c:barChart>
      <c:catAx>
        <c:axId val="13054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541824"/>
        <c:crosses val="autoZero"/>
        <c:auto val="1"/>
        <c:lblAlgn val="ctr"/>
        <c:lblOffset val="100"/>
        <c:tickLblSkip val="1"/>
        <c:tickMarkSkip val="1"/>
        <c:noMultiLvlLbl val="0"/>
      </c:catAx>
      <c:valAx>
        <c:axId val="130541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540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2145</c:v>
                </c:pt>
                <c:pt idx="5">
                  <c:v>2026</c:v>
                </c:pt>
                <c:pt idx="8">
                  <c:v>2056</c:v>
                </c:pt>
                <c:pt idx="11">
                  <c:v>2066</c:v>
                </c:pt>
                <c:pt idx="14">
                  <c:v>2138</c:v>
                </c:pt>
              </c:numCache>
            </c:numRef>
          </c:val>
          <c:extLst xmlns:c16r2="http://schemas.microsoft.com/office/drawing/2015/06/chart">
            <c:ext xmlns:c16="http://schemas.microsoft.com/office/drawing/2014/chart" uri="{C3380CC4-5D6E-409C-BE32-E72D297353CC}">
              <c16:uniqueId val="{00000000-BB1B-4030-95A7-83B7D2EC15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B1B-4030-95A7-83B7D2EC15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BB1B-4030-95A7-83B7D2EC15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B1B-4030-95A7-83B7D2EC15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1171</c:v>
                </c:pt>
                <c:pt idx="3">
                  <c:v>1112</c:v>
                </c:pt>
                <c:pt idx="6">
                  <c:v>1082</c:v>
                </c:pt>
                <c:pt idx="9">
                  <c:v>1091</c:v>
                </c:pt>
                <c:pt idx="12">
                  <c:v>997</c:v>
                </c:pt>
              </c:numCache>
            </c:numRef>
          </c:val>
          <c:extLst xmlns:c16r2="http://schemas.microsoft.com/office/drawing/2015/06/chart">
            <c:ext xmlns:c16="http://schemas.microsoft.com/office/drawing/2014/chart" uri="{C3380CC4-5D6E-409C-BE32-E72D297353CC}">
              <c16:uniqueId val="{00000004-BB1B-4030-95A7-83B7D2EC15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B1B-4030-95A7-83B7D2EC15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B1B-4030-95A7-83B7D2EC15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1472</c:v>
                </c:pt>
                <c:pt idx="3">
                  <c:v>1507</c:v>
                </c:pt>
                <c:pt idx="6">
                  <c:v>1545</c:v>
                </c:pt>
                <c:pt idx="9">
                  <c:v>1542</c:v>
                </c:pt>
                <c:pt idx="12">
                  <c:v>1671</c:v>
                </c:pt>
              </c:numCache>
            </c:numRef>
          </c:val>
          <c:extLst xmlns:c16r2="http://schemas.microsoft.com/office/drawing/2015/06/chart">
            <c:ext xmlns:c16="http://schemas.microsoft.com/office/drawing/2014/chart" uri="{C3380CC4-5D6E-409C-BE32-E72D297353CC}">
              <c16:uniqueId val="{00000007-BB1B-4030-95A7-83B7D2EC1585}"/>
            </c:ext>
          </c:extLst>
        </c:ser>
        <c:dLbls>
          <c:showLegendKey val="0"/>
          <c:showVal val="0"/>
          <c:showCatName val="0"/>
          <c:showSerName val="0"/>
          <c:showPercent val="0"/>
          <c:showBubbleSize val="0"/>
        </c:dLbls>
        <c:gapWidth val="100"/>
        <c:overlap val="100"/>
        <c:axId val="129695744"/>
        <c:axId val="129697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499</c:v>
                </c:pt>
                <c:pt idx="2">
                  <c:v>#N/A</c:v>
                </c:pt>
                <c:pt idx="3">
                  <c:v>#N/A</c:v>
                </c:pt>
                <c:pt idx="4">
                  <c:v>594</c:v>
                </c:pt>
                <c:pt idx="5">
                  <c:v>#N/A</c:v>
                </c:pt>
                <c:pt idx="6">
                  <c:v>#N/A</c:v>
                </c:pt>
                <c:pt idx="7">
                  <c:v>572</c:v>
                </c:pt>
                <c:pt idx="8">
                  <c:v>#N/A</c:v>
                </c:pt>
                <c:pt idx="9">
                  <c:v>#N/A</c:v>
                </c:pt>
                <c:pt idx="10">
                  <c:v>568</c:v>
                </c:pt>
                <c:pt idx="11">
                  <c:v>#N/A</c:v>
                </c:pt>
                <c:pt idx="12">
                  <c:v>#N/A</c:v>
                </c:pt>
                <c:pt idx="13">
                  <c:v>531</c:v>
                </c:pt>
                <c:pt idx="14">
                  <c:v>#N/A</c:v>
                </c:pt>
              </c:numCache>
            </c:numRef>
          </c:val>
          <c:smooth val="0"/>
          <c:extLst xmlns:c16r2="http://schemas.microsoft.com/office/drawing/2015/06/chart">
            <c:ext xmlns:c16="http://schemas.microsoft.com/office/drawing/2014/chart" uri="{C3380CC4-5D6E-409C-BE32-E72D297353CC}">
              <c16:uniqueId val="{00000008-BB1B-4030-95A7-83B7D2EC1585}"/>
            </c:ext>
          </c:extLst>
        </c:ser>
        <c:dLbls>
          <c:showLegendKey val="0"/>
          <c:showVal val="0"/>
          <c:showCatName val="0"/>
          <c:showSerName val="0"/>
          <c:showPercent val="0"/>
          <c:showBubbleSize val="0"/>
        </c:dLbls>
        <c:marker val="1"/>
        <c:smooth val="0"/>
        <c:axId val="129695744"/>
        <c:axId val="129697664"/>
      </c:lineChart>
      <c:catAx>
        <c:axId val="12969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697664"/>
        <c:crosses val="autoZero"/>
        <c:auto val="1"/>
        <c:lblAlgn val="ctr"/>
        <c:lblOffset val="100"/>
        <c:tickLblSkip val="1"/>
        <c:tickMarkSkip val="1"/>
        <c:noMultiLvlLbl val="0"/>
      </c:catAx>
      <c:valAx>
        <c:axId val="129697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69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19705</c:v>
                </c:pt>
                <c:pt idx="5">
                  <c:v>19682</c:v>
                </c:pt>
                <c:pt idx="8">
                  <c:v>19333</c:v>
                </c:pt>
                <c:pt idx="11">
                  <c:v>19254</c:v>
                </c:pt>
                <c:pt idx="14">
                  <c:v>19752</c:v>
                </c:pt>
              </c:numCache>
            </c:numRef>
          </c:val>
          <c:extLst xmlns:c16r2="http://schemas.microsoft.com/office/drawing/2015/06/chart">
            <c:ext xmlns:c16="http://schemas.microsoft.com/office/drawing/2014/chart" uri="{C3380CC4-5D6E-409C-BE32-E72D297353CC}">
              <c16:uniqueId val="{00000000-8ED9-4498-9BEE-BFE6D35191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3599</c:v>
                </c:pt>
                <c:pt idx="5">
                  <c:v>3193</c:v>
                </c:pt>
                <c:pt idx="8">
                  <c:v>3156</c:v>
                </c:pt>
                <c:pt idx="11">
                  <c:v>3150</c:v>
                </c:pt>
                <c:pt idx="14">
                  <c:v>3317</c:v>
                </c:pt>
              </c:numCache>
            </c:numRef>
          </c:val>
          <c:extLst xmlns:c16r2="http://schemas.microsoft.com/office/drawing/2015/06/chart">
            <c:ext xmlns:c16="http://schemas.microsoft.com/office/drawing/2014/chart" uri="{C3380CC4-5D6E-409C-BE32-E72D297353CC}">
              <c16:uniqueId val="{00000001-8ED9-4498-9BEE-BFE6D35191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9350</c:v>
                </c:pt>
                <c:pt idx="5">
                  <c:v>9309</c:v>
                </c:pt>
                <c:pt idx="8">
                  <c:v>10009</c:v>
                </c:pt>
                <c:pt idx="11">
                  <c:v>9852</c:v>
                </c:pt>
                <c:pt idx="14">
                  <c:v>9075</c:v>
                </c:pt>
              </c:numCache>
            </c:numRef>
          </c:val>
          <c:extLst xmlns:c16r2="http://schemas.microsoft.com/office/drawing/2015/06/chart">
            <c:ext xmlns:c16="http://schemas.microsoft.com/office/drawing/2014/chart" uri="{C3380CC4-5D6E-409C-BE32-E72D297353CC}">
              <c16:uniqueId val="{00000002-8ED9-4498-9BEE-BFE6D35191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ED9-4498-9BEE-BFE6D35191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ED9-4498-9BEE-BFE6D35191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ED9-4498-9BEE-BFE6D35191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5006</c:v>
                </c:pt>
                <c:pt idx="3">
                  <c:v>4784</c:v>
                </c:pt>
                <c:pt idx="6">
                  <c:v>4794</c:v>
                </c:pt>
                <c:pt idx="9">
                  <c:v>4484</c:v>
                </c:pt>
                <c:pt idx="12">
                  <c:v>4027</c:v>
                </c:pt>
              </c:numCache>
            </c:numRef>
          </c:val>
          <c:extLst xmlns:c16r2="http://schemas.microsoft.com/office/drawing/2015/06/chart">
            <c:ext xmlns:c16="http://schemas.microsoft.com/office/drawing/2014/chart" uri="{C3380CC4-5D6E-409C-BE32-E72D297353CC}">
              <c16:uniqueId val="{00000006-8ED9-4498-9BEE-BFE6D35191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8ED9-4498-9BEE-BFE6D35191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10338</c:v>
                </c:pt>
                <c:pt idx="3">
                  <c:v>9233</c:v>
                </c:pt>
                <c:pt idx="6">
                  <c:v>8211</c:v>
                </c:pt>
                <c:pt idx="9">
                  <c:v>7689</c:v>
                </c:pt>
                <c:pt idx="12">
                  <c:v>7291</c:v>
                </c:pt>
              </c:numCache>
            </c:numRef>
          </c:val>
          <c:extLst xmlns:c16r2="http://schemas.microsoft.com/office/drawing/2015/06/chart">
            <c:ext xmlns:c16="http://schemas.microsoft.com/office/drawing/2014/chart" uri="{C3380CC4-5D6E-409C-BE32-E72D297353CC}">
              <c16:uniqueId val="{00000008-8ED9-4498-9BEE-BFE6D35191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c:v>
                </c:pt>
                <c:pt idx="3">
                  <c:v>6</c:v>
                </c:pt>
                <c:pt idx="6">
                  <c:v>5</c:v>
                </c:pt>
                <c:pt idx="9">
                  <c:v>5</c:v>
                </c:pt>
                <c:pt idx="12">
                  <c:v>4</c:v>
                </c:pt>
              </c:numCache>
            </c:numRef>
          </c:val>
          <c:extLst xmlns:c16r2="http://schemas.microsoft.com/office/drawing/2015/06/chart">
            <c:ext xmlns:c16="http://schemas.microsoft.com/office/drawing/2014/chart" uri="{C3380CC4-5D6E-409C-BE32-E72D297353CC}">
              <c16:uniqueId val="{00000009-8ED9-4498-9BEE-BFE6D35191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13566</c:v>
                </c:pt>
                <c:pt idx="3">
                  <c:v>13355</c:v>
                </c:pt>
                <c:pt idx="6">
                  <c:v>13239</c:v>
                </c:pt>
                <c:pt idx="9">
                  <c:v>15206</c:v>
                </c:pt>
                <c:pt idx="12">
                  <c:v>17475</c:v>
                </c:pt>
              </c:numCache>
            </c:numRef>
          </c:val>
          <c:extLst xmlns:c16r2="http://schemas.microsoft.com/office/drawing/2015/06/chart">
            <c:ext xmlns:c16="http://schemas.microsoft.com/office/drawing/2014/chart" uri="{C3380CC4-5D6E-409C-BE32-E72D297353CC}">
              <c16:uniqueId val="{0000000A-8ED9-4498-9BEE-BFE6D351916B}"/>
            </c:ext>
          </c:extLst>
        </c:ser>
        <c:dLbls>
          <c:showLegendKey val="0"/>
          <c:showVal val="0"/>
          <c:showCatName val="0"/>
          <c:showSerName val="0"/>
          <c:showPercent val="0"/>
          <c:showBubbleSize val="0"/>
        </c:dLbls>
        <c:gapWidth val="100"/>
        <c:overlap val="100"/>
        <c:axId val="131000192"/>
        <c:axId val="119603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ED9-4498-9BEE-BFE6D351916B}"/>
            </c:ext>
          </c:extLst>
        </c:ser>
        <c:dLbls>
          <c:showLegendKey val="0"/>
          <c:showVal val="0"/>
          <c:showCatName val="0"/>
          <c:showSerName val="0"/>
          <c:showPercent val="0"/>
          <c:showBubbleSize val="0"/>
        </c:dLbls>
        <c:marker val="1"/>
        <c:smooth val="0"/>
        <c:axId val="131000192"/>
        <c:axId val="119603200"/>
      </c:lineChart>
      <c:catAx>
        <c:axId val="13100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603200"/>
        <c:crosses val="autoZero"/>
        <c:auto val="1"/>
        <c:lblAlgn val="ctr"/>
        <c:lblOffset val="100"/>
        <c:tickLblSkip val="1"/>
        <c:tickMarkSkip val="1"/>
        <c:noMultiLvlLbl val="0"/>
      </c:catAx>
      <c:valAx>
        <c:axId val="119603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00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2784</c:v>
                </c:pt>
                <c:pt idx="1">
                  <c:v>2788</c:v>
                </c:pt>
                <c:pt idx="2">
                  <c:v>2592</c:v>
                </c:pt>
              </c:numCache>
            </c:numRef>
          </c:val>
          <c:extLst xmlns:c16r2="http://schemas.microsoft.com/office/drawing/2015/06/chart">
            <c:ext xmlns:c16="http://schemas.microsoft.com/office/drawing/2014/chart" uri="{C3380CC4-5D6E-409C-BE32-E72D297353CC}">
              <c16:uniqueId val="{00000000-5CCD-474C-A08B-7883F7B56F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974</c:v>
                </c:pt>
                <c:pt idx="1">
                  <c:v>976</c:v>
                </c:pt>
                <c:pt idx="2">
                  <c:v>977</c:v>
                </c:pt>
              </c:numCache>
            </c:numRef>
          </c:val>
          <c:extLst xmlns:c16r2="http://schemas.microsoft.com/office/drawing/2015/06/chart">
            <c:ext xmlns:c16="http://schemas.microsoft.com/office/drawing/2014/chart" uri="{C3380CC4-5D6E-409C-BE32-E72D297353CC}">
              <c16:uniqueId val="{00000001-5CCD-474C-A08B-7883F7B56F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5573</c:v>
                </c:pt>
                <c:pt idx="1">
                  <c:v>5293</c:v>
                </c:pt>
                <c:pt idx="2">
                  <c:v>4464</c:v>
                </c:pt>
              </c:numCache>
            </c:numRef>
          </c:val>
          <c:extLst xmlns:c16r2="http://schemas.microsoft.com/office/drawing/2015/06/chart">
            <c:ext xmlns:c16="http://schemas.microsoft.com/office/drawing/2014/chart" uri="{C3380CC4-5D6E-409C-BE32-E72D297353CC}">
              <c16:uniqueId val="{00000002-5CCD-474C-A08B-7883F7B56F8A}"/>
            </c:ext>
          </c:extLst>
        </c:ser>
        <c:dLbls>
          <c:showLegendKey val="0"/>
          <c:showVal val="0"/>
          <c:showCatName val="0"/>
          <c:showSerName val="0"/>
          <c:showPercent val="0"/>
          <c:showBubbleSize val="0"/>
        </c:dLbls>
        <c:gapWidth val="120"/>
        <c:overlap val="100"/>
        <c:axId val="130751872"/>
        <c:axId val="130753664"/>
      </c:barChart>
      <c:catAx>
        <c:axId val="13075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0753664"/>
        <c:crosses val="autoZero"/>
        <c:auto val="1"/>
        <c:lblAlgn val="ctr"/>
        <c:lblOffset val="100"/>
        <c:tickLblSkip val="1"/>
        <c:tickMarkSkip val="1"/>
        <c:noMultiLvlLbl val="0"/>
      </c:catAx>
      <c:valAx>
        <c:axId val="1307536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075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{88C3F2E2-964A-4A20-BCA8-3A472F759E88}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A81-4D3A-B045-1D7E49B4CBC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{891EC634-01E6-4ACB-8A74-1C96F2031500}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81-4D3A-B045-1D7E49B4CBC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{FBB0ABAB-D1EA-4408-A699-AF802169CF2D}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81-4D3A-B045-1D7E49B4CBC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{45DDA352-0532-4F69-A88A-662114A2874C}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81-4D3A-B045-1D7E49B4CBC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{FD3B4C08-AABE-4C65-93AB-89288DF029A3}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81-4D3A-B045-1D7E49B4CBC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{DA7DDB49-6E26-49C4-A48F-F6B41D3C15DB}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A81-4D3A-B045-1D7E49B4CBC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{F6E66252-1EB5-489A-BD0B-F64A3DC7EFED}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A81-4D3A-B045-1D7E49B4CBC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{2DBDB58A-85DF-4B0C-8618-F0F6687DDFC3}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A81-4D3A-B045-1D7E49B4CBC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{6D9A9085-431E-4253-AF58-AFD3FD8D9092}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A81-4D3A-B045-1D7E49B4CB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54.8</c:v>
                </c:pt>
                <c:pt idx="16">
                  <c:v>54.2</c:v>
                </c:pt>
                <c:pt idx="24">
                  <c:v>57.2</c:v>
                </c:pt>
                <c:pt idx="32">
                  <c:v>57.1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A81-4D3A-B045-1D7E49B4CBC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{38F17AF0-BCAA-41F9-BFBB-3BFDBFF06A4A}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A81-4D3A-B045-1D7E49B4CBCC}"/>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{23C2E5B0-DFC9-4A44-AB8F-11D3F7AC8120}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81-4D3A-B045-1D7E49B4CBC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{9DAEB2DC-CB06-4CD7-AB13-A18E19F3BE8A}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81-4D3A-B045-1D7E49B4CBC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{432D86D8-ACF1-4D70-BF77-07666BFE26FF}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81-4D3A-B045-1D7E49B4CBC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{39A1B0FF-DA73-44A6-83F1-4D5234312CB3}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81-4D3A-B045-1D7E49B4CBCC}"/>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{D6338C5A-0863-4FAB-A783-312F1298B25A}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A81-4D3A-B045-1D7E49B4CBCC}"/>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{0ADE1AE7-3E9B-4E60-944B-8AE53E831930}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A81-4D3A-B045-1D7E49B4CBCC}"/>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{8C0FB9D5-6505-43DF-AE2B-ECF82384CFD2}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A81-4D3A-B045-1D7E49B4CBCC}"/>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{13BE75A7-0B88-4518-A48E-026A8FD91529}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A81-4D3A-B045-1D7E49B4CB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8A81-4D3A-B045-1D7E49B4CBCC}"/>
            </c:ext>
          </c:extLst>
        </c:ser>
        <c:dLbls>
          <c:showLegendKey val="0"/>
          <c:showVal val="1"/>
          <c:showCatName val="0"/>
          <c:showSerName val="0"/>
          <c:showPercent val="0"/>
          <c:showBubbleSize val="0"/>
        </c:dLbls>
        <c:axId val="29848320"/>
        <c:axId val="29850240"/>
      </c:scatterChart>
      <c:valAx>
        <c:axId val="29848320"/>
        <c:scaling>
          <c:orientation val="minMax"/>
          <c:max val="60.300000000000004"/>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850240"/>
        <c:crosses val="autoZero"/>
        <c:crossBetween val="midCat"/>
      </c:valAx>
      <c:valAx>
        <c:axId val="2985024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848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{D8B047BA-E059-483E-B732-387C45D7C158}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24C-45F1-A90D-A40846727ED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{62BC00A1-F864-461C-BF53-D95C052E0C31}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4C-45F1-A90D-A40846727ED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{2CCE88AC-3810-473B-B30B-C5F974F17B06}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4C-45F1-A90D-A40846727ED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{C39636FD-472B-4A40-9ED5-747831066672}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4C-45F1-A90D-A40846727ED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{C00E5AF2-BDF6-4B39-AC51-33685D251864}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4C-45F1-A90D-A40846727ED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{9EB72ECE-2520-4A52-832C-5BCF8D9828E0}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24C-45F1-A90D-A40846727ED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{BCB353F8-3836-431A-A31F-9F9019DD1CD0}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24C-45F1-A90D-A40846727ED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{3A98A6F9-7388-41F1-99F7-4879467FCD02}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24C-45F1-A90D-A40846727ED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{A9213652-7C6A-4C53-9299-7CB5BE592CF9}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24C-45F1-A90D-A40846727E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5.4</c:v>
                </c:pt>
                <c:pt idx="16">
                  <c:v>5.0999999999999996</c:v>
                </c:pt>
                <c:pt idx="24">
                  <c:v>5.3</c:v>
                </c:pt>
                <c:pt idx="32">
                  <c:v>5.0999999999999996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24C-45F1-A90D-A40846727ED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{DB34F4E2-099B-4BE7-8598-53C33CAEA7A8}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24C-45F1-A90D-A40846727ED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{F0B6CE23-5864-4CE3-99B1-78B504E5721E}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4C-45F1-A90D-A40846727ED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{56FA8DA0-68BA-4B0B-9F00-391DFF8B73C1}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4C-45F1-A90D-A40846727ED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{4B524926-87A2-40BC-82AA-419D5448CF7D}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4C-45F1-A90D-A40846727ED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{B0828ED0-6F90-4AFF-AD65-D5DDB2DC4B36}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4C-45F1-A90D-A40846727ED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{AADDDFCD-A74A-4CBF-B997-43E93EC5FF58}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24C-45F1-A90D-A40846727ED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{BBCD9DC0-3840-45FE-B07E-0397410BE247}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24C-45F1-A90D-A40846727ED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{294FF760-9A59-4C84-A6F9-D26768E90099}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24C-45F1-A90D-A40846727ED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{612FBDC2-C0ED-454D-AC56-8092DE2F7169}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24C-45F1-A90D-A40846727E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7.8</c:v>
                </c:pt>
                <c:pt idx="16">
                  <c:v>7.5</c:v>
                </c:pt>
                <c:pt idx="24">
                  <c:v>7.2</c:v>
                </c:pt>
                <c:pt idx="32">
                  <c:v>6.9</c:v>
                </c:pt>
              </c:numCache>
            </c:numRef>
          </c:xVal>
          <c:yVal>
            <c:numRef>
              <c:f>公会計指標分析・財政指標組合せ分析表!$BP$77:$DC$77</c:f>
              <c:numCache>
                <c:formatCode>#,##0.0;"▲ "#,##0.0</c:formatCode>
                <c:ptCount val="40"/>
                <c:pt idx="0">
                  <c:v>44.4</c:v>
                </c:pt>
                <c:pt idx="8">
                  <c:v>37.299999999999997</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F24C-45F1-A90D-A40846727ED0}"/>
            </c:ext>
          </c:extLst>
        </c:ser>
        <c:dLbls>
          <c:showLegendKey val="0"/>
          <c:showVal val="1"/>
          <c:showCatName val="0"/>
          <c:showSerName val="0"/>
          <c:showPercent val="0"/>
          <c:showBubbleSize val="0"/>
        </c:dLbls>
        <c:axId val="29728768"/>
        <c:axId val="29730688"/>
      </c:scatterChart>
      <c:valAx>
        <c:axId val="29728768"/>
        <c:scaling>
          <c:orientation val="minMax"/>
          <c:max val="9.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730688"/>
        <c:crosses val="autoZero"/>
        <c:crossBetween val="midCat"/>
      </c:valAx>
      <c:valAx>
        <c:axId val="29730688"/>
        <c:scaling>
          <c:orientation val="minMax"/>
          <c:max val="48"/>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7287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新庁舎建設事業や土岐口開発に伴う周辺道路新設事業等の大型事業に伴い、元利償還金は前年度比</a:t>
          </a:r>
          <a:r>
            <a:rPr kumimoji="1" lang="en-US" altLang="ja-JP" sz="1400">
              <a:latin typeface="ＭＳ ゴシック" pitchFamily="49" charset="-128"/>
              <a:ea typeface="ＭＳ ゴシック" pitchFamily="49" charset="-128"/>
            </a:rPr>
            <a:t>129</a:t>
          </a:r>
          <a:r>
            <a:rPr kumimoji="1" lang="ja-JP" altLang="en-US" sz="1400">
              <a:latin typeface="ＭＳ ゴシック" pitchFamily="49" charset="-128"/>
              <a:ea typeface="ＭＳ ゴシック" pitchFamily="49" charset="-128"/>
            </a:rPr>
            <a:t>百万円の増となった。一方で、公営企業債の元利償還金に対する繰入金は、病院の建設改良に要する経費に対する繰入金が減したこと等により</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百万円の減、算入公債費等は</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百万円の増となり、結果として実質公債費比率の分子は</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百万円の減となった。</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償還額とのバランスを図りながら地方債の借入を実施し、引き続き健全な財政運営に努めていく。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公営企業債の償還が進み、公営企業債に対する一般会計からの繰入額は年々減少傾向にある。しかしながら、一般会計において平成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年度より新庁舎建設事業や大規模な道路新設工事、駅前広場整備等の大型事業が本格化したことにより、地方債が前年度比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2,269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百万円増加している。平成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年度まで大型事業が集中するため地方債の残高が増加し、さらに厳しい財政運営となることが予想されるが、償還額とのバランスを図りながら地方債の借入を実施し、健全な財政運営に努めていく。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岐阜県土岐市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百万円の減となった。これは、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新庁舎建設費に充てるため庁舎建設基金を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百万円取り崩したことや、西部こども園建設費に充てるため建設事業基金を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百万円取り崩したこと等によるものである。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年度に策定した公共施設等総合管理計画で、今後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年間の公共施設等の更新や維持管理費の経費は直近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年の投資的経費平均の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億円を大きく上回る年額平均</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試算している。個別施設計画において、個々の具体的な対応方針を定め、長期的な視点をもって更新・統廃合・長寿命化等を計画的に実施するが、その財源の多くに建設事業基金を充てる見込みであり、今後は残高が減少する見込みである。庁舎建設基金は令和元年度で事業完了となるため令和元年度末には残高無しとな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建設事業基金：公共施設等の建設事業及び維持整備の資金に充てるため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庁舎建設基金：庁舎建設の財源に充てるため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一般廃棄物処理施設整備基金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lang="ja-JP" altLang="en-US" sz="1300">
              <a:effectLst/>
              <a:latin typeface="ＭＳ Ｐゴシック" panose="020B0600070205080204" pitchFamily="50" charset="-128"/>
              <a:ea typeface="ＭＳ Ｐゴシック" panose="020B0600070205080204" pitchFamily="50" charset="-128"/>
            </a:rPr>
            <a:t>廃棄物処理施設の整備に必要な資金に充てるため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建設事業基金：西部こども園建設費に充てるため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庁舎建設基金：新庁舎建設費に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年度に新設した基金で、清掃手数料から売捌手数料とごみ袋製造納品委託料を控除した額の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建設事業基金：今後は個別施設計画に基づき公共施設の更新・統廃合・長寿命化等が見込まれ、その財源の大半を当該基金で賄う予定であり、残高は年々減少していく見込みである。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庁舎建設事基金：令和元年度に庁舎建設が完了するため、令和元年度末の残高無しとなる。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一般廃棄物処理施設整備基金：ごみ処理施設の長寿命化工事を毎年実施して延命化を図っているものの、将来の建替えを見据え建設費用の財源の一部とするため、毎年度積立を実施していく。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新庁舎建設事業や土岐口開発に伴う周辺道路新設事業の財源の一部として借入れた地方債の償還が開始されたこと、大型事業実施に伴い一般財源充当額が増したこと等により、財政調整基金を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百万円取崩したため、基金残高は前年度と比較し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財政調整基金の残高は、災害への備え等のため、過去の実績等を踏まえ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億円程度を目途に積み立てることとしている。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億円を超える部分については、今後病院事業の指定管理に伴い発生する臨時的支出に対応するものである。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基金利息を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百万円積み立てたことにより増となった。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令和元年度末に地方債残高のピークを迎える見込みである。繰上償還等に対応するために適宜積立を行っていく。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58,567
56,818
116.02
25,361,444
24,405,930
551,353
12,658,693
17,474,960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やや低い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水準にあるが、それぞれの公共施設等について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年度末に策定予定の個別施設計画に基づいた施設の維持管理を適切に進めていく。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75" name="直線コネクタ 74"/>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76"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77" name="直線コネクタ 76"/>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8"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9" name="直線コネクタ 78"/>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80"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81" name="フローチャート: 判断 80"/>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2" name="フローチャート: 判断 81"/>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3" name="フローチャート: 判断 82"/>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84" name="フローチャート: 判断 83"/>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90" name="楕円 89"/>
        <xdr:cNvSpPr/>
      </xdr:nvSpPr>
      <xdr:spPr>
        <a:xfrm>
          <a:off x="47117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151782</xdr:rowOff>
    </xdr:from>
    <xdr:ext cx="405111" cy="259045"/>
    <xdr:sp macro="" textlink="">
      <xdr:nvSpPr>
        <xdr:cNvPr id="91" name="有形固定資産減価償却率該当値テキスト"/>
        <xdr:cNvSpPr txBox="1"/>
      </xdr:nvSpPr>
      <xdr:spPr>
        <a:xfrm>
          <a:off x="4813300" y="5895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170271</xdr:rowOff>
    </xdr:from>
    <xdr:to>
      <xdr:col>19</xdr:col>
      <xdr:colOff>187325</xdr:colOff>
      <xdr:row>30</xdr:row>
      <xdr:rowOff>100421</xdr:rowOff>
    </xdr:to>
    <xdr:sp macro="" textlink="">
      <xdr:nvSpPr>
        <xdr:cNvPr id="92" name="楕円 91"/>
        <xdr:cNvSpPr/>
      </xdr:nvSpPr>
      <xdr:spPr>
        <a:xfrm>
          <a:off x="4000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49621</xdr:rowOff>
    </xdr:from>
    <xdr:to>
      <xdr:col>23</xdr:col>
      <xdr:colOff>85725</xdr:colOff>
      <xdr:row>30</xdr:row>
      <xdr:rowOff>52705</xdr:rowOff>
    </xdr:to>
    <xdr:cxnSp macro="">
      <xdr:nvCxnSpPr>
        <xdr:cNvPr id="93" name="直線コネクタ 92"/>
        <xdr:cNvCxnSpPr/>
      </xdr:nvCxnSpPr>
      <xdr:spPr>
        <a:xfrm>
          <a:off x="4051300" y="5964646"/>
          <a:ext cx="7112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91349</xdr:rowOff>
    </xdr:from>
    <xdr:to>
      <xdr:col>15</xdr:col>
      <xdr:colOff>187325</xdr:colOff>
      <xdr:row>31</xdr:row>
      <xdr:rowOff>21499</xdr:rowOff>
    </xdr:to>
    <xdr:sp macro="" textlink="">
      <xdr:nvSpPr>
        <xdr:cNvPr id="94" name="楕円 93"/>
        <xdr:cNvSpPr/>
      </xdr:nvSpPr>
      <xdr:spPr>
        <a:xfrm>
          <a:off x="3238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49621</xdr:rowOff>
    </xdr:from>
    <xdr:to>
      <xdr:col>19</xdr:col>
      <xdr:colOff>136525</xdr:colOff>
      <xdr:row>30</xdr:row>
      <xdr:rowOff>142149</xdr:rowOff>
    </xdr:to>
    <xdr:cxnSp macro="">
      <xdr:nvCxnSpPr>
        <xdr:cNvPr id="95" name="直線コネクタ 94"/>
        <xdr:cNvCxnSpPr/>
      </xdr:nvCxnSpPr>
      <xdr:spPr>
        <a:xfrm flipV="1">
          <a:off x="3289300" y="5964646"/>
          <a:ext cx="7620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72844</xdr:rowOff>
    </xdr:from>
    <xdr:to>
      <xdr:col>11</xdr:col>
      <xdr:colOff>187325</xdr:colOff>
      <xdr:row>31</xdr:row>
      <xdr:rowOff>2994</xdr:rowOff>
    </xdr:to>
    <xdr:sp macro="" textlink="">
      <xdr:nvSpPr>
        <xdr:cNvPr id="96" name="楕円 95"/>
        <xdr:cNvSpPr/>
      </xdr:nvSpPr>
      <xdr:spPr>
        <a:xfrm>
          <a:off x="2476500" y="59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123644</xdr:rowOff>
    </xdr:from>
    <xdr:to>
      <xdr:col>15</xdr:col>
      <xdr:colOff>136525</xdr:colOff>
      <xdr:row>30</xdr:row>
      <xdr:rowOff>142149</xdr:rowOff>
    </xdr:to>
    <xdr:cxnSp macro="">
      <xdr:nvCxnSpPr>
        <xdr:cNvPr id="97" name="直線コネクタ 96"/>
        <xdr:cNvCxnSpPr/>
      </xdr:nvCxnSpPr>
      <xdr:spPr>
        <a:xfrm>
          <a:off x="2527300" y="6038669"/>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8" name="n_1ave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9" name="n_2aveValue有形固定資産減価償却率"/>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100"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91548</xdr:rowOff>
    </xdr:from>
    <xdr:ext cx="405111" cy="259045"/>
    <xdr:sp macro="" textlink="">
      <xdr:nvSpPr>
        <xdr:cNvPr id="101" name="n_1mainValue有形固定資産減価償却率"/>
        <xdr:cNvSpPr txBox="1"/>
      </xdr:nvSpPr>
      <xdr:spPr>
        <a:xfrm>
          <a:off x="38360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12626</xdr:rowOff>
    </xdr:from>
    <xdr:ext cx="405111" cy="259045"/>
    <xdr:sp macro="" textlink="">
      <xdr:nvSpPr>
        <xdr:cNvPr id="102" name="n_2mainValue有形固定資産減価償却率"/>
        <xdr:cNvSpPr txBox="1"/>
      </xdr:nvSpPr>
      <xdr:spPr>
        <a:xfrm>
          <a:off x="3086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165571</xdr:rowOff>
    </xdr:from>
    <xdr:ext cx="405111" cy="259045"/>
    <xdr:sp macro="" textlink="">
      <xdr:nvSpPr>
        <xdr:cNvPr id="103" name="n_3mainValue有形固定資産減価償却率"/>
        <xdr:cNvSpPr txBox="1"/>
      </xdr:nvSpPr>
      <xdr:spPr>
        <a:xfrm>
          <a:off x="2324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は類似団体を下回って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ものの、増加傾向にある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新庁舎建設事業や土岐口開発に伴う周辺道路新設事業等の大型事業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が予定されており、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地方債を発行するため、債務償還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比率がさらに増加すると考えられる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32" name="直線コネクタ 131"/>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35"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36" name="直線コネクタ 135"/>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37" name="債務償還比率平均値テキスト"/>
        <xdr:cNvSpPr txBox="1"/>
      </xdr:nvSpPr>
      <xdr:spPr>
        <a:xfrm>
          <a:off x="14846300" y="58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38" name="フローチャート: 判断 137"/>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9" name="フローチャート: 判断 138"/>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46835</xdr:rowOff>
    </xdr:from>
    <xdr:to>
      <xdr:col>76</xdr:col>
      <xdr:colOff>73025</xdr:colOff>
      <xdr:row>31</xdr:row>
      <xdr:rowOff>148435</xdr:rowOff>
    </xdr:to>
    <xdr:sp macro="" textlink="">
      <xdr:nvSpPr>
        <xdr:cNvPr id="145" name="楕円 144"/>
        <xdr:cNvSpPr/>
      </xdr:nvSpPr>
      <xdr:spPr>
        <a:xfrm>
          <a:off x="14744700" y="61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25262</xdr:rowOff>
    </xdr:from>
    <xdr:ext cx="469744" cy="259045"/>
    <xdr:sp macro="" textlink="">
      <xdr:nvSpPr>
        <xdr:cNvPr id="146" name="債務償還比率該当値テキスト"/>
        <xdr:cNvSpPr txBox="1"/>
      </xdr:nvSpPr>
      <xdr:spPr>
        <a:xfrm>
          <a:off x="14846300" y="611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122520</xdr:rowOff>
    </xdr:from>
    <xdr:to>
      <xdr:col>72</xdr:col>
      <xdr:colOff>123825</xdr:colOff>
      <xdr:row>32</xdr:row>
      <xdr:rowOff>52670</xdr:rowOff>
    </xdr:to>
    <xdr:sp macro="" textlink="">
      <xdr:nvSpPr>
        <xdr:cNvPr id="147" name="楕円 146"/>
        <xdr:cNvSpPr/>
      </xdr:nvSpPr>
      <xdr:spPr>
        <a:xfrm>
          <a:off x="14033500" y="620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97635</xdr:rowOff>
    </xdr:from>
    <xdr:to>
      <xdr:col>76</xdr:col>
      <xdr:colOff>22225</xdr:colOff>
      <xdr:row>32</xdr:row>
      <xdr:rowOff>1870</xdr:rowOff>
    </xdr:to>
    <xdr:cxnSp macro="">
      <xdr:nvCxnSpPr>
        <xdr:cNvPr id="148" name="直線コネクタ 147"/>
        <xdr:cNvCxnSpPr/>
      </xdr:nvCxnSpPr>
      <xdr:spPr>
        <a:xfrm flipV="1">
          <a:off x="14084300" y="6184110"/>
          <a:ext cx="711200" cy="7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9" name="n_1aveValue債務償還比率"/>
        <xdr:cNvSpPr txBox="1"/>
      </xdr:nvSpPr>
      <xdr:spPr>
        <a:xfrm>
          <a:off x="138367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43797</xdr:rowOff>
    </xdr:from>
    <xdr:ext cx="469744" cy="259045"/>
    <xdr:sp macro="" textlink="">
      <xdr:nvSpPr>
        <xdr:cNvPr id="150" name="n_1mainValue債務償還比率"/>
        <xdr:cNvSpPr txBox="1"/>
      </xdr:nvSpPr>
      <xdr:spPr>
        <a:xfrm>
          <a:off x="13836727" y="630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58,567
56,818
116.02
25,361,444
24,405,930
551,353
12,658,693
17,474,960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71" name="楕円 70"/>
        <xdr:cNvSpPr/>
      </xdr:nvSpPr>
      <xdr:spPr>
        <a:xfrm>
          <a:off x="4584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128287</xdr:rowOff>
    </xdr:from>
    <xdr:ext cx="405111" cy="259045"/>
    <xdr:sp macro="" textlink="">
      <xdr:nvSpPr>
        <xdr:cNvPr id="72" name="【道路】&#10;有形固定資産減価償却率該当値テキスト"/>
        <xdr:cNvSpPr txBox="1"/>
      </xdr:nvSpPr>
      <xdr:spPr>
        <a:xfrm>
          <a:off x="4673600"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105410</xdr:rowOff>
    </xdr:from>
    <xdr:to>
      <xdr:col>20</xdr:col>
      <xdr:colOff>38100</xdr:colOff>
      <xdr:row>38</xdr:row>
      <xdr:rowOff>35560</xdr:rowOff>
    </xdr:to>
    <xdr:sp macro="" textlink="">
      <xdr:nvSpPr>
        <xdr:cNvPr id="73" name="楕円 72"/>
        <xdr:cNvSpPr/>
      </xdr:nvSpPr>
      <xdr:spPr>
        <a:xfrm>
          <a:off x="3746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156210</xdr:rowOff>
    </xdr:from>
    <xdr:to>
      <xdr:col>24</xdr:col>
      <xdr:colOff>63500</xdr:colOff>
      <xdr:row>37</xdr:row>
      <xdr:rowOff>156210</xdr:rowOff>
    </xdr:to>
    <xdr:cxnSp macro="">
      <xdr:nvCxnSpPr>
        <xdr:cNvPr id="74" name="直線コネクタ 73"/>
        <xdr:cNvCxnSpPr/>
      </xdr:nvCxnSpPr>
      <xdr:spPr>
        <a:xfrm>
          <a:off x="3797300" y="6499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44450</xdr:rowOff>
    </xdr:from>
    <xdr:to>
      <xdr:col>15</xdr:col>
      <xdr:colOff>101600</xdr:colOff>
      <xdr:row>38</xdr:row>
      <xdr:rowOff>146050</xdr:rowOff>
    </xdr:to>
    <xdr:sp macro="" textlink="">
      <xdr:nvSpPr>
        <xdr:cNvPr id="75" name="楕円 74"/>
        <xdr:cNvSpPr/>
      </xdr:nvSpPr>
      <xdr:spPr>
        <a:xfrm>
          <a:off x="2857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156210</xdr:rowOff>
    </xdr:from>
    <xdr:to>
      <xdr:col>19</xdr:col>
      <xdr:colOff>177800</xdr:colOff>
      <xdr:row>38</xdr:row>
      <xdr:rowOff>95250</xdr:rowOff>
    </xdr:to>
    <xdr:cxnSp macro="">
      <xdr:nvCxnSpPr>
        <xdr:cNvPr id="76" name="直線コネクタ 75"/>
        <xdr:cNvCxnSpPr/>
      </xdr:nvCxnSpPr>
      <xdr:spPr>
        <a:xfrm flipV="1">
          <a:off x="2908300" y="649986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44450</xdr:rowOff>
    </xdr:from>
    <xdr:to>
      <xdr:col>10</xdr:col>
      <xdr:colOff>165100</xdr:colOff>
      <xdr:row>38</xdr:row>
      <xdr:rowOff>146050</xdr:rowOff>
    </xdr:to>
    <xdr:sp macro="" textlink="">
      <xdr:nvSpPr>
        <xdr:cNvPr id="77" name="楕円 76"/>
        <xdr:cNvSpPr/>
      </xdr:nvSpPr>
      <xdr:spPr>
        <a:xfrm>
          <a:off x="1968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95250</xdr:rowOff>
    </xdr:from>
    <xdr:to>
      <xdr:col>15</xdr:col>
      <xdr:colOff>50800</xdr:colOff>
      <xdr:row>38</xdr:row>
      <xdr:rowOff>95250</xdr:rowOff>
    </xdr:to>
    <xdr:cxnSp macro="">
      <xdr:nvCxnSpPr>
        <xdr:cNvPr id="78" name="直線コネクタ 77"/>
        <xdr:cNvCxnSpPr/>
      </xdr:nvCxnSpPr>
      <xdr:spPr>
        <a:xfrm>
          <a:off x="2019300" y="6610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9"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0"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81"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52087</xdr:rowOff>
    </xdr:from>
    <xdr:ext cx="405111" cy="259045"/>
    <xdr:sp macro="" textlink="">
      <xdr:nvSpPr>
        <xdr:cNvPr id="82" name="n_1mainValue【道路】&#10;有形固定資産減価償却率"/>
        <xdr:cNvSpPr txBox="1"/>
      </xdr:nvSpPr>
      <xdr:spPr>
        <a:xfrm>
          <a:off x="3582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137177</xdr:rowOff>
    </xdr:from>
    <xdr:ext cx="405111" cy="259045"/>
    <xdr:sp macro="" textlink="">
      <xdr:nvSpPr>
        <xdr:cNvPr id="83" name="n_2mainValue【道路】&#10;有形固定資産減価償却率"/>
        <xdr:cNvSpPr txBox="1"/>
      </xdr:nvSpPr>
      <xdr:spPr>
        <a:xfrm>
          <a:off x="2705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137177</xdr:rowOff>
    </xdr:from>
    <xdr:ext cx="405111" cy="259045"/>
    <xdr:sp macro="" textlink="">
      <xdr:nvSpPr>
        <xdr:cNvPr id="84" name="n_3mainValue【道路】&#10;有形固定資産減価償却率"/>
        <xdr:cNvSpPr txBox="1"/>
      </xdr:nvSpPr>
      <xdr:spPr>
        <a:xfrm>
          <a:off x="1816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3"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171171</xdr:rowOff>
    </xdr:from>
    <xdr:to>
      <xdr:col>55</xdr:col>
      <xdr:colOff>50800</xdr:colOff>
      <xdr:row>41</xdr:row>
      <xdr:rowOff>101321</xdr:rowOff>
    </xdr:to>
    <xdr:sp macro="" textlink="">
      <xdr:nvSpPr>
        <xdr:cNvPr id="123" name="楕円 122"/>
        <xdr:cNvSpPr/>
      </xdr:nvSpPr>
      <xdr:spPr>
        <a:xfrm>
          <a:off x="10426700" y="702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86098</xdr:rowOff>
    </xdr:from>
    <xdr:ext cx="469744" cy="259045"/>
    <xdr:sp macro="" textlink="">
      <xdr:nvSpPr>
        <xdr:cNvPr id="124" name="【道路】&#10;一人当たり延長該当値テキスト"/>
        <xdr:cNvSpPr txBox="1"/>
      </xdr:nvSpPr>
      <xdr:spPr>
        <a:xfrm>
          <a:off x="10515600" y="694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806</xdr:rowOff>
    </xdr:from>
    <xdr:to>
      <xdr:col>50</xdr:col>
      <xdr:colOff>165100</xdr:colOff>
      <xdr:row>41</xdr:row>
      <xdr:rowOff>102406</xdr:rowOff>
    </xdr:to>
    <xdr:sp macro="" textlink="">
      <xdr:nvSpPr>
        <xdr:cNvPr id="125" name="楕円 124"/>
        <xdr:cNvSpPr/>
      </xdr:nvSpPr>
      <xdr:spPr>
        <a:xfrm>
          <a:off x="9588500" y="70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50521</xdr:rowOff>
    </xdr:from>
    <xdr:to>
      <xdr:col>55</xdr:col>
      <xdr:colOff>0</xdr:colOff>
      <xdr:row>41</xdr:row>
      <xdr:rowOff>51606</xdr:rowOff>
    </xdr:to>
    <xdr:cxnSp macro="">
      <xdr:nvCxnSpPr>
        <xdr:cNvPr id="126" name="直線コネクタ 125"/>
        <xdr:cNvCxnSpPr/>
      </xdr:nvCxnSpPr>
      <xdr:spPr>
        <a:xfrm flipV="1">
          <a:off x="9639300" y="7079971"/>
          <a:ext cx="8382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1092</xdr:rowOff>
    </xdr:from>
    <xdr:to>
      <xdr:col>46</xdr:col>
      <xdr:colOff>38100</xdr:colOff>
      <xdr:row>41</xdr:row>
      <xdr:rowOff>102692</xdr:rowOff>
    </xdr:to>
    <xdr:sp macro="" textlink="">
      <xdr:nvSpPr>
        <xdr:cNvPr id="127" name="楕円 126"/>
        <xdr:cNvSpPr/>
      </xdr:nvSpPr>
      <xdr:spPr>
        <a:xfrm>
          <a:off x="8699500" y="703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51606</xdr:rowOff>
    </xdr:from>
    <xdr:to>
      <xdr:col>50</xdr:col>
      <xdr:colOff>114300</xdr:colOff>
      <xdr:row>41</xdr:row>
      <xdr:rowOff>51892</xdr:rowOff>
    </xdr:to>
    <xdr:cxnSp macro="">
      <xdr:nvCxnSpPr>
        <xdr:cNvPr id="128" name="直線コネクタ 127"/>
        <xdr:cNvCxnSpPr/>
      </xdr:nvCxnSpPr>
      <xdr:spPr>
        <a:xfrm flipV="1">
          <a:off x="8750300" y="7081056"/>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3207</xdr:rowOff>
    </xdr:from>
    <xdr:to>
      <xdr:col>41</xdr:col>
      <xdr:colOff>101600</xdr:colOff>
      <xdr:row>41</xdr:row>
      <xdr:rowOff>104807</xdr:rowOff>
    </xdr:to>
    <xdr:sp macro="" textlink="">
      <xdr:nvSpPr>
        <xdr:cNvPr id="129" name="楕円 128"/>
        <xdr:cNvSpPr/>
      </xdr:nvSpPr>
      <xdr:spPr>
        <a:xfrm>
          <a:off x="7810500" y="70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51892</xdr:rowOff>
    </xdr:from>
    <xdr:to>
      <xdr:col>45</xdr:col>
      <xdr:colOff>177800</xdr:colOff>
      <xdr:row>41</xdr:row>
      <xdr:rowOff>54007</xdr:rowOff>
    </xdr:to>
    <xdr:cxnSp macro="">
      <xdr:nvCxnSpPr>
        <xdr:cNvPr id="130" name="直線コネクタ 129"/>
        <xdr:cNvCxnSpPr/>
      </xdr:nvCxnSpPr>
      <xdr:spPr>
        <a:xfrm flipV="1">
          <a:off x="7861300" y="7081342"/>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31"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32"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33"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93533</xdr:rowOff>
    </xdr:from>
    <xdr:ext cx="469744" cy="259045"/>
    <xdr:sp macro="" textlink="">
      <xdr:nvSpPr>
        <xdr:cNvPr id="134" name="n_1mainValue【道路】&#10;一人当たり延長"/>
        <xdr:cNvSpPr txBox="1"/>
      </xdr:nvSpPr>
      <xdr:spPr>
        <a:xfrm>
          <a:off x="9391727" y="712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93819</xdr:rowOff>
    </xdr:from>
    <xdr:ext cx="469744" cy="259045"/>
    <xdr:sp macro="" textlink="">
      <xdr:nvSpPr>
        <xdr:cNvPr id="135" name="n_2mainValue【道路】&#10;一人当たり延長"/>
        <xdr:cNvSpPr txBox="1"/>
      </xdr:nvSpPr>
      <xdr:spPr>
        <a:xfrm>
          <a:off x="8515427" y="712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95934</xdr:rowOff>
    </xdr:from>
    <xdr:ext cx="469744" cy="259045"/>
    <xdr:sp macro="" textlink="">
      <xdr:nvSpPr>
        <xdr:cNvPr id="136" name="n_3mainValue【道路】&#10;一人当たり延長"/>
        <xdr:cNvSpPr txBox="1"/>
      </xdr:nvSpPr>
      <xdr:spPr>
        <a:xfrm>
          <a:off x="7626427" y="712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6"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6" name="楕円 175"/>
        <xdr:cNvSpPr/>
      </xdr:nvSpPr>
      <xdr:spPr>
        <a:xfrm>
          <a:off x="4584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148607</xdr:rowOff>
    </xdr:from>
    <xdr:ext cx="405111" cy="259045"/>
    <xdr:sp macro="" textlink="">
      <xdr:nvSpPr>
        <xdr:cNvPr id="177" name="【橋りょう・トンネル】&#10;有形固定資産減価償却率該当値テキスト"/>
        <xdr:cNvSpPr txBox="1"/>
      </xdr:nvSpPr>
      <xdr:spPr>
        <a:xfrm>
          <a:off x="4673600"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153035</xdr:rowOff>
    </xdr:from>
    <xdr:to>
      <xdr:col>20</xdr:col>
      <xdr:colOff>38100</xdr:colOff>
      <xdr:row>60</xdr:row>
      <xdr:rowOff>83185</xdr:rowOff>
    </xdr:to>
    <xdr:sp macro="" textlink="">
      <xdr:nvSpPr>
        <xdr:cNvPr id="178" name="楕円 177"/>
        <xdr:cNvSpPr/>
      </xdr:nvSpPr>
      <xdr:spPr>
        <a:xfrm>
          <a:off x="3746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32385</xdr:rowOff>
    </xdr:from>
    <xdr:to>
      <xdr:col>24</xdr:col>
      <xdr:colOff>63500</xdr:colOff>
      <xdr:row>60</xdr:row>
      <xdr:rowOff>49530</xdr:rowOff>
    </xdr:to>
    <xdr:cxnSp macro="">
      <xdr:nvCxnSpPr>
        <xdr:cNvPr id="179" name="直線コネクタ 178"/>
        <xdr:cNvCxnSpPr/>
      </xdr:nvCxnSpPr>
      <xdr:spPr>
        <a:xfrm>
          <a:off x="3797300" y="1031938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19685</xdr:rowOff>
    </xdr:from>
    <xdr:to>
      <xdr:col>15</xdr:col>
      <xdr:colOff>101600</xdr:colOff>
      <xdr:row>60</xdr:row>
      <xdr:rowOff>121285</xdr:rowOff>
    </xdr:to>
    <xdr:sp macro="" textlink="">
      <xdr:nvSpPr>
        <xdr:cNvPr id="180" name="楕円 179"/>
        <xdr:cNvSpPr/>
      </xdr:nvSpPr>
      <xdr:spPr>
        <a:xfrm>
          <a:off x="2857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32385</xdr:rowOff>
    </xdr:from>
    <xdr:to>
      <xdr:col>19</xdr:col>
      <xdr:colOff>177800</xdr:colOff>
      <xdr:row>60</xdr:row>
      <xdr:rowOff>70485</xdr:rowOff>
    </xdr:to>
    <xdr:cxnSp macro="">
      <xdr:nvCxnSpPr>
        <xdr:cNvPr id="181" name="直線コネクタ 180"/>
        <xdr:cNvCxnSpPr/>
      </xdr:nvCxnSpPr>
      <xdr:spPr>
        <a:xfrm flipV="1">
          <a:off x="2908300" y="103193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19685</xdr:rowOff>
    </xdr:from>
    <xdr:to>
      <xdr:col>10</xdr:col>
      <xdr:colOff>165100</xdr:colOff>
      <xdr:row>60</xdr:row>
      <xdr:rowOff>121285</xdr:rowOff>
    </xdr:to>
    <xdr:sp macro="" textlink="">
      <xdr:nvSpPr>
        <xdr:cNvPr id="182" name="楕円 181"/>
        <xdr:cNvSpPr/>
      </xdr:nvSpPr>
      <xdr:spPr>
        <a:xfrm>
          <a:off x="1968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70485</xdr:rowOff>
    </xdr:from>
    <xdr:to>
      <xdr:col>15</xdr:col>
      <xdr:colOff>50800</xdr:colOff>
      <xdr:row>60</xdr:row>
      <xdr:rowOff>70485</xdr:rowOff>
    </xdr:to>
    <xdr:cxnSp macro="">
      <xdr:nvCxnSpPr>
        <xdr:cNvPr id="183" name="直線コネクタ 182"/>
        <xdr:cNvCxnSpPr/>
      </xdr:nvCxnSpPr>
      <xdr:spPr>
        <a:xfrm>
          <a:off x="2019300" y="1035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4"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85"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186" name="n_3aveValue【橋りょう・トンネル】&#10;有形固定資産減価償却率"/>
        <xdr:cNvSpPr txBox="1"/>
      </xdr:nvSpPr>
      <xdr:spPr>
        <a:xfrm>
          <a:off x="1816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99712</xdr:rowOff>
    </xdr:from>
    <xdr:ext cx="405111" cy="259045"/>
    <xdr:sp macro="" textlink="">
      <xdr:nvSpPr>
        <xdr:cNvPr id="187" name="n_1mainValue【橋りょう・トンネル】&#10;有形固定資産減価償却率"/>
        <xdr:cNvSpPr txBox="1"/>
      </xdr:nvSpPr>
      <xdr:spPr>
        <a:xfrm>
          <a:off x="3582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137812</xdr:rowOff>
    </xdr:from>
    <xdr:ext cx="405111" cy="259045"/>
    <xdr:sp macro="" textlink="">
      <xdr:nvSpPr>
        <xdr:cNvPr id="188" name="n_2mainValue【橋りょう・トンネル】&#10;有形固定資産減価償却率"/>
        <xdr:cNvSpPr txBox="1"/>
      </xdr:nvSpPr>
      <xdr:spPr>
        <a:xfrm>
          <a:off x="2705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137812</xdr:rowOff>
    </xdr:from>
    <xdr:ext cx="405111" cy="259045"/>
    <xdr:sp macro="" textlink="">
      <xdr:nvSpPr>
        <xdr:cNvPr id="189" name="n_3mainValue【橋りょう・トンネル】&#10;有形固定資産減価償却率"/>
        <xdr:cNvSpPr txBox="1"/>
      </xdr:nvSpPr>
      <xdr:spPr>
        <a:xfrm>
          <a:off x="1816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16"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71121</xdr:rowOff>
    </xdr:from>
    <xdr:to>
      <xdr:col>55</xdr:col>
      <xdr:colOff>50800</xdr:colOff>
      <xdr:row>62</xdr:row>
      <xdr:rowOff>1271</xdr:rowOff>
    </xdr:to>
    <xdr:sp macro="" textlink="">
      <xdr:nvSpPr>
        <xdr:cNvPr id="226" name="楕円 225"/>
        <xdr:cNvSpPr/>
      </xdr:nvSpPr>
      <xdr:spPr>
        <a:xfrm>
          <a:off x="10426700" y="105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49548</xdr:rowOff>
    </xdr:from>
    <xdr:ext cx="599010" cy="259045"/>
    <xdr:sp macro="" textlink="">
      <xdr:nvSpPr>
        <xdr:cNvPr id="227" name="【橋りょう・トンネル】&#10;一人当たり有形固定資産（償却資産）額該当値テキスト"/>
        <xdr:cNvSpPr txBox="1"/>
      </xdr:nvSpPr>
      <xdr:spPr>
        <a:xfrm>
          <a:off x="10515600" y="1050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89618</xdr:rowOff>
    </xdr:from>
    <xdr:to>
      <xdr:col>50</xdr:col>
      <xdr:colOff>165100</xdr:colOff>
      <xdr:row>62</xdr:row>
      <xdr:rowOff>19768</xdr:rowOff>
    </xdr:to>
    <xdr:sp macro="" textlink="">
      <xdr:nvSpPr>
        <xdr:cNvPr id="228" name="楕円 227"/>
        <xdr:cNvSpPr/>
      </xdr:nvSpPr>
      <xdr:spPr>
        <a:xfrm>
          <a:off x="9588500" y="1054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121921</xdr:rowOff>
    </xdr:from>
    <xdr:to>
      <xdr:col>55</xdr:col>
      <xdr:colOff>0</xdr:colOff>
      <xdr:row>61</xdr:row>
      <xdr:rowOff>140418</xdr:rowOff>
    </xdr:to>
    <xdr:cxnSp macro="">
      <xdr:nvCxnSpPr>
        <xdr:cNvPr id="229" name="直線コネクタ 228"/>
        <xdr:cNvCxnSpPr/>
      </xdr:nvCxnSpPr>
      <xdr:spPr>
        <a:xfrm flipV="1">
          <a:off x="9639300" y="10580371"/>
          <a:ext cx="838200" cy="1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97897</xdr:rowOff>
    </xdr:from>
    <xdr:to>
      <xdr:col>46</xdr:col>
      <xdr:colOff>38100</xdr:colOff>
      <xdr:row>62</xdr:row>
      <xdr:rowOff>28047</xdr:rowOff>
    </xdr:to>
    <xdr:sp macro="" textlink="">
      <xdr:nvSpPr>
        <xdr:cNvPr id="230" name="楕円 229"/>
        <xdr:cNvSpPr/>
      </xdr:nvSpPr>
      <xdr:spPr>
        <a:xfrm>
          <a:off x="8699500" y="1055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140418</xdr:rowOff>
    </xdr:from>
    <xdr:to>
      <xdr:col>50</xdr:col>
      <xdr:colOff>114300</xdr:colOff>
      <xdr:row>61</xdr:row>
      <xdr:rowOff>148697</xdr:rowOff>
    </xdr:to>
    <xdr:cxnSp macro="">
      <xdr:nvCxnSpPr>
        <xdr:cNvPr id="231" name="直線コネクタ 230"/>
        <xdr:cNvCxnSpPr/>
      </xdr:nvCxnSpPr>
      <xdr:spPr>
        <a:xfrm flipV="1">
          <a:off x="8750300" y="10598868"/>
          <a:ext cx="889000" cy="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100268</xdr:rowOff>
    </xdr:from>
    <xdr:to>
      <xdr:col>41</xdr:col>
      <xdr:colOff>101600</xdr:colOff>
      <xdr:row>62</xdr:row>
      <xdr:rowOff>30418</xdr:rowOff>
    </xdr:to>
    <xdr:sp macro="" textlink="">
      <xdr:nvSpPr>
        <xdr:cNvPr id="232" name="楕円 231"/>
        <xdr:cNvSpPr/>
      </xdr:nvSpPr>
      <xdr:spPr>
        <a:xfrm>
          <a:off x="7810500" y="105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148697</xdr:rowOff>
    </xdr:from>
    <xdr:to>
      <xdr:col>45</xdr:col>
      <xdr:colOff>177800</xdr:colOff>
      <xdr:row>61</xdr:row>
      <xdr:rowOff>151068</xdr:rowOff>
    </xdr:to>
    <xdr:cxnSp macro="">
      <xdr:nvCxnSpPr>
        <xdr:cNvPr id="233" name="直線コネクタ 232"/>
        <xdr:cNvCxnSpPr/>
      </xdr:nvCxnSpPr>
      <xdr:spPr>
        <a:xfrm flipV="1">
          <a:off x="7861300" y="10607147"/>
          <a:ext cx="889000" cy="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34"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35"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36"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10895</xdr:rowOff>
    </xdr:from>
    <xdr:ext cx="599010" cy="259045"/>
    <xdr:sp macro="" textlink="">
      <xdr:nvSpPr>
        <xdr:cNvPr id="237" name="n_1mainValue【橋りょう・トンネル】&#10;一人当たり有形固定資産（償却資産）額"/>
        <xdr:cNvSpPr txBox="1"/>
      </xdr:nvSpPr>
      <xdr:spPr>
        <a:xfrm>
          <a:off x="9327095" y="10640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19174</xdr:rowOff>
    </xdr:from>
    <xdr:ext cx="599010" cy="259045"/>
    <xdr:sp macro="" textlink="">
      <xdr:nvSpPr>
        <xdr:cNvPr id="238" name="n_2mainValue【橋りょう・トンネル】&#10;一人当たり有形固定資産（償却資産）額"/>
        <xdr:cNvSpPr txBox="1"/>
      </xdr:nvSpPr>
      <xdr:spPr>
        <a:xfrm>
          <a:off x="8450795" y="1064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21545</xdr:rowOff>
    </xdr:from>
    <xdr:ext cx="599010" cy="259045"/>
    <xdr:sp macro="" textlink="">
      <xdr:nvSpPr>
        <xdr:cNvPr id="239" name="n_3mainValue【橋りょう・トンネル】&#10;一人当たり有形固定資産（償却資産）額"/>
        <xdr:cNvSpPr txBox="1"/>
      </xdr:nvSpPr>
      <xdr:spPr>
        <a:xfrm>
          <a:off x="7561795" y="1065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70"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23223</xdr:rowOff>
    </xdr:from>
    <xdr:to>
      <xdr:col>24</xdr:col>
      <xdr:colOff>114300</xdr:colOff>
      <xdr:row>79</xdr:row>
      <xdr:rowOff>124823</xdr:rowOff>
    </xdr:to>
    <xdr:sp macro="" textlink="">
      <xdr:nvSpPr>
        <xdr:cNvPr id="280" name="楕円 279"/>
        <xdr:cNvSpPr/>
      </xdr:nvSpPr>
      <xdr:spPr>
        <a:xfrm>
          <a:off x="4584700" y="135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46100</xdr:rowOff>
    </xdr:from>
    <xdr:ext cx="405111" cy="259045"/>
    <xdr:sp macro="" textlink="">
      <xdr:nvSpPr>
        <xdr:cNvPr id="281" name="【公営住宅】&#10;有形固定資産減価償却率該当値テキスト"/>
        <xdr:cNvSpPr txBox="1"/>
      </xdr:nvSpPr>
      <xdr:spPr>
        <a:xfrm>
          <a:off x="4673600" y="1341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101600</xdr:rowOff>
    </xdr:from>
    <xdr:to>
      <xdr:col>20</xdr:col>
      <xdr:colOff>38100</xdr:colOff>
      <xdr:row>80</xdr:row>
      <xdr:rowOff>31750</xdr:rowOff>
    </xdr:to>
    <xdr:sp macro="" textlink="">
      <xdr:nvSpPr>
        <xdr:cNvPr id="282" name="楕円 281"/>
        <xdr:cNvSpPr/>
      </xdr:nvSpPr>
      <xdr:spPr>
        <a:xfrm>
          <a:off x="3746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74023</xdr:rowOff>
    </xdr:from>
    <xdr:to>
      <xdr:col>24</xdr:col>
      <xdr:colOff>63500</xdr:colOff>
      <xdr:row>79</xdr:row>
      <xdr:rowOff>152400</xdr:rowOff>
    </xdr:to>
    <xdr:cxnSp macro="">
      <xdr:nvCxnSpPr>
        <xdr:cNvPr id="283" name="直線コネクタ 282"/>
        <xdr:cNvCxnSpPr/>
      </xdr:nvCxnSpPr>
      <xdr:spPr>
        <a:xfrm flipV="1">
          <a:off x="3797300" y="13618573"/>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34652</xdr:rowOff>
    </xdr:from>
    <xdr:to>
      <xdr:col>15</xdr:col>
      <xdr:colOff>101600</xdr:colOff>
      <xdr:row>80</xdr:row>
      <xdr:rowOff>136252</xdr:rowOff>
    </xdr:to>
    <xdr:sp macro="" textlink="">
      <xdr:nvSpPr>
        <xdr:cNvPr id="284" name="楕円 283"/>
        <xdr:cNvSpPr/>
      </xdr:nvSpPr>
      <xdr:spPr>
        <a:xfrm>
          <a:off x="2857500" y="137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152400</xdr:rowOff>
    </xdr:from>
    <xdr:to>
      <xdr:col>19</xdr:col>
      <xdr:colOff>177800</xdr:colOff>
      <xdr:row>80</xdr:row>
      <xdr:rowOff>85452</xdr:rowOff>
    </xdr:to>
    <xdr:cxnSp macro="">
      <xdr:nvCxnSpPr>
        <xdr:cNvPr id="285" name="直線コネクタ 284"/>
        <xdr:cNvCxnSpPr/>
      </xdr:nvCxnSpPr>
      <xdr:spPr>
        <a:xfrm flipV="1">
          <a:off x="2908300" y="13696950"/>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78739</xdr:rowOff>
    </xdr:from>
    <xdr:to>
      <xdr:col>10</xdr:col>
      <xdr:colOff>165100</xdr:colOff>
      <xdr:row>80</xdr:row>
      <xdr:rowOff>8889</xdr:rowOff>
    </xdr:to>
    <xdr:sp macro="" textlink="">
      <xdr:nvSpPr>
        <xdr:cNvPr id="286" name="楕円 285"/>
        <xdr:cNvSpPr/>
      </xdr:nvSpPr>
      <xdr:spPr>
        <a:xfrm>
          <a:off x="1968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129539</xdr:rowOff>
    </xdr:from>
    <xdr:to>
      <xdr:col>15</xdr:col>
      <xdr:colOff>50800</xdr:colOff>
      <xdr:row>80</xdr:row>
      <xdr:rowOff>85452</xdr:rowOff>
    </xdr:to>
    <xdr:cxnSp macro="">
      <xdr:nvCxnSpPr>
        <xdr:cNvPr id="287" name="直線コネクタ 286"/>
        <xdr:cNvCxnSpPr/>
      </xdr:nvCxnSpPr>
      <xdr:spPr>
        <a:xfrm>
          <a:off x="2019300" y="13674089"/>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88" name="n_1aveValue【公営住宅】&#10;有形固定資産減価償却率"/>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89" name="n_2aveValue【公営住宅】&#10;有形固定資産減価償却率"/>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86558</xdr:rowOff>
    </xdr:from>
    <xdr:ext cx="405111" cy="259045"/>
    <xdr:sp macro="" textlink="">
      <xdr:nvSpPr>
        <xdr:cNvPr id="290" name="n_3aveValue【公営住宅】&#10;有形固定資産減価償却率"/>
        <xdr:cNvSpPr txBox="1"/>
      </xdr:nvSpPr>
      <xdr:spPr>
        <a:xfrm>
          <a:off x="1816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48277</xdr:rowOff>
    </xdr:from>
    <xdr:ext cx="405111" cy="259045"/>
    <xdr:sp macro="" textlink="">
      <xdr:nvSpPr>
        <xdr:cNvPr id="291" name="n_1mainValue【公営住宅】&#10;有形固定資産減価償却率"/>
        <xdr:cNvSpPr txBox="1"/>
      </xdr:nvSpPr>
      <xdr:spPr>
        <a:xfrm>
          <a:off x="35820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152779</xdr:rowOff>
    </xdr:from>
    <xdr:ext cx="405111" cy="259045"/>
    <xdr:sp macro="" textlink="">
      <xdr:nvSpPr>
        <xdr:cNvPr id="292" name="n_2mainValue【公営住宅】&#10;有形固定資産減価償却率"/>
        <xdr:cNvSpPr txBox="1"/>
      </xdr:nvSpPr>
      <xdr:spPr>
        <a:xfrm>
          <a:off x="2705744" y="1352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25416</xdr:rowOff>
    </xdr:from>
    <xdr:ext cx="405111" cy="259045"/>
    <xdr:sp macro="" textlink="">
      <xdr:nvSpPr>
        <xdr:cNvPr id="293" name="n_3mainValue【公営住宅】&#10;有形固定資産減価償却率"/>
        <xdr:cNvSpPr txBox="1"/>
      </xdr:nvSpPr>
      <xdr:spPr>
        <a:xfrm>
          <a:off x="1816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22"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132080</xdr:rowOff>
    </xdr:from>
    <xdr:to>
      <xdr:col>55</xdr:col>
      <xdr:colOff>50800</xdr:colOff>
      <xdr:row>85</xdr:row>
      <xdr:rowOff>62230</xdr:rowOff>
    </xdr:to>
    <xdr:sp macro="" textlink="">
      <xdr:nvSpPr>
        <xdr:cNvPr id="332" name="楕円 331"/>
        <xdr:cNvSpPr/>
      </xdr:nvSpPr>
      <xdr:spPr>
        <a:xfrm>
          <a:off x="10426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110507</xdr:rowOff>
    </xdr:from>
    <xdr:ext cx="469744" cy="259045"/>
    <xdr:sp macro="" textlink="">
      <xdr:nvSpPr>
        <xdr:cNvPr id="333" name="【公営住宅】&#10;一人当たり面積該当値テキスト"/>
        <xdr:cNvSpPr txBox="1"/>
      </xdr:nvSpPr>
      <xdr:spPr>
        <a:xfrm>
          <a:off x="10515600"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57404</xdr:rowOff>
    </xdr:from>
    <xdr:to>
      <xdr:col>50</xdr:col>
      <xdr:colOff>165100</xdr:colOff>
      <xdr:row>86</xdr:row>
      <xdr:rowOff>159004</xdr:rowOff>
    </xdr:to>
    <xdr:sp macro="" textlink="">
      <xdr:nvSpPr>
        <xdr:cNvPr id="334" name="楕円 333"/>
        <xdr:cNvSpPr/>
      </xdr:nvSpPr>
      <xdr:spPr>
        <a:xfrm>
          <a:off x="9588500" y="148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11430</xdr:rowOff>
    </xdr:from>
    <xdr:to>
      <xdr:col>55</xdr:col>
      <xdr:colOff>0</xdr:colOff>
      <xdr:row>86</xdr:row>
      <xdr:rowOff>108204</xdr:rowOff>
    </xdr:to>
    <xdr:cxnSp macro="">
      <xdr:nvCxnSpPr>
        <xdr:cNvPr id="335" name="直線コネクタ 334"/>
        <xdr:cNvCxnSpPr/>
      </xdr:nvCxnSpPr>
      <xdr:spPr>
        <a:xfrm flipV="1">
          <a:off x="9639300" y="14584680"/>
          <a:ext cx="838200" cy="26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57404</xdr:rowOff>
    </xdr:from>
    <xdr:to>
      <xdr:col>46</xdr:col>
      <xdr:colOff>38100</xdr:colOff>
      <xdr:row>86</xdr:row>
      <xdr:rowOff>159004</xdr:rowOff>
    </xdr:to>
    <xdr:sp macro="" textlink="">
      <xdr:nvSpPr>
        <xdr:cNvPr id="336" name="楕円 335"/>
        <xdr:cNvSpPr/>
      </xdr:nvSpPr>
      <xdr:spPr>
        <a:xfrm>
          <a:off x="8699500" y="148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108204</xdr:rowOff>
    </xdr:from>
    <xdr:to>
      <xdr:col>50</xdr:col>
      <xdr:colOff>114300</xdr:colOff>
      <xdr:row>86</xdr:row>
      <xdr:rowOff>108204</xdr:rowOff>
    </xdr:to>
    <xdr:cxnSp macro="">
      <xdr:nvCxnSpPr>
        <xdr:cNvPr id="337" name="直線コネクタ 336"/>
        <xdr:cNvCxnSpPr/>
      </xdr:nvCxnSpPr>
      <xdr:spPr>
        <a:xfrm>
          <a:off x="8750300" y="14852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123698</xdr:rowOff>
    </xdr:from>
    <xdr:to>
      <xdr:col>41</xdr:col>
      <xdr:colOff>101600</xdr:colOff>
      <xdr:row>85</xdr:row>
      <xdr:rowOff>53848</xdr:rowOff>
    </xdr:to>
    <xdr:sp macro="" textlink="">
      <xdr:nvSpPr>
        <xdr:cNvPr id="338" name="楕円 337"/>
        <xdr:cNvSpPr/>
      </xdr:nvSpPr>
      <xdr:spPr>
        <a:xfrm>
          <a:off x="7810500" y="1452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3048</xdr:rowOff>
    </xdr:from>
    <xdr:to>
      <xdr:col>45</xdr:col>
      <xdr:colOff>177800</xdr:colOff>
      <xdr:row>86</xdr:row>
      <xdr:rowOff>108204</xdr:rowOff>
    </xdr:to>
    <xdr:cxnSp macro="">
      <xdr:nvCxnSpPr>
        <xdr:cNvPr id="339" name="直線コネクタ 338"/>
        <xdr:cNvCxnSpPr/>
      </xdr:nvCxnSpPr>
      <xdr:spPr>
        <a:xfrm>
          <a:off x="7861300" y="14576298"/>
          <a:ext cx="8890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40"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41"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42"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150131</xdr:rowOff>
    </xdr:from>
    <xdr:ext cx="469744" cy="259045"/>
    <xdr:sp macro="" textlink="">
      <xdr:nvSpPr>
        <xdr:cNvPr id="343" name="n_1mainValue【公営住宅】&#10;一人当たり面積"/>
        <xdr:cNvSpPr txBox="1"/>
      </xdr:nvSpPr>
      <xdr:spPr>
        <a:xfrm>
          <a:off x="9391727" y="1489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150131</xdr:rowOff>
    </xdr:from>
    <xdr:ext cx="469744" cy="259045"/>
    <xdr:sp macro="" textlink="">
      <xdr:nvSpPr>
        <xdr:cNvPr id="344" name="n_2mainValue【公営住宅】&#10;一人当たり面積"/>
        <xdr:cNvSpPr txBox="1"/>
      </xdr:nvSpPr>
      <xdr:spPr>
        <a:xfrm>
          <a:off x="8515427" y="1489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44975</xdr:rowOff>
    </xdr:from>
    <xdr:ext cx="469744" cy="259045"/>
    <xdr:sp macro="" textlink="">
      <xdr:nvSpPr>
        <xdr:cNvPr id="345" name="n_3mainValue【公営住宅】&#10;一人当たり面積"/>
        <xdr:cNvSpPr txBox="1"/>
      </xdr:nvSpPr>
      <xdr:spPr>
        <a:xfrm>
          <a:off x="7626427" y="1461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86" name="直線コネクタ 385"/>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7"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89"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391" name="【認定こども園・幼稚園・保育所】&#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95" name="フローチャート: 判断 394"/>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114935</xdr:rowOff>
    </xdr:from>
    <xdr:to>
      <xdr:col>85</xdr:col>
      <xdr:colOff>177800</xdr:colOff>
      <xdr:row>38</xdr:row>
      <xdr:rowOff>45085</xdr:rowOff>
    </xdr:to>
    <xdr:sp macro="" textlink="">
      <xdr:nvSpPr>
        <xdr:cNvPr id="401" name="楕円 400"/>
        <xdr:cNvSpPr/>
      </xdr:nvSpPr>
      <xdr:spPr>
        <a:xfrm>
          <a:off x="162687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93362</xdr:rowOff>
    </xdr:from>
    <xdr:ext cx="405111" cy="259045"/>
    <xdr:sp macro="" textlink="">
      <xdr:nvSpPr>
        <xdr:cNvPr id="402" name="【認定こども園・幼稚園・保育所】&#10;有形固定資産減価償却率該当値テキスト"/>
        <xdr:cNvSpPr txBox="1"/>
      </xdr:nvSpPr>
      <xdr:spPr>
        <a:xfrm>
          <a:off x="16357600"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162560</xdr:rowOff>
    </xdr:from>
    <xdr:to>
      <xdr:col>81</xdr:col>
      <xdr:colOff>101600</xdr:colOff>
      <xdr:row>35</xdr:row>
      <xdr:rowOff>92710</xdr:rowOff>
    </xdr:to>
    <xdr:sp macro="" textlink="">
      <xdr:nvSpPr>
        <xdr:cNvPr id="403" name="楕円 402"/>
        <xdr:cNvSpPr/>
      </xdr:nvSpPr>
      <xdr:spPr>
        <a:xfrm>
          <a:off x="15430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41910</xdr:rowOff>
    </xdr:from>
    <xdr:to>
      <xdr:col>85</xdr:col>
      <xdr:colOff>127000</xdr:colOff>
      <xdr:row>37</xdr:row>
      <xdr:rowOff>165735</xdr:rowOff>
    </xdr:to>
    <xdr:cxnSp macro="">
      <xdr:nvCxnSpPr>
        <xdr:cNvPr id="404" name="直線コネクタ 403"/>
        <xdr:cNvCxnSpPr/>
      </xdr:nvCxnSpPr>
      <xdr:spPr>
        <a:xfrm>
          <a:off x="15481300" y="6042660"/>
          <a:ext cx="838200" cy="46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97790</xdr:rowOff>
    </xdr:from>
    <xdr:to>
      <xdr:col>76</xdr:col>
      <xdr:colOff>165100</xdr:colOff>
      <xdr:row>36</xdr:row>
      <xdr:rowOff>27940</xdr:rowOff>
    </xdr:to>
    <xdr:sp macro="" textlink="">
      <xdr:nvSpPr>
        <xdr:cNvPr id="405" name="楕円 404"/>
        <xdr:cNvSpPr/>
      </xdr:nvSpPr>
      <xdr:spPr>
        <a:xfrm>
          <a:off x="14541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41910</xdr:rowOff>
    </xdr:from>
    <xdr:to>
      <xdr:col>81</xdr:col>
      <xdr:colOff>50800</xdr:colOff>
      <xdr:row>35</xdr:row>
      <xdr:rowOff>148590</xdr:rowOff>
    </xdr:to>
    <xdr:cxnSp macro="">
      <xdr:nvCxnSpPr>
        <xdr:cNvPr id="406" name="直線コネクタ 405"/>
        <xdr:cNvCxnSpPr/>
      </xdr:nvCxnSpPr>
      <xdr:spPr>
        <a:xfrm flipV="1">
          <a:off x="14592300" y="6042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97790</xdr:rowOff>
    </xdr:from>
    <xdr:to>
      <xdr:col>72</xdr:col>
      <xdr:colOff>38100</xdr:colOff>
      <xdr:row>36</xdr:row>
      <xdr:rowOff>27940</xdr:rowOff>
    </xdr:to>
    <xdr:sp macro="" textlink="">
      <xdr:nvSpPr>
        <xdr:cNvPr id="407" name="楕円 406"/>
        <xdr:cNvSpPr/>
      </xdr:nvSpPr>
      <xdr:spPr>
        <a:xfrm>
          <a:off x="13652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148590</xdr:rowOff>
    </xdr:from>
    <xdr:to>
      <xdr:col>76</xdr:col>
      <xdr:colOff>114300</xdr:colOff>
      <xdr:row>35</xdr:row>
      <xdr:rowOff>148590</xdr:rowOff>
    </xdr:to>
    <xdr:cxnSp macro="">
      <xdr:nvCxnSpPr>
        <xdr:cNvPr id="408" name="直線コネクタ 407"/>
        <xdr:cNvCxnSpPr/>
      </xdr:nvCxnSpPr>
      <xdr:spPr>
        <a:xfrm>
          <a:off x="13703300" y="614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09"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10"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411" name="n_3aveValue【認定こども園・幼稚園・保育所】&#10;有形固定資産減価償却率"/>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109237</xdr:rowOff>
    </xdr:from>
    <xdr:ext cx="405111" cy="259045"/>
    <xdr:sp macro="" textlink="">
      <xdr:nvSpPr>
        <xdr:cNvPr id="412" name="n_1mainValue【認定こども園・幼稚園・保育所】&#10;有形固定資産減価償却率"/>
        <xdr:cNvSpPr txBox="1"/>
      </xdr:nvSpPr>
      <xdr:spPr>
        <a:xfrm>
          <a:off x="1526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44467</xdr:rowOff>
    </xdr:from>
    <xdr:ext cx="405111" cy="259045"/>
    <xdr:sp macro="" textlink="">
      <xdr:nvSpPr>
        <xdr:cNvPr id="413" name="n_2mainValue【認定こども園・幼稚園・保育所】&#10;有形固定資産減価償却率"/>
        <xdr:cNvSpPr txBox="1"/>
      </xdr:nvSpPr>
      <xdr:spPr>
        <a:xfrm>
          <a:off x="143897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44467</xdr:rowOff>
    </xdr:from>
    <xdr:ext cx="405111" cy="259045"/>
    <xdr:sp macro="" textlink="">
      <xdr:nvSpPr>
        <xdr:cNvPr id="414" name="n_3mainValue【認定こども園・幼稚園・保育所】&#10;有形固定資産減価償却率"/>
        <xdr:cNvSpPr txBox="1"/>
      </xdr:nvSpPr>
      <xdr:spPr>
        <a:xfrm>
          <a:off x="135007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8" name="直線コネクタ 437"/>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9"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1"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43"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47" name="フローチャート: 判断 446"/>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90170</xdr:rowOff>
    </xdr:from>
    <xdr:to>
      <xdr:col>116</xdr:col>
      <xdr:colOff>114300</xdr:colOff>
      <xdr:row>37</xdr:row>
      <xdr:rowOff>20320</xdr:rowOff>
    </xdr:to>
    <xdr:sp macro="" textlink="">
      <xdr:nvSpPr>
        <xdr:cNvPr id="453" name="楕円 452"/>
        <xdr:cNvSpPr/>
      </xdr:nvSpPr>
      <xdr:spPr>
        <a:xfrm>
          <a:off x="22110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113047</xdr:rowOff>
    </xdr:from>
    <xdr:ext cx="469744" cy="259045"/>
    <xdr:sp macro="" textlink="">
      <xdr:nvSpPr>
        <xdr:cNvPr id="454" name="【認定こども園・幼稚園・保育所】&#10;一人当たり面積該当値テキスト"/>
        <xdr:cNvSpPr txBox="1"/>
      </xdr:nvSpPr>
      <xdr:spPr>
        <a:xfrm>
          <a:off x="22199600" y="611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90170</xdr:rowOff>
    </xdr:from>
    <xdr:to>
      <xdr:col>112</xdr:col>
      <xdr:colOff>38100</xdr:colOff>
      <xdr:row>38</xdr:row>
      <xdr:rowOff>20320</xdr:rowOff>
    </xdr:to>
    <xdr:sp macro="" textlink="">
      <xdr:nvSpPr>
        <xdr:cNvPr id="455" name="楕円 454"/>
        <xdr:cNvSpPr/>
      </xdr:nvSpPr>
      <xdr:spPr>
        <a:xfrm>
          <a:off x="21272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140970</xdr:rowOff>
    </xdr:from>
    <xdr:to>
      <xdr:col>116</xdr:col>
      <xdr:colOff>63500</xdr:colOff>
      <xdr:row>37</xdr:row>
      <xdr:rowOff>140970</xdr:rowOff>
    </xdr:to>
    <xdr:cxnSp macro="">
      <xdr:nvCxnSpPr>
        <xdr:cNvPr id="456" name="直線コネクタ 455"/>
        <xdr:cNvCxnSpPr/>
      </xdr:nvCxnSpPr>
      <xdr:spPr>
        <a:xfrm flipV="1">
          <a:off x="21323300" y="631317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97790</xdr:rowOff>
    </xdr:from>
    <xdr:to>
      <xdr:col>107</xdr:col>
      <xdr:colOff>101600</xdr:colOff>
      <xdr:row>38</xdr:row>
      <xdr:rowOff>27940</xdr:rowOff>
    </xdr:to>
    <xdr:sp macro="" textlink="">
      <xdr:nvSpPr>
        <xdr:cNvPr id="457" name="楕円 456"/>
        <xdr:cNvSpPr/>
      </xdr:nvSpPr>
      <xdr:spPr>
        <a:xfrm>
          <a:off x="20383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140970</xdr:rowOff>
    </xdr:from>
    <xdr:to>
      <xdr:col>111</xdr:col>
      <xdr:colOff>177800</xdr:colOff>
      <xdr:row>37</xdr:row>
      <xdr:rowOff>148590</xdr:rowOff>
    </xdr:to>
    <xdr:cxnSp macro="">
      <xdr:nvCxnSpPr>
        <xdr:cNvPr id="458" name="直線コネクタ 457"/>
        <xdr:cNvCxnSpPr/>
      </xdr:nvCxnSpPr>
      <xdr:spPr>
        <a:xfrm flipV="1">
          <a:off x="20434300" y="6484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86360</xdr:rowOff>
    </xdr:from>
    <xdr:to>
      <xdr:col>102</xdr:col>
      <xdr:colOff>165100</xdr:colOff>
      <xdr:row>38</xdr:row>
      <xdr:rowOff>16510</xdr:rowOff>
    </xdr:to>
    <xdr:sp macro="" textlink="">
      <xdr:nvSpPr>
        <xdr:cNvPr id="459" name="楕円 458"/>
        <xdr:cNvSpPr/>
      </xdr:nvSpPr>
      <xdr:spPr>
        <a:xfrm>
          <a:off x="19494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137160</xdr:rowOff>
    </xdr:from>
    <xdr:to>
      <xdr:col>107</xdr:col>
      <xdr:colOff>50800</xdr:colOff>
      <xdr:row>37</xdr:row>
      <xdr:rowOff>148590</xdr:rowOff>
    </xdr:to>
    <xdr:cxnSp macro="">
      <xdr:nvCxnSpPr>
        <xdr:cNvPr id="460" name="直線コネクタ 459"/>
        <xdr:cNvCxnSpPr/>
      </xdr:nvCxnSpPr>
      <xdr:spPr>
        <a:xfrm>
          <a:off x="19545300" y="64808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61"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62"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463" name="n_3aveValue【認定こども園・幼稚園・保育所】&#10;一人当たり面積"/>
        <xdr:cNvSpPr txBox="1"/>
      </xdr:nvSpPr>
      <xdr:spPr>
        <a:xfrm>
          <a:off x="19310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36847</xdr:rowOff>
    </xdr:from>
    <xdr:ext cx="469744" cy="259045"/>
    <xdr:sp macro="" textlink="">
      <xdr:nvSpPr>
        <xdr:cNvPr id="464" name="n_1mainValue【認定こども園・幼稚園・保育所】&#10;一人当たり面積"/>
        <xdr:cNvSpPr txBox="1"/>
      </xdr:nvSpPr>
      <xdr:spPr>
        <a:xfrm>
          <a:off x="210757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44467</xdr:rowOff>
    </xdr:from>
    <xdr:ext cx="469744" cy="259045"/>
    <xdr:sp macro="" textlink="">
      <xdr:nvSpPr>
        <xdr:cNvPr id="465" name="n_2mainValue【認定こども園・幼稚園・保育所】&#10;一人当たり面積"/>
        <xdr:cNvSpPr txBox="1"/>
      </xdr:nvSpPr>
      <xdr:spPr>
        <a:xfrm>
          <a:off x="20199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33037</xdr:rowOff>
    </xdr:from>
    <xdr:ext cx="469744" cy="259045"/>
    <xdr:sp macro="" textlink="">
      <xdr:nvSpPr>
        <xdr:cNvPr id="466" name="n_3mainValue【認定こども園・幼稚園・保育所】&#10;一人当たり面積"/>
        <xdr:cNvSpPr txBox="1"/>
      </xdr:nvSpPr>
      <xdr:spPr>
        <a:xfrm>
          <a:off x="193104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3" name="直線コネクタ 492"/>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4"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5" name="直線コネクタ 494"/>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6"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498" name="【学校施設】&#10;有形固定資産減価償却率平均値テキスト"/>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0" name="フローチャート: 判断 499"/>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1" name="フローチャート: 判断 500"/>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02" name="フローチャート: 判断 501"/>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153307</xdr:rowOff>
    </xdr:from>
    <xdr:to>
      <xdr:col>85</xdr:col>
      <xdr:colOff>177800</xdr:colOff>
      <xdr:row>62</xdr:row>
      <xdr:rowOff>83457</xdr:rowOff>
    </xdr:to>
    <xdr:sp macro="" textlink="">
      <xdr:nvSpPr>
        <xdr:cNvPr id="508" name="楕円 507"/>
        <xdr:cNvSpPr/>
      </xdr:nvSpPr>
      <xdr:spPr>
        <a:xfrm>
          <a:off x="162687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131734</xdr:rowOff>
    </xdr:from>
    <xdr:ext cx="405111" cy="259045"/>
    <xdr:sp macro="" textlink="">
      <xdr:nvSpPr>
        <xdr:cNvPr id="509" name="【学校施設】&#10;有形固定資産減価償却率該当値テキスト"/>
        <xdr:cNvSpPr txBox="1"/>
      </xdr:nvSpPr>
      <xdr:spPr>
        <a:xfrm>
          <a:off x="16357600"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17780</xdr:rowOff>
    </xdr:from>
    <xdr:to>
      <xdr:col>81</xdr:col>
      <xdr:colOff>101600</xdr:colOff>
      <xdr:row>62</xdr:row>
      <xdr:rowOff>119380</xdr:rowOff>
    </xdr:to>
    <xdr:sp macro="" textlink="">
      <xdr:nvSpPr>
        <xdr:cNvPr id="510" name="楕円 509"/>
        <xdr:cNvSpPr/>
      </xdr:nvSpPr>
      <xdr:spPr>
        <a:xfrm>
          <a:off x="1543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32657</xdr:rowOff>
    </xdr:from>
    <xdr:to>
      <xdr:col>85</xdr:col>
      <xdr:colOff>127000</xdr:colOff>
      <xdr:row>62</xdr:row>
      <xdr:rowOff>68580</xdr:rowOff>
    </xdr:to>
    <xdr:cxnSp macro="">
      <xdr:nvCxnSpPr>
        <xdr:cNvPr id="511" name="直線コネクタ 510"/>
        <xdr:cNvCxnSpPr/>
      </xdr:nvCxnSpPr>
      <xdr:spPr>
        <a:xfrm flipV="1">
          <a:off x="15481300" y="106625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78196</xdr:rowOff>
    </xdr:from>
    <xdr:to>
      <xdr:col>76</xdr:col>
      <xdr:colOff>165100</xdr:colOff>
      <xdr:row>64</xdr:row>
      <xdr:rowOff>8346</xdr:rowOff>
    </xdr:to>
    <xdr:sp macro="" textlink="">
      <xdr:nvSpPr>
        <xdr:cNvPr id="512" name="楕円 511"/>
        <xdr:cNvSpPr/>
      </xdr:nvSpPr>
      <xdr:spPr>
        <a:xfrm>
          <a:off x="14541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68580</xdr:rowOff>
    </xdr:from>
    <xdr:to>
      <xdr:col>81</xdr:col>
      <xdr:colOff>50800</xdr:colOff>
      <xdr:row>63</xdr:row>
      <xdr:rowOff>128996</xdr:rowOff>
    </xdr:to>
    <xdr:cxnSp macro="">
      <xdr:nvCxnSpPr>
        <xdr:cNvPr id="513" name="直線コネクタ 512"/>
        <xdr:cNvCxnSpPr/>
      </xdr:nvCxnSpPr>
      <xdr:spPr>
        <a:xfrm flipV="1">
          <a:off x="14592300" y="10698480"/>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35741</xdr:rowOff>
    </xdr:from>
    <xdr:to>
      <xdr:col>72</xdr:col>
      <xdr:colOff>38100</xdr:colOff>
      <xdr:row>63</xdr:row>
      <xdr:rowOff>137341</xdr:rowOff>
    </xdr:to>
    <xdr:sp macro="" textlink="">
      <xdr:nvSpPr>
        <xdr:cNvPr id="514" name="楕円 513"/>
        <xdr:cNvSpPr/>
      </xdr:nvSpPr>
      <xdr:spPr>
        <a:xfrm>
          <a:off x="13652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86541</xdr:rowOff>
    </xdr:from>
    <xdr:to>
      <xdr:col>76</xdr:col>
      <xdr:colOff>114300</xdr:colOff>
      <xdr:row>63</xdr:row>
      <xdr:rowOff>128996</xdr:rowOff>
    </xdr:to>
    <xdr:cxnSp macro="">
      <xdr:nvCxnSpPr>
        <xdr:cNvPr id="515" name="直線コネクタ 514"/>
        <xdr:cNvCxnSpPr/>
      </xdr:nvCxnSpPr>
      <xdr:spPr>
        <a:xfrm>
          <a:off x="13703300" y="1088789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16" name="n_1ave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517" name="n_2aveValue【学校施設】&#10;有形固定資産減価償却率"/>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518"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110507</xdr:rowOff>
    </xdr:from>
    <xdr:ext cx="405111" cy="259045"/>
    <xdr:sp macro="" textlink="">
      <xdr:nvSpPr>
        <xdr:cNvPr id="519" name="n_1mainValue【学校施設】&#10;有形固定資産減価償却率"/>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170923</xdr:rowOff>
    </xdr:from>
    <xdr:ext cx="405111" cy="259045"/>
    <xdr:sp macro="" textlink="">
      <xdr:nvSpPr>
        <xdr:cNvPr id="520" name="n_2mainValue【学校施設】&#10;有形固定資産減価償却率"/>
        <xdr:cNvSpPr txBox="1"/>
      </xdr:nvSpPr>
      <xdr:spPr>
        <a:xfrm>
          <a:off x="14389744" y="1097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128468</xdr:rowOff>
    </xdr:from>
    <xdr:ext cx="405111" cy="259045"/>
    <xdr:sp macro="" textlink="">
      <xdr:nvSpPr>
        <xdr:cNvPr id="521" name="n_3mainValue【学校施設】&#10;有形固定資産減価償却率"/>
        <xdr:cNvSpPr txBox="1"/>
      </xdr:nvSpPr>
      <xdr:spPr>
        <a:xfrm>
          <a:off x="13500744" y="1092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0" name="直線コネクタ 549"/>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1"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2" name="直線コネクタ 551"/>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3"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55" name="【学校施設】&#10;一人当たり面積平均値テキスト"/>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7" name="フローチャート: 判断 556"/>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8" name="フローチャート: 判断 557"/>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59" name="フローチャート: 判断 558"/>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147320</xdr:rowOff>
    </xdr:from>
    <xdr:to>
      <xdr:col>116</xdr:col>
      <xdr:colOff>114300</xdr:colOff>
      <xdr:row>62</xdr:row>
      <xdr:rowOff>77470</xdr:rowOff>
    </xdr:to>
    <xdr:sp macro="" textlink="">
      <xdr:nvSpPr>
        <xdr:cNvPr id="565" name="楕円 564"/>
        <xdr:cNvSpPr/>
      </xdr:nvSpPr>
      <xdr:spPr>
        <a:xfrm>
          <a:off x="221107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125747</xdr:rowOff>
    </xdr:from>
    <xdr:ext cx="469744" cy="259045"/>
    <xdr:sp macro="" textlink="">
      <xdr:nvSpPr>
        <xdr:cNvPr id="566" name="【学校施設】&#10;一人当たり面積該当値テキスト"/>
        <xdr:cNvSpPr txBox="1"/>
      </xdr:nvSpPr>
      <xdr:spPr>
        <a:xfrm>
          <a:off x="22199600"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95885</xdr:rowOff>
    </xdr:from>
    <xdr:to>
      <xdr:col>112</xdr:col>
      <xdr:colOff>38100</xdr:colOff>
      <xdr:row>62</xdr:row>
      <xdr:rowOff>26035</xdr:rowOff>
    </xdr:to>
    <xdr:sp macro="" textlink="">
      <xdr:nvSpPr>
        <xdr:cNvPr id="567" name="楕円 566"/>
        <xdr:cNvSpPr/>
      </xdr:nvSpPr>
      <xdr:spPr>
        <a:xfrm>
          <a:off x="21272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146685</xdr:rowOff>
    </xdr:from>
    <xdr:to>
      <xdr:col>116</xdr:col>
      <xdr:colOff>63500</xdr:colOff>
      <xdr:row>62</xdr:row>
      <xdr:rowOff>26670</xdr:rowOff>
    </xdr:to>
    <xdr:cxnSp macro="">
      <xdr:nvCxnSpPr>
        <xdr:cNvPr id="568" name="直線コネクタ 567"/>
        <xdr:cNvCxnSpPr/>
      </xdr:nvCxnSpPr>
      <xdr:spPr>
        <a:xfrm>
          <a:off x="21323300" y="106051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106363</xdr:rowOff>
    </xdr:from>
    <xdr:to>
      <xdr:col>107</xdr:col>
      <xdr:colOff>101600</xdr:colOff>
      <xdr:row>62</xdr:row>
      <xdr:rowOff>36513</xdr:rowOff>
    </xdr:to>
    <xdr:sp macro="" textlink="">
      <xdr:nvSpPr>
        <xdr:cNvPr id="569" name="楕円 568"/>
        <xdr:cNvSpPr/>
      </xdr:nvSpPr>
      <xdr:spPr>
        <a:xfrm>
          <a:off x="20383500" y="1056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146685</xdr:rowOff>
    </xdr:from>
    <xdr:to>
      <xdr:col>111</xdr:col>
      <xdr:colOff>177800</xdr:colOff>
      <xdr:row>61</xdr:row>
      <xdr:rowOff>157163</xdr:rowOff>
    </xdr:to>
    <xdr:cxnSp macro="">
      <xdr:nvCxnSpPr>
        <xdr:cNvPr id="570" name="直線コネクタ 569"/>
        <xdr:cNvCxnSpPr/>
      </xdr:nvCxnSpPr>
      <xdr:spPr>
        <a:xfrm flipV="1">
          <a:off x="20434300" y="10605135"/>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4445</xdr:rowOff>
    </xdr:from>
    <xdr:to>
      <xdr:col>102</xdr:col>
      <xdr:colOff>165100</xdr:colOff>
      <xdr:row>62</xdr:row>
      <xdr:rowOff>106045</xdr:rowOff>
    </xdr:to>
    <xdr:sp macro="" textlink="">
      <xdr:nvSpPr>
        <xdr:cNvPr id="571" name="楕円 570"/>
        <xdr:cNvSpPr/>
      </xdr:nvSpPr>
      <xdr:spPr>
        <a:xfrm>
          <a:off x="19494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157163</xdr:rowOff>
    </xdr:from>
    <xdr:to>
      <xdr:col>107</xdr:col>
      <xdr:colOff>50800</xdr:colOff>
      <xdr:row>62</xdr:row>
      <xdr:rowOff>55245</xdr:rowOff>
    </xdr:to>
    <xdr:cxnSp macro="">
      <xdr:nvCxnSpPr>
        <xdr:cNvPr id="572" name="直線コネクタ 571"/>
        <xdr:cNvCxnSpPr/>
      </xdr:nvCxnSpPr>
      <xdr:spPr>
        <a:xfrm flipV="1">
          <a:off x="19545300" y="10615613"/>
          <a:ext cx="889000" cy="6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73"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74"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75"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17162</xdr:rowOff>
    </xdr:from>
    <xdr:ext cx="469744" cy="259045"/>
    <xdr:sp macro="" textlink="">
      <xdr:nvSpPr>
        <xdr:cNvPr id="576" name="n_1mainValue【学校施設】&#10;一人当たり面積"/>
        <xdr:cNvSpPr txBox="1"/>
      </xdr:nvSpPr>
      <xdr:spPr>
        <a:xfrm>
          <a:off x="210757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27640</xdr:rowOff>
    </xdr:from>
    <xdr:ext cx="469744" cy="259045"/>
    <xdr:sp macro="" textlink="">
      <xdr:nvSpPr>
        <xdr:cNvPr id="577" name="n_2mainValue【学校施設】&#10;一人当たり面積"/>
        <xdr:cNvSpPr txBox="1"/>
      </xdr:nvSpPr>
      <xdr:spPr>
        <a:xfrm>
          <a:off x="20199427" y="1065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97172</xdr:rowOff>
    </xdr:from>
    <xdr:ext cx="469744" cy="259045"/>
    <xdr:sp macro="" textlink="">
      <xdr:nvSpPr>
        <xdr:cNvPr id="578" name="n_3mainValue【学校施設】&#10;一人当たり面積"/>
        <xdr:cNvSpPr txBox="1"/>
      </xdr:nvSpPr>
      <xdr:spPr>
        <a:xfrm>
          <a:off x="19310427" y="107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9" name="テキスト ボックス 58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1" name="テキスト ボックス 59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3" name="テキスト ボックス 59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5" name="テキスト ボックス 59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7" name="テキスト ボックス 59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9" name="テキスト ボックス 59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03" name="直線コネクタ 60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0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05" name="直線コネクタ 60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7" name="直線コネクタ 60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608" name="【児童館】&#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09" name="フローチャート: 判断 60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10" name="フローチャート: 判断 60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11" name="フローチャート: 判断 61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612" name="フローチャート: 判断 61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23495</xdr:rowOff>
    </xdr:from>
    <xdr:to>
      <xdr:col>85</xdr:col>
      <xdr:colOff>177800</xdr:colOff>
      <xdr:row>80</xdr:row>
      <xdr:rowOff>125095</xdr:rowOff>
    </xdr:to>
    <xdr:sp macro="" textlink="">
      <xdr:nvSpPr>
        <xdr:cNvPr id="618" name="楕円 617"/>
        <xdr:cNvSpPr/>
      </xdr:nvSpPr>
      <xdr:spPr>
        <a:xfrm>
          <a:off x="162687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46372</xdr:rowOff>
    </xdr:from>
    <xdr:ext cx="405111" cy="259045"/>
    <xdr:sp macro="" textlink="">
      <xdr:nvSpPr>
        <xdr:cNvPr id="619" name="【児童館】&#10;有形固定資産減価償却率該当値テキスト"/>
        <xdr:cNvSpPr txBox="1"/>
      </xdr:nvSpPr>
      <xdr:spPr>
        <a:xfrm>
          <a:off x="16357600"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620" name="楕円 619"/>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80</xdr:row>
      <xdr:rowOff>74295</xdr:rowOff>
    </xdr:to>
    <xdr:cxnSp macro="">
      <xdr:nvCxnSpPr>
        <xdr:cNvPr id="621" name="直線コネクタ 620"/>
        <xdr:cNvCxnSpPr/>
      </xdr:nvCxnSpPr>
      <xdr:spPr>
        <a:xfrm>
          <a:off x="15481300" y="13335000"/>
          <a:ext cx="838200" cy="45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622" name="楕円 621"/>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623" name="直線コネクタ 622"/>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97789</xdr:rowOff>
    </xdr:from>
    <xdr:to>
      <xdr:col>72</xdr:col>
      <xdr:colOff>38100</xdr:colOff>
      <xdr:row>81</xdr:row>
      <xdr:rowOff>27939</xdr:rowOff>
    </xdr:to>
    <xdr:sp macro="" textlink="">
      <xdr:nvSpPr>
        <xdr:cNvPr id="624" name="楕円 623"/>
        <xdr:cNvSpPr/>
      </xdr:nvSpPr>
      <xdr:spPr>
        <a:xfrm>
          <a:off x="13652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80</xdr:row>
      <xdr:rowOff>148589</xdr:rowOff>
    </xdr:to>
    <xdr:cxnSp macro="">
      <xdr:nvCxnSpPr>
        <xdr:cNvPr id="625" name="直線コネクタ 624"/>
        <xdr:cNvCxnSpPr/>
      </xdr:nvCxnSpPr>
      <xdr:spPr>
        <a:xfrm flipV="1">
          <a:off x="13703300" y="13335000"/>
          <a:ext cx="889000" cy="52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626" name="n_1aveValue【児童館】&#10;有形固定資産減価償却率"/>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627" name="n_2aveValue【児童館】&#10;有形固定資産減価償却率"/>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41927</xdr:rowOff>
    </xdr:from>
    <xdr:ext cx="405111" cy="259045"/>
    <xdr:sp macro="" textlink="">
      <xdr:nvSpPr>
        <xdr:cNvPr id="628" name="n_3aveValue【児童館】&#10;有形固定資産減価償却率"/>
        <xdr:cNvSpPr txBox="1"/>
      </xdr:nvSpPr>
      <xdr:spPr>
        <a:xfrm>
          <a:off x="13500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629"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630" name="n_2mainValue【児童館】&#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44466</xdr:rowOff>
    </xdr:from>
    <xdr:ext cx="405111" cy="259045"/>
    <xdr:sp macro="" textlink="">
      <xdr:nvSpPr>
        <xdr:cNvPr id="631" name="n_3mainValue【児童館】&#10;有形固定資産減価償却率"/>
        <xdr:cNvSpPr txBox="1"/>
      </xdr:nvSpPr>
      <xdr:spPr>
        <a:xfrm>
          <a:off x="13500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55" name="直線コネクタ 654"/>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56"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57" name="直線コネクタ 65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58"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59" name="直線コネクタ 658"/>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60"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61" name="フローチャート: 判断 66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62" name="フローチャート: 判断 66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3" name="フローチャート: 判断 662"/>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64" name="フローチャート: 判断 663"/>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70" name="楕円 669"/>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671" name="【児童館】&#10;一人当たり面積該当値テキスト"/>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25400</xdr:rowOff>
    </xdr:from>
    <xdr:to>
      <xdr:col>112</xdr:col>
      <xdr:colOff>38100</xdr:colOff>
      <xdr:row>83</xdr:row>
      <xdr:rowOff>127000</xdr:rowOff>
    </xdr:to>
    <xdr:sp macro="" textlink="">
      <xdr:nvSpPr>
        <xdr:cNvPr id="672" name="楕円 671"/>
        <xdr:cNvSpPr/>
      </xdr:nvSpPr>
      <xdr:spPr>
        <a:xfrm>
          <a:off x="21272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76200</xdr:rowOff>
    </xdr:from>
    <xdr:to>
      <xdr:col>116</xdr:col>
      <xdr:colOff>63500</xdr:colOff>
      <xdr:row>84</xdr:row>
      <xdr:rowOff>38100</xdr:rowOff>
    </xdr:to>
    <xdr:cxnSp macro="">
      <xdr:nvCxnSpPr>
        <xdr:cNvPr id="673" name="直線コネクタ 672"/>
        <xdr:cNvCxnSpPr/>
      </xdr:nvCxnSpPr>
      <xdr:spPr>
        <a:xfrm>
          <a:off x="21323300" y="143065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25400</xdr:rowOff>
    </xdr:from>
    <xdr:to>
      <xdr:col>107</xdr:col>
      <xdr:colOff>101600</xdr:colOff>
      <xdr:row>83</xdr:row>
      <xdr:rowOff>127000</xdr:rowOff>
    </xdr:to>
    <xdr:sp macro="" textlink="">
      <xdr:nvSpPr>
        <xdr:cNvPr id="674" name="楕円 673"/>
        <xdr:cNvSpPr/>
      </xdr:nvSpPr>
      <xdr:spPr>
        <a:xfrm>
          <a:off x="20383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76200</xdr:rowOff>
    </xdr:from>
    <xdr:to>
      <xdr:col>111</xdr:col>
      <xdr:colOff>177800</xdr:colOff>
      <xdr:row>83</xdr:row>
      <xdr:rowOff>76200</xdr:rowOff>
    </xdr:to>
    <xdr:cxnSp macro="">
      <xdr:nvCxnSpPr>
        <xdr:cNvPr id="675" name="直線コネクタ 674"/>
        <xdr:cNvCxnSpPr/>
      </xdr:nvCxnSpPr>
      <xdr:spPr>
        <a:xfrm>
          <a:off x="20434300" y="14306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76" name="楕円 675"/>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76200</xdr:rowOff>
    </xdr:from>
    <xdr:to>
      <xdr:col>107</xdr:col>
      <xdr:colOff>50800</xdr:colOff>
      <xdr:row>84</xdr:row>
      <xdr:rowOff>38100</xdr:rowOff>
    </xdr:to>
    <xdr:cxnSp macro="">
      <xdr:nvCxnSpPr>
        <xdr:cNvPr id="677" name="直線コネクタ 676"/>
        <xdr:cNvCxnSpPr/>
      </xdr:nvCxnSpPr>
      <xdr:spPr>
        <a:xfrm flipV="1">
          <a:off x="19545300" y="14306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678" name="n_1aveValue【児童館】&#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79"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80"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143527</xdr:rowOff>
    </xdr:from>
    <xdr:ext cx="469744" cy="259045"/>
    <xdr:sp macro="" textlink="">
      <xdr:nvSpPr>
        <xdr:cNvPr id="681" name="n_1mainValue【児童館】&#10;一人当たり面積"/>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682" name="n_2mainValue【児童館】&#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83" name="n_3main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4" name="テキスト ボックス 6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5" name="直線コネクタ 6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6" name="テキスト ボックス 6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7" name="直線コネクタ 6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8" name="テキスト ボックス 6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9" name="直線コネクタ 6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0" name="テキスト ボックス 6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1" name="直線コネクタ 7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2" name="テキスト ボックス 7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3" name="直線コネクタ 7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4" name="テキスト ボックス 70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08" name="直線コネクタ 707"/>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09"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10" name="直線コネクタ 709"/>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2" name="直線コネクタ 71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713"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714" name="フローチャート: 判断 71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715" name="フローチャート: 判断 714"/>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716" name="フローチャート: 判断 715"/>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17" name="フローチャート: 判断 716"/>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27305</xdr:rowOff>
    </xdr:from>
    <xdr:to>
      <xdr:col>85</xdr:col>
      <xdr:colOff>177800</xdr:colOff>
      <xdr:row>103</xdr:row>
      <xdr:rowOff>128905</xdr:rowOff>
    </xdr:to>
    <xdr:sp macro="" textlink="">
      <xdr:nvSpPr>
        <xdr:cNvPr id="723" name="楕円 722"/>
        <xdr:cNvSpPr/>
      </xdr:nvSpPr>
      <xdr:spPr>
        <a:xfrm>
          <a:off x="162687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50182</xdr:rowOff>
    </xdr:from>
    <xdr:ext cx="405111" cy="259045"/>
    <xdr:sp macro="" textlink="">
      <xdr:nvSpPr>
        <xdr:cNvPr id="724" name="【公民館】&#10;有形固定資産減価償却率該当値テキスト"/>
        <xdr:cNvSpPr txBox="1"/>
      </xdr:nvSpPr>
      <xdr:spPr>
        <a:xfrm>
          <a:off x="16357600"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59689</xdr:rowOff>
    </xdr:from>
    <xdr:to>
      <xdr:col>81</xdr:col>
      <xdr:colOff>101600</xdr:colOff>
      <xdr:row>105</xdr:row>
      <xdr:rowOff>161289</xdr:rowOff>
    </xdr:to>
    <xdr:sp macro="" textlink="">
      <xdr:nvSpPr>
        <xdr:cNvPr id="725" name="楕円 724"/>
        <xdr:cNvSpPr/>
      </xdr:nvSpPr>
      <xdr:spPr>
        <a:xfrm>
          <a:off x="15430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78105</xdr:rowOff>
    </xdr:from>
    <xdr:to>
      <xdr:col>85</xdr:col>
      <xdr:colOff>127000</xdr:colOff>
      <xdr:row>105</xdr:row>
      <xdr:rowOff>110489</xdr:rowOff>
    </xdr:to>
    <xdr:cxnSp macro="">
      <xdr:nvCxnSpPr>
        <xdr:cNvPr id="726" name="直線コネクタ 725"/>
        <xdr:cNvCxnSpPr/>
      </xdr:nvCxnSpPr>
      <xdr:spPr>
        <a:xfrm flipV="1">
          <a:off x="15481300" y="17737455"/>
          <a:ext cx="838200" cy="37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170180</xdr:rowOff>
    </xdr:from>
    <xdr:to>
      <xdr:col>76</xdr:col>
      <xdr:colOff>165100</xdr:colOff>
      <xdr:row>106</xdr:row>
      <xdr:rowOff>100330</xdr:rowOff>
    </xdr:to>
    <xdr:sp macro="" textlink="">
      <xdr:nvSpPr>
        <xdr:cNvPr id="727" name="楕円 726"/>
        <xdr:cNvSpPr/>
      </xdr:nvSpPr>
      <xdr:spPr>
        <a:xfrm>
          <a:off x="14541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110489</xdr:rowOff>
    </xdr:from>
    <xdr:to>
      <xdr:col>81</xdr:col>
      <xdr:colOff>50800</xdr:colOff>
      <xdr:row>106</xdr:row>
      <xdr:rowOff>49530</xdr:rowOff>
    </xdr:to>
    <xdr:cxnSp macro="">
      <xdr:nvCxnSpPr>
        <xdr:cNvPr id="728" name="直線コネクタ 727"/>
        <xdr:cNvCxnSpPr/>
      </xdr:nvCxnSpPr>
      <xdr:spPr>
        <a:xfrm flipV="1">
          <a:off x="14592300" y="1811273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141605</xdr:rowOff>
    </xdr:from>
    <xdr:to>
      <xdr:col>72</xdr:col>
      <xdr:colOff>38100</xdr:colOff>
      <xdr:row>104</xdr:row>
      <xdr:rowOff>71755</xdr:rowOff>
    </xdr:to>
    <xdr:sp macro="" textlink="">
      <xdr:nvSpPr>
        <xdr:cNvPr id="729" name="楕円 728"/>
        <xdr:cNvSpPr/>
      </xdr:nvSpPr>
      <xdr:spPr>
        <a:xfrm>
          <a:off x="13652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20955</xdr:rowOff>
    </xdr:from>
    <xdr:to>
      <xdr:col>76</xdr:col>
      <xdr:colOff>114300</xdr:colOff>
      <xdr:row>106</xdr:row>
      <xdr:rowOff>49530</xdr:rowOff>
    </xdr:to>
    <xdr:cxnSp macro="">
      <xdr:nvCxnSpPr>
        <xdr:cNvPr id="730" name="直線コネクタ 729"/>
        <xdr:cNvCxnSpPr/>
      </xdr:nvCxnSpPr>
      <xdr:spPr>
        <a:xfrm>
          <a:off x="13703300" y="17851755"/>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731" name="n_1aveValue【公民館】&#10;有形固定資産減価償却率"/>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732" name="n_2aveValue【公民館】&#10;有形固定資産減価償却率"/>
        <xdr:cNvSpPr txBox="1"/>
      </xdr:nvSpPr>
      <xdr:spPr>
        <a:xfrm>
          <a:off x="14389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733" name="n_3aveValue【公民館】&#10;有形固定資産減価償却率"/>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152416</xdr:rowOff>
    </xdr:from>
    <xdr:ext cx="405111" cy="259045"/>
    <xdr:sp macro="" textlink="">
      <xdr:nvSpPr>
        <xdr:cNvPr id="734" name="n_1mainValue【公民館】&#10;有形固定資産減価償却率"/>
        <xdr:cNvSpPr txBox="1"/>
      </xdr:nvSpPr>
      <xdr:spPr>
        <a:xfrm>
          <a:off x="15266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91457</xdr:rowOff>
    </xdr:from>
    <xdr:ext cx="405111" cy="259045"/>
    <xdr:sp macro="" textlink="">
      <xdr:nvSpPr>
        <xdr:cNvPr id="735" name="n_2mainValue【公民館】&#10;有形固定資産減価償却率"/>
        <xdr:cNvSpPr txBox="1"/>
      </xdr:nvSpPr>
      <xdr:spPr>
        <a:xfrm>
          <a:off x="143897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88282</xdr:rowOff>
    </xdr:from>
    <xdr:ext cx="405111" cy="259045"/>
    <xdr:sp macro="" textlink="">
      <xdr:nvSpPr>
        <xdr:cNvPr id="736" name="n_3mainValue【公民館】&#10;有形固定資産減価償却率"/>
        <xdr:cNvSpPr txBox="1"/>
      </xdr:nvSpPr>
      <xdr:spPr>
        <a:xfrm>
          <a:off x="13500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7" name="直線コネクタ 7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8" name="テキスト ボックス 7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9" name="直線コネクタ 7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0" name="テキスト ボックス 7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1" name="直線コネクタ 7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2" name="テキスト ボックス 7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3" name="直線コネクタ 7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4" name="テキスト ボックス 7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5" name="直線コネクタ 7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6" name="テキスト ボックス 7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60" name="直線コネクタ 759"/>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61"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62" name="直線コネクタ 761"/>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63"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64" name="直線コネクタ 763"/>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65"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66" name="フローチャート: 判断 765"/>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67" name="フローチャート: 判断 766"/>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68" name="フローチャート: 判断 767"/>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69" name="フローチャート: 判断 768"/>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63500</xdr:rowOff>
    </xdr:from>
    <xdr:to>
      <xdr:col>116</xdr:col>
      <xdr:colOff>114300</xdr:colOff>
      <xdr:row>101</xdr:row>
      <xdr:rowOff>165100</xdr:rowOff>
    </xdr:to>
    <xdr:sp macro="" textlink="">
      <xdr:nvSpPr>
        <xdr:cNvPr id="775" name="楕円 774"/>
        <xdr:cNvSpPr/>
      </xdr:nvSpPr>
      <xdr:spPr>
        <a:xfrm>
          <a:off x="22110700" y="173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86377</xdr:rowOff>
    </xdr:from>
    <xdr:ext cx="469744" cy="259045"/>
    <xdr:sp macro="" textlink="">
      <xdr:nvSpPr>
        <xdr:cNvPr id="776" name="【公民館】&#10;一人当たり面積該当値テキスト"/>
        <xdr:cNvSpPr txBox="1"/>
      </xdr:nvSpPr>
      <xdr:spPr>
        <a:xfrm>
          <a:off x="22199600"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97789</xdr:rowOff>
    </xdr:from>
    <xdr:to>
      <xdr:col>112</xdr:col>
      <xdr:colOff>38100</xdr:colOff>
      <xdr:row>102</xdr:row>
      <xdr:rowOff>27939</xdr:rowOff>
    </xdr:to>
    <xdr:sp macro="" textlink="">
      <xdr:nvSpPr>
        <xdr:cNvPr id="777" name="楕円 776"/>
        <xdr:cNvSpPr/>
      </xdr:nvSpPr>
      <xdr:spPr>
        <a:xfrm>
          <a:off x="21272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114300</xdr:rowOff>
    </xdr:from>
    <xdr:to>
      <xdr:col>116</xdr:col>
      <xdr:colOff>63500</xdr:colOff>
      <xdr:row>101</xdr:row>
      <xdr:rowOff>148589</xdr:rowOff>
    </xdr:to>
    <xdr:cxnSp macro="">
      <xdr:nvCxnSpPr>
        <xdr:cNvPr id="778" name="直線コネクタ 777"/>
        <xdr:cNvCxnSpPr/>
      </xdr:nvCxnSpPr>
      <xdr:spPr>
        <a:xfrm flipV="1">
          <a:off x="21323300" y="174307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116839</xdr:rowOff>
    </xdr:from>
    <xdr:to>
      <xdr:col>107</xdr:col>
      <xdr:colOff>101600</xdr:colOff>
      <xdr:row>102</xdr:row>
      <xdr:rowOff>46989</xdr:rowOff>
    </xdr:to>
    <xdr:sp macro="" textlink="">
      <xdr:nvSpPr>
        <xdr:cNvPr id="779" name="楕円 778"/>
        <xdr:cNvSpPr/>
      </xdr:nvSpPr>
      <xdr:spPr>
        <a:xfrm>
          <a:off x="20383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148589</xdr:rowOff>
    </xdr:from>
    <xdr:to>
      <xdr:col>111</xdr:col>
      <xdr:colOff>177800</xdr:colOff>
      <xdr:row>101</xdr:row>
      <xdr:rowOff>167639</xdr:rowOff>
    </xdr:to>
    <xdr:cxnSp macro="">
      <xdr:nvCxnSpPr>
        <xdr:cNvPr id="780" name="直線コネクタ 779"/>
        <xdr:cNvCxnSpPr/>
      </xdr:nvCxnSpPr>
      <xdr:spPr>
        <a:xfrm flipV="1">
          <a:off x="20434300" y="174650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90170</xdr:rowOff>
    </xdr:from>
    <xdr:to>
      <xdr:col>102</xdr:col>
      <xdr:colOff>165100</xdr:colOff>
      <xdr:row>102</xdr:row>
      <xdr:rowOff>20320</xdr:rowOff>
    </xdr:to>
    <xdr:sp macro="" textlink="">
      <xdr:nvSpPr>
        <xdr:cNvPr id="781" name="楕円 780"/>
        <xdr:cNvSpPr/>
      </xdr:nvSpPr>
      <xdr:spPr>
        <a:xfrm>
          <a:off x="1949450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140970</xdr:rowOff>
    </xdr:from>
    <xdr:to>
      <xdr:col>107</xdr:col>
      <xdr:colOff>50800</xdr:colOff>
      <xdr:row>101</xdr:row>
      <xdr:rowOff>167639</xdr:rowOff>
    </xdr:to>
    <xdr:cxnSp macro="">
      <xdr:nvCxnSpPr>
        <xdr:cNvPr id="782" name="直線コネクタ 781"/>
        <xdr:cNvCxnSpPr/>
      </xdr:nvCxnSpPr>
      <xdr:spPr>
        <a:xfrm>
          <a:off x="19545300" y="174574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783" name="n_1aveValue【公民館】&#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784" name="n_2aveValue【公民館】&#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785" name="n_3aveValue【公民館】&#10;一人当たり面積"/>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44466</xdr:rowOff>
    </xdr:from>
    <xdr:ext cx="469744" cy="259045"/>
    <xdr:sp macro="" textlink="">
      <xdr:nvSpPr>
        <xdr:cNvPr id="786" name="n_1mainValue【公民館】&#10;一人当たり面積"/>
        <xdr:cNvSpPr txBox="1"/>
      </xdr:nvSpPr>
      <xdr:spPr>
        <a:xfrm>
          <a:off x="21075727" y="1718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63516</xdr:rowOff>
    </xdr:from>
    <xdr:ext cx="469744" cy="259045"/>
    <xdr:sp macro="" textlink="">
      <xdr:nvSpPr>
        <xdr:cNvPr id="787" name="n_2mainValue【公民館】&#10;一人当たり面積"/>
        <xdr:cNvSpPr txBox="1"/>
      </xdr:nvSpPr>
      <xdr:spPr>
        <a:xfrm>
          <a:off x="20199427" y="1720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36847</xdr:rowOff>
    </xdr:from>
    <xdr:ext cx="469744" cy="259045"/>
    <xdr:sp macro="" textlink="">
      <xdr:nvSpPr>
        <xdr:cNvPr id="788" name="n_3mainValue【公民館】&#10;一人当たり面積"/>
        <xdr:cNvSpPr txBox="1"/>
      </xdr:nvSpPr>
      <xdr:spPr>
        <a:xfrm>
          <a:off x="19310427" y="1718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であり、特に低くなっている施設は、学校施設である。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特に公営住宅は約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割の施設が築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年を経過しているため、老朽化した施設については、公共施設等総合管理計画に基づき計画的に廃止をしていく。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園を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園に統合したため、有形固定資産減価償却率は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年度末に策定予定の個別施設計画に基づき、維持管理に係る費用の増加に留意しつつ、統廃合を含めた施設の在り方も含め検討していく。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58,567
56,818
116.02
25,361,444
24,405,930
551,353
12,658,693
17,474,960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17236</xdr:rowOff>
    </xdr:from>
    <xdr:to>
      <xdr:col>24</xdr:col>
      <xdr:colOff>114300</xdr:colOff>
      <xdr:row>36</xdr:row>
      <xdr:rowOff>118836</xdr:rowOff>
    </xdr:to>
    <xdr:sp macro="" textlink="">
      <xdr:nvSpPr>
        <xdr:cNvPr id="72" name="楕円 71"/>
        <xdr:cNvSpPr/>
      </xdr:nvSpPr>
      <xdr:spPr>
        <a:xfrm>
          <a:off x="45847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40113</xdr:rowOff>
    </xdr:from>
    <xdr:ext cx="405111" cy="259045"/>
    <xdr:sp macro="" textlink="">
      <xdr:nvSpPr>
        <xdr:cNvPr id="73" name="【図書館】&#10;有形固定資産減価償却率該当値テキスト"/>
        <xdr:cNvSpPr txBox="1"/>
      </xdr:nvSpPr>
      <xdr:spPr>
        <a:xfrm>
          <a:off x="4673600" y="604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17236</xdr:rowOff>
    </xdr:from>
    <xdr:to>
      <xdr:col>20</xdr:col>
      <xdr:colOff>38100</xdr:colOff>
      <xdr:row>36</xdr:row>
      <xdr:rowOff>118836</xdr:rowOff>
    </xdr:to>
    <xdr:sp macro="" textlink="">
      <xdr:nvSpPr>
        <xdr:cNvPr id="74" name="楕円 73"/>
        <xdr:cNvSpPr/>
      </xdr:nvSpPr>
      <xdr:spPr>
        <a:xfrm>
          <a:off x="3746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68036</xdr:rowOff>
    </xdr:from>
    <xdr:to>
      <xdr:col>24</xdr:col>
      <xdr:colOff>63500</xdr:colOff>
      <xdr:row>36</xdr:row>
      <xdr:rowOff>68036</xdr:rowOff>
    </xdr:to>
    <xdr:cxnSp macro="">
      <xdr:nvCxnSpPr>
        <xdr:cNvPr id="75" name="直線コネクタ 74"/>
        <xdr:cNvCxnSpPr/>
      </xdr:nvCxnSpPr>
      <xdr:spPr>
        <a:xfrm>
          <a:off x="3797300" y="6240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116840</xdr:rowOff>
    </xdr:from>
    <xdr:to>
      <xdr:col>15</xdr:col>
      <xdr:colOff>101600</xdr:colOff>
      <xdr:row>37</xdr:row>
      <xdr:rowOff>46990</xdr:rowOff>
    </xdr:to>
    <xdr:sp macro="" textlink="">
      <xdr:nvSpPr>
        <xdr:cNvPr id="76" name="楕円 75"/>
        <xdr:cNvSpPr/>
      </xdr:nvSpPr>
      <xdr:spPr>
        <a:xfrm>
          <a:off x="2857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68036</xdr:rowOff>
    </xdr:from>
    <xdr:to>
      <xdr:col>19</xdr:col>
      <xdr:colOff>177800</xdr:colOff>
      <xdr:row>36</xdr:row>
      <xdr:rowOff>167640</xdr:rowOff>
    </xdr:to>
    <xdr:cxnSp macro="">
      <xdr:nvCxnSpPr>
        <xdr:cNvPr id="77" name="直線コネクタ 76"/>
        <xdr:cNvCxnSpPr/>
      </xdr:nvCxnSpPr>
      <xdr:spPr>
        <a:xfrm flipV="1">
          <a:off x="2908300" y="6240236"/>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116840</xdr:rowOff>
    </xdr:from>
    <xdr:to>
      <xdr:col>10</xdr:col>
      <xdr:colOff>165100</xdr:colOff>
      <xdr:row>37</xdr:row>
      <xdr:rowOff>46990</xdr:rowOff>
    </xdr:to>
    <xdr:sp macro="" textlink="">
      <xdr:nvSpPr>
        <xdr:cNvPr id="78" name="楕円 77"/>
        <xdr:cNvSpPr/>
      </xdr:nvSpPr>
      <xdr:spPr>
        <a:xfrm>
          <a:off x="196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167640</xdr:rowOff>
    </xdr:from>
    <xdr:to>
      <xdr:col>15</xdr:col>
      <xdr:colOff>50800</xdr:colOff>
      <xdr:row>36</xdr:row>
      <xdr:rowOff>167640</xdr:rowOff>
    </xdr:to>
    <xdr:cxnSp macro="">
      <xdr:nvCxnSpPr>
        <xdr:cNvPr id="79" name="直線コネクタ 78"/>
        <xdr:cNvCxnSpPr/>
      </xdr:nvCxnSpPr>
      <xdr:spPr>
        <a:xfrm>
          <a:off x="2019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82" name="n_3ave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135363</xdr:rowOff>
    </xdr:from>
    <xdr:ext cx="405111" cy="259045"/>
    <xdr:sp macro="" textlink="">
      <xdr:nvSpPr>
        <xdr:cNvPr id="83" name="n_1mainValue【図書館】&#10;有形固定資産減価償却率"/>
        <xdr:cNvSpPr txBox="1"/>
      </xdr:nvSpPr>
      <xdr:spPr>
        <a:xfrm>
          <a:off x="3582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4" name="n_2mainValue【図書館】&#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5" name="n_3mainValue【図書館】&#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4"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0</xdr:rowOff>
    </xdr:from>
    <xdr:to>
      <xdr:col>55</xdr:col>
      <xdr:colOff>50800</xdr:colOff>
      <xdr:row>40</xdr:row>
      <xdr:rowOff>101600</xdr:rowOff>
    </xdr:to>
    <xdr:sp macro="" textlink="">
      <xdr:nvSpPr>
        <xdr:cNvPr id="124" name="楕円 123"/>
        <xdr:cNvSpPr/>
      </xdr:nvSpPr>
      <xdr:spPr>
        <a:xfrm>
          <a:off x="104267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149877</xdr:rowOff>
    </xdr:from>
    <xdr:ext cx="469744" cy="259045"/>
    <xdr:sp macro="" textlink="">
      <xdr:nvSpPr>
        <xdr:cNvPr id="125" name="【図書館】&#10;一人当たり面積該当値テキスト"/>
        <xdr:cNvSpPr txBox="1"/>
      </xdr:nvSpPr>
      <xdr:spPr>
        <a:xfrm>
          <a:off x="105156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0</xdr:rowOff>
    </xdr:from>
    <xdr:to>
      <xdr:col>50</xdr:col>
      <xdr:colOff>165100</xdr:colOff>
      <xdr:row>40</xdr:row>
      <xdr:rowOff>101600</xdr:rowOff>
    </xdr:to>
    <xdr:sp macro="" textlink="">
      <xdr:nvSpPr>
        <xdr:cNvPr id="126" name="楕円 125"/>
        <xdr:cNvSpPr/>
      </xdr:nvSpPr>
      <xdr:spPr>
        <a:xfrm>
          <a:off x="9588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50800</xdr:rowOff>
    </xdr:from>
    <xdr:to>
      <xdr:col>55</xdr:col>
      <xdr:colOff>0</xdr:colOff>
      <xdr:row>40</xdr:row>
      <xdr:rowOff>50800</xdr:rowOff>
    </xdr:to>
    <xdr:cxnSp macro="">
      <xdr:nvCxnSpPr>
        <xdr:cNvPr id="127" name="直線コネクタ 126"/>
        <xdr:cNvCxnSpPr/>
      </xdr:nvCxnSpPr>
      <xdr:spPr>
        <a:xfrm>
          <a:off x="9639300" y="690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0</xdr:rowOff>
    </xdr:from>
    <xdr:to>
      <xdr:col>46</xdr:col>
      <xdr:colOff>38100</xdr:colOff>
      <xdr:row>40</xdr:row>
      <xdr:rowOff>101600</xdr:rowOff>
    </xdr:to>
    <xdr:sp macro="" textlink="">
      <xdr:nvSpPr>
        <xdr:cNvPr id="128" name="楕円 127"/>
        <xdr:cNvSpPr/>
      </xdr:nvSpPr>
      <xdr:spPr>
        <a:xfrm>
          <a:off x="8699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50800</xdr:rowOff>
    </xdr:from>
    <xdr:to>
      <xdr:col>50</xdr:col>
      <xdr:colOff>114300</xdr:colOff>
      <xdr:row>40</xdr:row>
      <xdr:rowOff>50800</xdr:rowOff>
    </xdr:to>
    <xdr:cxnSp macro="">
      <xdr:nvCxnSpPr>
        <xdr:cNvPr id="129" name="直線コネクタ 128"/>
        <xdr:cNvCxnSpPr/>
      </xdr:nvCxnSpPr>
      <xdr:spPr>
        <a:xfrm>
          <a:off x="8750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0</xdr:rowOff>
    </xdr:from>
    <xdr:to>
      <xdr:col>41</xdr:col>
      <xdr:colOff>101600</xdr:colOff>
      <xdr:row>40</xdr:row>
      <xdr:rowOff>101600</xdr:rowOff>
    </xdr:to>
    <xdr:sp macro="" textlink="">
      <xdr:nvSpPr>
        <xdr:cNvPr id="130" name="楕円 129"/>
        <xdr:cNvSpPr/>
      </xdr:nvSpPr>
      <xdr:spPr>
        <a:xfrm>
          <a:off x="7810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50800</xdr:rowOff>
    </xdr:from>
    <xdr:to>
      <xdr:col>45</xdr:col>
      <xdr:colOff>177800</xdr:colOff>
      <xdr:row>40</xdr:row>
      <xdr:rowOff>50800</xdr:rowOff>
    </xdr:to>
    <xdr:cxnSp macro="">
      <xdr:nvCxnSpPr>
        <xdr:cNvPr id="131" name="直線コネクタ 130"/>
        <xdr:cNvCxnSpPr/>
      </xdr:nvCxnSpPr>
      <xdr:spPr>
        <a:xfrm>
          <a:off x="7861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2"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3"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4"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92727</xdr:rowOff>
    </xdr:from>
    <xdr:ext cx="469744" cy="259045"/>
    <xdr:sp macro="" textlink="">
      <xdr:nvSpPr>
        <xdr:cNvPr id="135" name="n_1main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36" name="n_2mainValue【図書館】&#10;一人当たり面積"/>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37" name="n_3mainValue【図書館】&#10;一人当たり面積"/>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68" name="【体育館・プール】&#10;有形固定資産減価償却率平均値テキスト"/>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14515</xdr:rowOff>
    </xdr:from>
    <xdr:to>
      <xdr:col>24</xdr:col>
      <xdr:colOff>114300</xdr:colOff>
      <xdr:row>60</xdr:row>
      <xdr:rowOff>116115</xdr:rowOff>
    </xdr:to>
    <xdr:sp macro="" textlink="">
      <xdr:nvSpPr>
        <xdr:cNvPr id="178" name="楕円 177"/>
        <xdr:cNvSpPr/>
      </xdr:nvSpPr>
      <xdr:spPr>
        <a:xfrm>
          <a:off x="4584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164392</xdr:rowOff>
    </xdr:from>
    <xdr:ext cx="405111" cy="259045"/>
    <xdr:sp macro="" textlink="">
      <xdr:nvSpPr>
        <xdr:cNvPr id="179" name="【体育館・プール】&#10;有形固定資産減価償却率該当値テキスト"/>
        <xdr:cNvSpPr txBox="1"/>
      </xdr:nvSpPr>
      <xdr:spPr>
        <a:xfrm>
          <a:off x="4673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34109</xdr:rowOff>
    </xdr:from>
    <xdr:to>
      <xdr:col>20</xdr:col>
      <xdr:colOff>38100</xdr:colOff>
      <xdr:row>59</xdr:row>
      <xdr:rowOff>135709</xdr:rowOff>
    </xdr:to>
    <xdr:sp macro="" textlink="">
      <xdr:nvSpPr>
        <xdr:cNvPr id="180" name="楕円 179"/>
        <xdr:cNvSpPr/>
      </xdr:nvSpPr>
      <xdr:spPr>
        <a:xfrm>
          <a:off x="37465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84909</xdr:rowOff>
    </xdr:from>
    <xdr:to>
      <xdr:col>24</xdr:col>
      <xdr:colOff>63500</xdr:colOff>
      <xdr:row>60</xdr:row>
      <xdr:rowOff>65315</xdr:rowOff>
    </xdr:to>
    <xdr:cxnSp macro="">
      <xdr:nvCxnSpPr>
        <xdr:cNvPr id="181" name="直線コネクタ 180"/>
        <xdr:cNvCxnSpPr/>
      </xdr:nvCxnSpPr>
      <xdr:spPr>
        <a:xfrm>
          <a:off x="3797300" y="10200459"/>
          <a:ext cx="8382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130447</xdr:rowOff>
    </xdr:from>
    <xdr:to>
      <xdr:col>15</xdr:col>
      <xdr:colOff>101600</xdr:colOff>
      <xdr:row>58</xdr:row>
      <xdr:rowOff>60597</xdr:rowOff>
    </xdr:to>
    <xdr:sp macro="" textlink="">
      <xdr:nvSpPr>
        <xdr:cNvPr id="182" name="楕円 181"/>
        <xdr:cNvSpPr/>
      </xdr:nvSpPr>
      <xdr:spPr>
        <a:xfrm>
          <a:off x="2857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9797</xdr:rowOff>
    </xdr:from>
    <xdr:to>
      <xdr:col>19</xdr:col>
      <xdr:colOff>177800</xdr:colOff>
      <xdr:row>59</xdr:row>
      <xdr:rowOff>84909</xdr:rowOff>
    </xdr:to>
    <xdr:cxnSp macro="">
      <xdr:nvCxnSpPr>
        <xdr:cNvPr id="183" name="直線コネクタ 182"/>
        <xdr:cNvCxnSpPr/>
      </xdr:nvCxnSpPr>
      <xdr:spPr>
        <a:xfrm>
          <a:off x="2908300" y="9953897"/>
          <a:ext cx="889000" cy="24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84" name="楕円 183"/>
        <xdr:cNvSpPr/>
      </xdr:nvSpPr>
      <xdr:spPr>
        <a:xfrm>
          <a:off x="1968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9797</xdr:rowOff>
    </xdr:from>
    <xdr:to>
      <xdr:col>15</xdr:col>
      <xdr:colOff>50800</xdr:colOff>
      <xdr:row>59</xdr:row>
      <xdr:rowOff>0</xdr:rowOff>
    </xdr:to>
    <xdr:cxnSp macro="">
      <xdr:nvCxnSpPr>
        <xdr:cNvPr id="185" name="直線コネクタ 184"/>
        <xdr:cNvCxnSpPr/>
      </xdr:nvCxnSpPr>
      <xdr:spPr>
        <a:xfrm flipV="1">
          <a:off x="2019300" y="9953897"/>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86" name="n_1ave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87"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71318</xdr:rowOff>
    </xdr:from>
    <xdr:ext cx="405111" cy="259045"/>
    <xdr:sp macro="" textlink="">
      <xdr:nvSpPr>
        <xdr:cNvPr id="188"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126836</xdr:rowOff>
    </xdr:from>
    <xdr:ext cx="405111" cy="259045"/>
    <xdr:sp macro="" textlink="">
      <xdr:nvSpPr>
        <xdr:cNvPr id="189" name="n_1mainValue【体育館・プール】&#10;有形固定資産減価償却率"/>
        <xdr:cNvSpPr txBox="1"/>
      </xdr:nvSpPr>
      <xdr:spPr>
        <a:xfrm>
          <a:off x="358204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77124</xdr:rowOff>
    </xdr:from>
    <xdr:ext cx="405111" cy="259045"/>
    <xdr:sp macro="" textlink="">
      <xdr:nvSpPr>
        <xdr:cNvPr id="190" name="n_2mainValue【体育館・プール】&#10;有形固定資産減価償却率"/>
        <xdr:cNvSpPr txBox="1"/>
      </xdr:nvSpPr>
      <xdr:spPr>
        <a:xfrm>
          <a:off x="27057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67327</xdr:rowOff>
    </xdr:from>
    <xdr:ext cx="405111" cy="259045"/>
    <xdr:sp macro="" textlink="">
      <xdr:nvSpPr>
        <xdr:cNvPr id="191" name="n_3mainValue【体育館・プール】&#10;有形固定資産減価償却率"/>
        <xdr:cNvSpPr txBox="1"/>
      </xdr:nvSpPr>
      <xdr:spPr>
        <a:xfrm>
          <a:off x="1816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159131</xdr:rowOff>
    </xdr:from>
    <xdr:to>
      <xdr:col>55</xdr:col>
      <xdr:colOff>50800</xdr:colOff>
      <xdr:row>64</xdr:row>
      <xdr:rowOff>89281</xdr:rowOff>
    </xdr:to>
    <xdr:sp macro="" textlink="">
      <xdr:nvSpPr>
        <xdr:cNvPr id="230" name="楕円 229"/>
        <xdr:cNvSpPr/>
      </xdr:nvSpPr>
      <xdr:spPr>
        <a:xfrm>
          <a:off x="10426700" y="109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2540</xdr:rowOff>
    </xdr:from>
    <xdr:to>
      <xdr:col>50</xdr:col>
      <xdr:colOff>165100</xdr:colOff>
      <xdr:row>64</xdr:row>
      <xdr:rowOff>104140</xdr:rowOff>
    </xdr:to>
    <xdr:sp macro="" textlink="">
      <xdr:nvSpPr>
        <xdr:cNvPr id="232" name="楕円 231"/>
        <xdr:cNvSpPr/>
      </xdr:nvSpPr>
      <xdr:spPr>
        <a:xfrm>
          <a:off x="95885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38481</xdr:rowOff>
    </xdr:from>
    <xdr:to>
      <xdr:col>55</xdr:col>
      <xdr:colOff>0</xdr:colOff>
      <xdr:row>64</xdr:row>
      <xdr:rowOff>53340</xdr:rowOff>
    </xdr:to>
    <xdr:cxnSp macro="">
      <xdr:nvCxnSpPr>
        <xdr:cNvPr id="233" name="直線コネクタ 232"/>
        <xdr:cNvCxnSpPr/>
      </xdr:nvCxnSpPr>
      <xdr:spPr>
        <a:xfrm flipV="1">
          <a:off x="9639300" y="11011281"/>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118745</xdr:rowOff>
    </xdr:from>
    <xdr:to>
      <xdr:col>46</xdr:col>
      <xdr:colOff>38100</xdr:colOff>
      <xdr:row>64</xdr:row>
      <xdr:rowOff>48895</xdr:rowOff>
    </xdr:to>
    <xdr:sp macro="" textlink="">
      <xdr:nvSpPr>
        <xdr:cNvPr id="234" name="楕円 233"/>
        <xdr:cNvSpPr/>
      </xdr:nvSpPr>
      <xdr:spPr>
        <a:xfrm>
          <a:off x="8699500" y="109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169545</xdr:rowOff>
    </xdr:from>
    <xdr:to>
      <xdr:col>50</xdr:col>
      <xdr:colOff>114300</xdr:colOff>
      <xdr:row>64</xdr:row>
      <xdr:rowOff>53340</xdr:rowOff>
    </xdr:to>
    <xdr:cxnSp macro="">
      <xdr:nvCxnSpPr>
        <xdr:cNvPr id="235" name="直線コネクタ 234"/>
        <xdr:cNvCxnSpPr/>
      </xdr:nvCxnSpPr>
      <xdr:spPr>
        <a:xfrm>
          <a:off x="8750300" y="1097089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156845</xdr:rowOff>
    </xdr:from>
    <xdr:to>
      <xdr:col>41</xdr:col>
      <xdr:colOff>101600</xdr:colOff>
      <xdr:row>64</xdr:row>
      <xdr:rowOff>86995</xdr:rowOff>
    </xdr:to>
    <xdr:sp macro="" textlink="">
      <xdr:nvSpPr>
        <xdr:cNvPr id="236" name="楕円 235"/>
        <xdr:cNvSpPr/>
      </xdr:nvSpPr>
      <xdr:spPr>
        <a:xfrm>
          <a:off x="78105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169545</xdr:rowOff>
    </xdr:from>
    <xdr:to>
      <xdr:col>45</xdr:col>
      <xdr:colOff>177800</xdr:colOff>
      <xdr:row>64</xdr:row>
      <xdr:rowOff>36195</xdr:rowOff>
    </xdr:to>
    <xdr:cxnSp macro="">
      <xdr:nvCxnSpPr>
        <xdr:cNvPr id="237" name="直線コネクタ 236"/>
        <xdr:cNvCxnSpPr/>
      </xdr:nvCxnSpPr>
      <xdr:spPr>
        <a:xfrm flipV="1">
          <a:off x="7861300" y="109708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52976</xdr:rowOff>
    </xdr:from>
    <xdr:ext cx="469744" cy="259045"/>
    <xdr:sp macro="" textlink="">
      <xdr:nvSpPr>
        <xdr:cNvPr id="239" name="n_2aveValue【体育館・プール】&#10;一人当たり面積"/>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40"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95267</xdr:rowOff>
    </xdr:from>
    <xdr:ext cx="469744" cy="259045"/>
    <xdr:sp macro="" textlink="">
      <xdr:nvSpPr>
        <xdr:cNvPr id="241" name="n_1mainValue【体育館・プール】&#10;一人当たり面積"/>
        <xdr:cNvSpPr txBox="1"/>
      </xdr:nvSpPr>
      <xdr:spPr>
        <a:xfrm>
          <a:off x="9391727"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65422</xdr:rowOff>
    </xdr:from>
    <xdr:ext cx="469744" cy="259045"/>
    <xdr:sp macro="" textlink="">
      <xdr:nvSpPr>
        <xdr:cNvPr id="242" name="n_2mainValue【体育館・プール】&#10;一人当たり面積"/>
        <xdr:cNvSpPr txBox="1"/>
      </xdr:nvSpPr>
      <xdr:spPr>
        <a:xfrm>
          <a:off x="8515427" y="1069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78122</xdr:rowOff>
    </xdr:from>
    <xdr:ext cx="469744" cy="259045"/>
    <xdr:sp macro="" textlink="">
      <xdr:nvSpPr>
        <xdr:cNvPr id="243" name="n_3mainValue【体育館・プール】&#10;一人当たり面積"/>
        <xdr:cNvSpPr txBox="1"/>
      </xdr:nvSpPr>
      <xdr:spPr>
        <a:xfrm>
          <a:off x="7626427" y="1105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80663</xdr:rowOff>
    </xdr:from>
    <xdr:ext cx="405111" cy="259045"/>
    <xdr:sp macro="" textlink="">
      <xdr:nvSpPr>
        <xdr:cNvPr id="273" name="【福祉施設】&#10;有形固定資産減価償却率平均値テキスト"/>
        <xdr:cNvSpPr txBox="1"/>
      </xdr:nvSpPr>
      <xdr:spPr>
        <a:xfrm>
          <a:off x="4673600" y="1396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283" name="楕円 282"/>
        <xdr:cNvSpPr/>
      </xdr:nvSpPr>
      <xdr:spPr>
        <a:xfrm>
          <a:off x="45847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59072</xdr:rowOff>
    </xdr:from>
    <xdr:ext cx="405111" cy="259045"/>
    <xdr:sp macro="" textlink="">
      <xdr:nvSpPr>
        <xdr:cNvPr id="284" name="【福祉施設】&#10;有形固定資産減価償却率該当値テキスト"/>
        <xdr:cNvSpPr txBox="1"/>
      </xdr:nvSpPr>
      <xdr:spPr>
        <a:xfrm>
          <a:off x="4673600"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285" name="楕円 284"/>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131445</xdr:rowOff>
    </xdr:from>
    <xdr:to>
      <xdr:col>24</xdr:col>
      <xdr:colOff>63500</xdr:colOff>
      <xdr:row>82</xdr:row>
      <xdr:rowOff>152400</xdr:rowOff>
    </xdr:to>
    <xdr:cxnSp macro="">
      <xdr:nvCxnSpPr>
        <xdr:cNvPr id="286" name="直線コネクタ 285"/>
        <xdr:cNvCxnSpPr/>
      </xdr:nvCxnSpPr>
      <xdr:spPr>
        <a:xfrm flipV="1">
          <a:off x="3797300" y="141903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31114</xdr:rowOff>
    </xdr:from>
    <xdr:to>
      <xdr:col>15</xdr:col>
      <xdr:colOff>101600</xdr:colOff>
      <xdr:row>83</xdr:row>
      <xdr:rowOff>132714</xdr:rowOff>
    </xdr:to>
    <xdr:sp macro="" textlink="">
      <xdr:nvSpPr>
        <xdr:cNvPr id="287" name="楕円 286"/>
        <xdr:cNvSpPr/>
      </xdr:nvSpPr>
      <xdr:spPr>
        <a:xfrm>
          <a:off x="2857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152400</xdr:rowOff>
    </xdr:from>
    <xdr:to>
      <xdr:col>19</xdr:col>
      <xdr:colOff>177800</xdr:colOff>
      <xdr:row>83</xdr:row>
      <xdr:rowOff>81914</xdr:rowOff>
    </xdr:to>
    <xdr:cxnSp macro="">
      <xdr:nvCxnSpPr>
        <xdr:cNvPr id="288" name="直線コネクタ 287"/>
        <xdr:cNvCxnSpPr/>
      </xdr:nvCxnSpPr>
      <xdr:spPr>
        <a:xfrm flipV="1">
          <a:off x="2908300" y="14211300"/>
          <a:ext cx="8890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89" name="楕円 288"/>
        <xdr:cNvSpPr/>
      </xdr:nvSpPr>
      <xdr:spPr>
        <a:xfrm>
          <a:off x="1968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70486</xdr:rowOff>
    </xdr:from>
    <xdr:to>
      <xdr:col>15</xdr:col>
      <xdr:colOff>50800</xdr:colOff>
      <xdr:row>83</xdr:row>
      <xdr:rowOff>81914</xdr:rowOff>
    </xdr:to>
    <xdr:cxnSp macro="">
      <xdr:nvCxnSpPr>
        <xdr:cNvPr id="290" name="直線コネクタ 289"/>
        <xdr:cNvCxnSpPr/>
      </xdr:nvCxnSpPr>
      <xdr:spPr>
        <a:xfrm>
          <a:off x="2019300" y="143008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91" name="n_1ave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92" name="n_2aveValue【福祉施設】&#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93" name="n_3aveValue【福祉施設】&#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48277</xdr:rowOff>
    </xdr:from>
    <xdr:ext cx="405111" cy="259045"/>
    <xdr:sp macro="" textlink="">
      <xdr:nvSpPr>
        <xdr:cNvPr id="294" name="n_1main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123841</xdr:rowOff>
    </xdr:from>
    <xdr:ext cx="405111" cy="259045"/>
    <xdr:sp macro="" textlink="">
      <xdr:nvSpPr>
        <xdr:cNvPr id="295" name="n_2mainValue【福祉施設】&#10;有形固定資産減価償却率"/>
        <xdr:cNvSpPr txBox="1"/>
      </xdr:nvSpPr>
      <xdr:spPr>
        <a:xfrm>
          <a:off x="2705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296" name="n_3mainValue【福祉施設】&#10;有形固定資産減価償却率"/>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27"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117929</xdr:rowOff>
    </xdr:from>
    <xdr:to>
      <xdr:col>55</xdr:col>
      <xdr:colOff>50800</xdr:colOff>
      <xdr:row>85</xdr:row>
      <xdr:rowOff>48079</xdr:rowOff>
    </xdr:to>
    <xdr:sp macro="" textlink="">
      <xdr:nvSpPr>
        <xdr:cNvPr id="337" name="楕円 336"/>
        <xdr:cNvSpPr/>
      </xdr:nvSpPr>
      <xdr:spPr>
        <a:xfrm>
          <a:off x="104267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140806</xdr:rowOff>
    </xdr:from>
    <xdr:ext cx="469744" cy="259045"/>
    <xdr:sp macro="" textlink="">
      <xdr:nvSpPr>
        <xdr:cNvPr id="338" name="【福祉施設】&#10;一人当たり面積該当値テキスト"/>
        <xdr:cNvSpPr txBox="1"/>
      </xdr:nvSpPr>
      <xdr:spPr>
        <a:xfrm>
          <a:off x="105156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44450</xdr:rowOff>
    </xdr:from>
    <xdr:to>
      <xdr:col>50</xdr:col>
      <xdr:colOff>165100</xdr:colOff>
      <xdr:row>85</xdr:row>
      <xdr:rowOff>146050</xdr:rowOff>
    </xdr:to>
    <xdr:sp macro="" textlink="">
      <xdr:nvSpPr>
        <xdr:cNvPr id="339" name="楕円 338"/>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168729</xdr:rowOff>
    </xdr:from>
    <xdr:to>
      <xdr:col>55</xdr:col>
      <xdr:colOff>0</xdr:colOff>
      <xdr:row>85</xdr:row>
      <xdr:rowOff>95250</xdr:rowOff>
    </xdr:to>
    <xdr:cxnSp macro="">
      <xdr:nvCxnSpPr>
        <xdr:cNvPr id="340" name="直線コネクタ 339"/>
        <xdr:cNvCxnSpPr/>
      </xdr:nvCxnSpPr>
      <xdr:spPr>
        <a:xfrm flipV="1">
          <a:off x="9639300" y="145705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47716</xdr:rowOff>
    </xdr:from>
    <xdr:to>
      <xdr:col>46</xdr:col>
      <xdr:colOff>38100</xdr:colOff>
      <xdr:row>85</xdr:row>
      <xdr:rowOff>149316</xdr:rowOff>
    </xdr:to>
    <xdr:sp macro="" textlink="">
      <xdr:nvSpPr>
        <xdr:cNvPr id="341" name="楕円 340"/>
        <xdr:cNvSpPr/>
      </xdr:nvSpPr>
      <xdr:spPr>
        <a:xfrm>
          <a:off x="8699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95250</xdr:rowOff>
    </xdr:from>
    <xdr:to>
      <xdr:col>50</xdr:col>
      <xdr:colOff>114300</xdr:colOff>
      <xdr:row>85</xdr:row>
      <xdr:rowOff>98516</xdr:rowOff>
    </xdr:to>
    <xdr:cxnSp macro="">
      <xdr:nvCxnSpPr>
        <xdr:cNvPr id="342" name="直線コネクタ 341"/>
        <xdr:cNvCxnSpPr/>
      </xdr:nvCxnSpPr>
      <xdr:spPr>
        <a:xfrm flipV="1">
          <a:off x="8750300" y="146685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127726</xdr:rowOff>
    </xdr:from>
    <xdr:to>
      <xdr:col>41</xdr:col>
      <xdr:colOff>101600</xdr:colOff>
      <xdr:row>85</xdr:row>
      <xdr:rowOff>57876</xdr:rowOff>
    </xdr:to>
    <xdr:sp macro="" textlink="">
      <xdr:nvSpPr>
        <xdr:cNvPr id="343" name="楕円 342"/>
        <xdr:cNvSpPr/>
      </xdr:nvSpPr>
      <xdr:spPr>
        <a:xfrm>
          <a:off x="7810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7076</xdr:rowOff>
    </xdr:from>
    <xdr:to>
      <xdr:col>45</xdr:col>
      <xdr:colOff>177800</xdr:colOff>
      <xdr:row>85</xdr:row>
      <xdr:rowOff>98516</xdr:rowOff>
    </xdr:to>
    <xdr:cxnSp macro="">
      <xdr:nvCxnSpPr>
        <xdr:cNvPr id="344" name="直線コネクタ 343"/>
        <xdr:cNvCxnSpPr/>
      </xdr:nvCxnSpPr>
      <xdr:spPr>
        <a:xfrm>
          <a:off x="7861300" y="1458032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45"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46"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120848</xdr:rowOff>
    </xdr:from>
    <xdr:ext cx="469744" cy="259045"/>
    <xdr:sp macro="" textlink="">
      <xdr:nvSpPr>
        <xdr:cNvPr id="347" name="n_3aveValue【福祉施設】&#10;一人当たり面積"/>
        <xdr:cNvSpPr txBox="1"/>
      </xdr:nvSpPr>
      <xdr:spPr>
        <a:xfrm>
          <a:off x="7626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137177</xdr:rowOff>
    </xdr:from>
    <xdr:ext cx="469744" cy="259045"/>
    <xdr:sp macro="" textlink="">
      <xdr:nvSpPr>
        <xdr:cNvPr id="348" name="n_1mainValue【福祉施設】&#10;一人当たり面積"/>
        <xdr:cNvSpPr txBox="1"/>
      </xdr:nvSpPr>
      <xdr:spPr>
        <a:xfrm>
          <a:off x="9391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140443</xdr:rowOff>
    </xdr:from>
    <xdr:ext cx="469744" cy="259045"/>
    <xdr:sp macro="" textlink="">
      <xdr:nvSpPr>
        <xdr:cNvPr id="349" name="n_2mainValue【福祉施設】&#10;一人当たり面積"/>
        <xdr:cNvSpPr txBox="1"/>
      </xdr:nvSpPr>
      <xdr:spPr>
        <a:xfrm>
          <a:off x="8515427" y="1471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74403</xdr:rowOff>
    </xdr:from>
    <xdr:ext cx="469744" cy="259045"/>
    <xdr:sp macro="" textlink="">
      <xdr:nvSpPr>
        <xdr:cNvPr id="350" name="n_3mainValue【福祉施設】&#10;一人当たり面積"/>
        <xdr:cNvSpPr txBox="1"/>
      </xdr:nvSpPr>
      <xdr:spPr>
        <a:xfrm>
          <a:off x="7626427" y="1430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392" name="直線コネクタ 391"/>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393"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394" name="直線コネクタ 393"/>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395"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396" name="直線コネクタ 395"/>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397" name="【一般廃棄物処理施設】&#10;有形固定資産減価償却率平均値テキスト"/>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398" name="フローチャート: 判断 397"/>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399" name="フローチャート: 判断 398"/>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00" name="フローチャート: 判断 399"/>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01" name="フローチャート: 判断 400"/>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85816</xdr:rowOff>
    </xdr:from>
    <xdr:to>
      <xdr:col>85</xdr:col>
      <xdr:colOff>177800</xdr:colOff>
      <xdr:row>37</xdr:row>
      <xdr:rowOff>15966</xdr:rowOff>
    </xdr:to>
    <xdr:sp macro="" textlink="">
      <xdr:nvSpPr>
        <xdr:cNvPr id="407" name="楕円 406"/>
        <xdr:cNvSpPr/>
      </xdr:nvSpPr>
      <xdr:spPr>
        <a:xfrm>
          <a:off x="162687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64243</xdr:rowOff>
    </xdr:from>
    <xdr:ext cx="405111" cy="259045"/>
    <xdr:sp macro="" textlink="">
      <xdr:nvSpPr>
        <xdr:cNvPr id="408" name="【一般廃棄物処理施設】&#10;有形固定資産減価償却率該当値テキスト"/>
        <xdr:cNvSpPr txBox="1"/>
      </xdr:nvSpPr>
      <xdr:spPr>
        <a:xfrm>
          <a:off x="16357600" y="623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67854</xdr:rowOff>
    </xdr:from>
    <xdr:to>
      <xdr:col>81</xdr:col>
      <xdr:colOff>101600</xdr:colOff>
      <xdr:row>36</xdr:row>
      <xdr:rowOff>169454</xdr:rowOff>
    </xdr:to>
    <xdr:sp macro="" textlink="">
      <xdr:nvSpPr>
        <xdr:cNvPr id="409" name="楕円 408"/>
        <xdr:cNvSpPr/>
      </xdr:nvSpPr>
      <xdr:spPr>
        <a:xfrm>
          <a:off x="15430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118654</xdr:rowOff>
    </xdr:from>
    <xdr:to>
      <xdr:col>85</xdr:col>
      <xdr:colOff>127000</xdr:colOff>
      <xdr:row>36</xdr:row>
      <xdr:rowOff>136616</xdr:rowOff>
    </xdr:to>
    <xdr:cxnSp macro="">
      <xdr:nvCxnSpPr>
        <xdr:cNvPr id="410" name="直線コネクタ 409"/>
        <xdr:cNvCxnSpPr/>
      </xdr:nvCxnSpPr>
      <xdr:spPr>
        <a:xfrm>
          <a:off x="15481300" y="629085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40096</xdr:rowOff>
    </xdr:from>
    <xdr:to>
      <xdr:col>76</xdr:col>
      <xdr:colOff>165100</xdr:colOff>
      <xdr:row>36</xdr:row>
      <xdr:rowOff>141696</xdr:rowOff>
    </xdr:to>
    <xdr:sp macro="" textlink="">
      <xdr:nvSpPr>
        <xdr:cNvPr id="411" name="楕円 410"/>
        <xdr:cNvSpPr/>
      </xdr:nvSpPr>
      <xdr:spPr>
        <a:xfrm>
          <a:off x="14541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90896</xdr:rowOff>
    </xdr:from>
    <xdr:to>
      <xdr:col>81</xdr:col>
      <xdr:colOff>50800</xdr:colOff>
      <xdr:row>36</xdr:row>
      <xdr:rowOff>118654</xdr:rowOff>
    </xdr:to>
    <xdr:cxnSp macro="">
      <xdr:nvCxnSpPr>
        <xdr:cNvPr id="412" name="直線コネクタ 411"/>
        <xdr:cNvCxnSpPr/>
      </xdr:nvCxnSpPr>
      <xdr:spPr>
        <a:xfrm>
          <a:off x="14592300" y="626309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40096</xdr:rowOff>
    </xdr:from>
    <xdr:to>
      <xdr:col>72</xdr:col>
      <xdr:colOff>38100</xdr:colOff>
      <xdr:row>36</xdr:row>
      <xdr:rowOff>141696</xdr:rowOff>
    </xdr:to>
    <xdr:sp macro="" textlink="">
      <xdr:nvSpPr>
        <xdr:cNvPr id="413" name="楕円 412"/>
        <xdr:cNvSpPr/>
      </xdr:nvSpPr>
      <xdr:spPr>
        <a:xfrm>
          <a:off x="13652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90896</xdr:rowOff>
    </xdr:from>
    <xdr:to>
      <xdr:col>76</xdr:col>
      <xdr:colOff>114300</xdr:colOff>
      <xdr:row>36</xdr:row>
      <xdr:rowOff>90896</xdr:rowOff>
    </xdr:to>
    <xdr:cxnSp macro="">
      <xdr:nvCxnSpPr>
        <xdr:cNvPr id="414" name="直線コネクタ 413"/>
        <xdr:cNvCxnSpPr/>
      </xdr:nvCxnSpPr>
      <xdr:spPr>
        <a:xfrm>
          <a:off x="13703300" y="62630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415"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416"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23421</xdr:rowOff>
    </xdr:from>
    <xdr:ext cx="405111" cy="259045"/>
    <xdr:sp macro="" textlink="">
      <xdr:nvSpPr>
        <xdr:cNvPr id="417" name="n_3aveValue【一般廃棄物処理施設】&#10;有形固定資産減価償却率"/>
        <xdr:cNvSpPr txBox="1"/>
      </xdr:nvSpPr>
      <xdr:spPr>
        <a:xfrm>
          <a:off x="13500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160581</xdr:rowOff>
    </xdr:from>
    <xdr:ext cx="405111" cy="259045"/>
    <xdr:sp macro="" textlink="">
      <xdr:nvSpPr>
        <xdr:cNvPr id="418" name="n_1mainValue【一般廃棄物処理施設】&#10;有形固定資産減価償却率"/>
        <xdr:cNvSpPr txBox="1"/>
      </xdr:nvSpPr>
      <xdr:spPr>
        <a:xfrm>
          <a:off x="15266044" y="633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132823</xdr:rowOff>
    </xdr:from>
    <xdr:ext cx="405111" cy="259045"/>
    <xdr:sp macro="" textlink="">
      <xdr:nvSpPr>
        <xdr:cNvPr id="419" name="n_2mainValue【一般廃棄物処理施設】&#10;有形固定資産減価償却率"/>
        <xdr:cNvSpPr txBox="1"/>
      </xdr:nvSpPr>
      <xdr:spPr>
        <a:xfrm>
          <a:off x="14389744" y="630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158223</xdr:rowOff>
    </xdr:from>
    <xdr:ext cx="405111" cy="259045"/>
    <xdr:sp macro="" textlink="">
      <xdr:nvSpPr>
        <xdr:cNvPr id="420" name="n_3mainValue【一般廃棄物処理施設】&#10;有形固定資産減価償却率"/>
        <xdr:cNvSpPr txBox="1"/>
      </xdr:nvSpPr>
      <xdr:spPr>
        <a:xfrm>
          <a:off x="13500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2" name="テキスト ボックス 43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4" name="テキスト ボックス 43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6" name="テキスト ボックス 43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8" name="テキスト ボックス 43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0" name="テキスト ボックス 43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2" name="テキスト ボックス 44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444" name="直線コネクタ 443"/>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445"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446" name="直線コネクタ 445"/>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447"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448" name="直線コネクタ 447"/>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449"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450" name="フローチャート: 判断 449"/>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451" name="フローチャート: 判断 450"/>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452" name="フローチャート: 判断 451"/>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453" name="フローチャート: 判断 452"/>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162903</xdr:rowOff>
    </xdr:from>
    <xdr:to>
      <xdr:col>116</xdr:col>
      <xdr:colOff>114300</xdr:colOff>
      <xdr:row>41</xdr:row>
      <xdr:rowOff>93053</xdr:rowOff>
    </xdr:to>
    <xdr:sp macro="" textlink="">
      <xdr:nvSpPr>
        <xdr:cNvPr id="459" name="楕円 458"/>
        <xdr:cNvSpPr/>
      </xdr:nvSpPr>
      <xdr:spPr>
        <a:xfrm>
          <a:off x="22110700" y="702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141330</xdr:rowOff>
    </xdr:from>
    <xdr:ext cx="534377" cy="259045"/>
    <xdr:sp macro="" textlink="">
      <xdr:nvSpPr>
        <xdr:cNvPr id="460" name="【一般廃棄物処理施設】&#10;一人当たり有形固定資産（償却資産）額該当値テキスト"/>
        <xdr:cNvSpPr txBox="1"/>
      </xdr:nvSpPr>
      <xdr:spPr>
        <a:xfrm>
          <a:off x="22199600" y="699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168225</xdr:rowOff>
    </xdr:from>
    <xdr:to>
      <xdr:col>112</xdr:col>
      <xdr:colOff>38100</xdr:colOff>
      <xdr:row>41</xdr:row>
      <xdr:rowOff>98375</xdr:rowOff>
    </xdr:to>
    <xdr:sp macro="" textlink="">
      <xdr:nvSpPr>
        <xdr:cNvPr id="461" name="楕円 460"/>
        <xdr:cNvSpPr/>
      </xdr:nvSpPr>
      <xdr:spPr>
        <a:xfrm>
          <a:off x="21272500" y="70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42253</xdr:rowOff>
    </xdr:from>
    <xdr:to>
      <xdr:col>116</xdr:col>
      <xdr:colOff>63500</xdr:colOff>
      <xdr:row>41</xdr:row>
      <xdr:rowOff>47575</xdr:rowOff>
    </xdr:to>
    <xdr:cxnSp macro="">
      <xdr:nvCxnSpPr>
        <xdr:cNvPr id="462" name="直線コネクタ 461"/>
        <xdr:cNvCxnSpPr/>
      </xdr:nvCxnSpPr>
      <xdr:spPr>
        <a:xfrm flipV="1">
          <a:off x="21323300" y="7071703"/>
          <a:ext cx="8382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16717</xdr:rowOff>
    </xdr:from>
    <xdr:to>
      <xdr:col>107</xdr:col>
      <xdr:colOff>101600</xdr:colOff>
      <xdr:row>41</xdr:row>
      <xdr:rowOff>118317</xdr:rowOff>
    </xdr:to>
    <xdr:sp macro="" textlink="">
      <xdr:nvSpPr>
        <xdr:cNvPr id="463" name="楕円 462"/>
        <xdr:cNvSpPr/>
      </xdr:nvSpPr>
      <xdr:spPr>
        <a:xfrm>
          <a:off x="20383500" y="704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47575</xdr:rowOff>
    </xdr:from>
    <xdr:to>
      <xdr:col>111</xdr:col>
      <xdr:colOff>177800</xdr:colOff>
      <xdr:row>41</xdr:row>
      <xdr:rowOff>67517</xdr:rowOff>
    </xdr:to>
    <xdr:cxnSp macro="">
      <xdr:nvCxnSpPr>
        <xdr:cNvPr id="464" name="直線コネクタ 463"/>
        <xdr:cNvCxnSpPr/>
      </xdr:nvCxnSpPr>
      <xdr:spPr>
        <a:xfrm flipV="1">
          <a:off x="20434300" y="7077025"/>
          <a:ext cx="889000" cy="1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17637</xdr:rowOff>
    </xdr:from>
    <xdr:to>
      <xdr:col>102</xdr:col>
      <xdr:colOff>165100</xdr:colOff>
      <xdr:row>41</xdr:row>
      <xdr:rowOff>119237</xdr:rowOff>
    </xdr:to>
    <xdr:sp macro="" textlink="">
      <xdr:nvSpPr>
        <xdr:cNvPr id="465" name="楕円 464"/>
        <xdr:cNvSpPr/>
      </xdr:nvSpPr>
      <xdr:spPr>
        <a:xfrm>
          <a:off x="19494500" y="704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67517</xdr:rowOff>
    </xdr:from>
    <xdr:to>
      <xdr:col>107</xdr:col>
      <xdr:colOff>50800</xdr:colOff>
      <xdr:row>41</xdr:row>
      <xdr:rowOff>68437</xdr:rowOff>
    </xdr:to>
    <xdr:cxnSp macro="">
      <xdr:nvCxnSpPr>
        <xdr:cNvPr id="466" name="直線コネクタ 465"/>
        <xdr:cNvCxnSpPr/>
      </xdr:nvCxnSpPr>
      <xdr:spPr>
        <a:xfrm flipV="1">
          <a:off x="19545300" y="7096967"/>
          <a:ext cx="889000" cy="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467"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468"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469"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89502</xdr:rowOff>
    </xdr:from>
    <xdr:ext cx="534377" cy="259045"/>
    <xdr:sp macro="" textlink="">
      <xdr:nvSpPr>
        <xdr:cNvPr id="470" name="n_1mainValue【一般廃棄物処理施設】&#10;一人当たり有形固定資産（償却資産）額"/>
        <xdr:cNvSpPr txBox="1"/>
      </xdr:nvSpPr>
      <xdr:spPr>
        <a:xfrm>
          <a:off x="21043411" y="711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109444</xdr:rowOff>
    </xdr:from>
    <xdr:ext cx="534377" cy="259045"/>
    <xdr:sp macro="" textlink="">
      <xdr:nvSpPr>
        <xdr:cNvPr id="471" name="n_2mainValue【一般廃棄物処理施設】&#10;一人当たり有形固定資産（償却資産）額"/>
        <xdr:cNvSpPr txBox="1"/>
      </xdr:nvSpPr>
      <xdr:spPr>
        <a:xfrm>
          <a:off x="20167111" y="713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110364</xdr:rowOff>
    </xdr:from>
    <xdr:ext cx="534377" cy="259045"/>
    <xdr:sp macro="" textlink="">
      <xdr:nvSpPr>
        <xdr:cNvPr id="472" name="n_3mainValue【一般廃棄物処理施設】&#10;一人当たり有形固定資産（償却資産）額"/>
        <xdr:cNvSpPr txBox="1"/>
      </xdr:nvSpPr>
      <xdr:spPr>
        <a:xfrm>
          <a:off x="19278111" y="713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4" name="テキスト ボックス 48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4" name="テキスト ボックス 49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498" name="直線コネクタ 497"/>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99"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00" name="直線コネクタ 499"/>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1"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2" name="直線コネクタ 50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503"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04" name="フローチャート: 判断 503"/>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05" name="フローチャート: 判断 504"/>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06" name="フローチャート: 判断 505"/>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07" name="フローチャート: 判断 506"/>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513" name="楕円 512"/>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164392</xdr:rowOff>
    </xdr:from>
    <xdr:ext cx="405111" cy="259045"/>
    <xdr:sp macro="" textlink="">
      <xdr:nvSpPr>
        <xdr:cNvPr id="514" name="【保健センター・保健所】&#10;有形固定資産減価償却率該当値テキスト"/>
        <xdr:cNvSpPr txBox="1"/>
      </xdr:nvSpPr>
      <xdr:spPr>
        <a:xfrm>
          <a:off x="16357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14515</xdr:rowOff>
    </xdr:from>
    <xdr:to>
      <xdr:col>81</xdr:col>
      <xdr:colOff>101600</xdr:colOff>
      <xdr:row>60</xdr:row>
      <xdr:rowOff>116115</xdr:rowOff>
    </xdr:to>
    <xdr:sp macro="" textlink="">
      <xdr:nvSpPr>
        <xdr:cNvPr id="515" name="楕円 514"/>
        <xdr:cNvSpPr/>
      </xdr:nvSpPr>
      <xdr:spPr>
        <a:xfrm>
          <a:off x="15430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65315</xdr:rowOff>
    </xdr:from>
    <xdr:to>
      <xdr:col>85</xdr:col>
      <xdr:colOff>127000</xdr:colOff>
      <xdr:row>60</xdr:row>
      <xdr:rowOff>65315</xdr:rowOff>
    </xdr:to>
    <xdr:cxnSp macro="">
      <xdr:nvCxnSpPr>
        <xdr:cNvPr id="516" name="直線コネクタ 515"/>
        <xdr:cNvCxnSpPr/>
      </xdr:nvCxnSpPr>
      <xdr:spPr>
        <a:xfrm>
          <a:off x="15481300" y="10352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17" name="楕円 516"/>
        <xdr:cNvSpPr/>
      </xdr:nvSpPr>
      <xdr:spPr>
        <a:xfrm>
          <a:off x="14541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65315</xdr:rowOff>
    </xdr:from>
    <xdr:to>
      <xdr:col>81</xdr:col>
      <xdr:colOff>50800</xdr:colOff>
      <xdr:row>60</xdr:row>
      <xdr:rowOff>163285</xdr:rowOff>
    </xdr:to>
    <xdr:cxnSp macro="">
      <xdr:nvCxnSpPr>
        <xdr:cNvPr id="518" name="直線コネクタ 517"/>
        <xdr:cNvCxnSpPr/>
      </xdr:nvCxnSpPr>
      <xdr:spPr>
        <a:xfrm flipV="1">
          <a:off x="14592300" y="103523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112485</xdr:rowOff>
    </xdr:from>
    <xdr:to>
      <xdr:col>72</xdr:col>
      <xdr:colOff>38100</xdr:colOff>
      <xdr:row>61</xdr:row>
      <xdr:rowOff>42635</xdr:rowOff>
    </xdr:to>
    <xdr:sp macro="" textlink="">
      <xdr:nvSpPr>
        <xdr:cNvPr id="519" name="楕円 518"/>
        <xdr:cNvSpPr/>
      </xdr:nvSpPr>
      <xdr:spPr>
        <a:xfrm>
          <a:off x="13652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163285</xdr:rowOff>
    </xdr:from>
    <xdr:to>
      <xdr:col>76</xdr:col>
      <xdr:colOff>114300</xdr:colOff>
      <xdr:row>60</xdr:row>
      <xdr:rowOff>163285</xdr:rowOff>
    </xdr:to>
    <xdr:cxnSp macro="">
      <xdr:nvCxnSpPr>
        <xdr:cNvPr id="520" name="直線コネクタ 519"/>
        <xdr:cNvCxnSpPr/>
      </xdr:nvCxnSpPr>
      <xdr:spPr>
        <a:xfrm>
          <a:off x="13703300" y="1045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521" name="n_1aveValue【保健センター・保健所】&#10;有形固定資産減価償却率"/>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522" name="n_2aveValue【保健センター・保健所】&#10;有形固定資産減価償却率"/>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523"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107242</xdr:rowOff>
    </xdr:from>
    <xdr:ext cx="405111" cy="259045"/>
    <xdr:sp macro="" textlink="">
      <xdr:nvSpPr>
        <xdr:cNvPr id="524" name="n_1main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525" name="n_2mainValue【保健センター・保健所】&#10;有形固定資産減価償却率"/>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33762</xdr:rowOff>
    </xdr:from>
    <xdr:ext cx="405111" cy="259045"/>
    <xdr:sp macro="" textlink="">
      <xdr:nvSpPr>
        <xdr:cNvPr id="526" name="n_3mainValue【保健センター・保健所】&#10;有形固定資産減価償却率"/>
        <xdr:cNvSpPr txBox="1"/>
      </xdr:nvSpPr>
      <xdr:spPr>
        <a:xfrm>
          <a:off x="13500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7" name="直線コネクタ 53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8" name="テキスト ボックス 53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9" name="直線コネクタ 53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0" name="テキスト ボックス 53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1" name="直線コネクタ 54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2" name="テキスト ボックス 54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3" name="直線コネクタ 54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4" name="テキスト ボックス 54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5" name="直線コネクタ 54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6" name="テキスト ボックス 54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7" name="直線コネクタ 54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8" name="テキスト ボックス 54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9" name="直線コネクタ 5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0" name="テキスト ボックス 5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552" name="直線コネクタ 551"/>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53"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54" name="直線コネクタ 553"/>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55"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56" name="直線コネクタ 555"/>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557"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558" name="フローチャート: 判断 557"/>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559" name="フローチャート: 判断 558"/>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60" name="フローチャート: 判断 559"/>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561" name="フローチャート: 判断 560"/>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2" name="テキスト ボックス 5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3" name="テキスト ボックス 5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4" name="テキスト ボックス 5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5" name="テキスト ボックス 5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6" name="テキスト ボックス 5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567" name="楕円 566"/>
        <xdr:cNvSpPr/>
      </xdr:nvSpPr>
      <xdr:spPr>
        <a:xfrm>
          <a:off x="22110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105427</xdr:rowOff>
    </xdr:from>
    <xdr:ext cx="469744" cy="259045"/>
    <xdr:sp macro="" textlink="">
      <xdr:nvSpPr>
        <xdr:cNvPr id="568" name="【保健センター・保健所】&#10;一人当たり面積該当値テキスト"/>
        <xdr:cNvSpPr txBox="1"/>
      </xdr:nvSpPr>
      <xdr:spPr>
        <a:xfrm>
          <a:off x="22199600"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82550</xdr:rowOff>
    </xdr:from>
    <xdr:to>
      <xdr:col>112</xdr:col>
      <xdr:colOff>38100</xdr:colOff>
      <xdr:row>62</xdr:row>
      <xdr:rowOff>12700</xdr:rowOff>
    </xdr:to>
    <xdr:sp macro="" textlink="">
      <xdr:nvSpPr>
        <xdr:cNvPr id="569" name="楕円 568"/>
        <xdr:cNvSpPr/>
      </xdr:nvSpPr>
      <xdr:spPr>
        <a:xfrm>
          <a:off x="21272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133350</xdr:rowOff>
    </xdr:from>
    <xdr:to>
      <xdr:col>116</xdr:col>
      <xdr:colOff>63500</xdr:colOff>
      <xdr:row>61</xdr:row>
      <xdr:rowOff>133350</xdr:rowOff>
    </xdr:to>
    <xdr:cxnSp macro="">
      <xdr:nvCxnSpPr>
        <xdr:cNvPr id="570" name="直線コネクタ 569"/>
        <xdr:cNvCxnSpPr/>
      </xdr:nvCxnSpPr>
      <xdr:spPr>
        <a:xfrm>
          <a:off x="21323300" y="1059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93435</xdr:rowOff>
    </xdr:from>
    <xdr:to>
      <xdr:col>107</xdr:col>
      <xdr:colOff>101600</xdr:colOff>
      <xdr:row>62</xdr:row>
      <xdr:rowOff>23585</xdr:rowOff>
    </xdr:to>
    <xdr:sp macro="" textlink="">
      <xdr:nvSpPr>
        <xdr:cNvPr id="571" name="楕円 570"/>
        <xdr:cNvSpPr/>
      </xdr:nvSpPr>
      <xdr:spPr>
        <a:xfrm>
          <a:off x="20383500" y="1055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133350</xdr:rowOff>
    </xdr:from>
    <xdr:to>
      <xdr:col>111</xdr:col>
      <xdr:colOff>177800</xdr:colOff>
      <xdr:row>61</xdr:row>
      <xdr:rowOff>144235</xdr:rowOff>
    </xdr:to>
    <xdr:cxnSp macro="">
      <xdr:nvCxnSpPr>
        <xdr:cNvPr id="572" name="直線コネクタ 571"/>
        <xdr:cNvCxnSpPr/>
      </xdr:nvCxnSpPr>
      <xdr:spPr>
        <a:xfrm flipV="1">
          <a:off x="20434300" y="105918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107043</xdr:rowOff>
    </xdr:from>
    <xdr:to>
      <xdr:col>102</xdr:col>
      <xdr:colOff>165100</xdr:colOff>
      <xdr:row>59</xdr:row>
      <xdr:rowOff>37193</xdr:rowOff>
    </xdr:to>
    <xdr:sp macro="" textlink="">
      <xdr:nvSpPr>
        <xdr:cNvPr id="573" name="楕円 572"/>
        <xdr:cNvSpPr/>
      </xdr:nvSpPr>
      <xdr:spPr>
        <a:xfrm>
          <a:off x="19494500" y="1005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157843</xdr:rowOff>
    </xdr:from>
    <xdr:to>
      <xdr:col>107</xdr:col>
      <xdr:colOff>50800</xdr:colOff>
      <xdr:row>61</xdr:row>
      <xdr:rowOff>144235</xdr:rowOff>
    </xdr:to>
    <xdr:cxnSp macro="">
      <xdr:nvCxnSpPr>
        <xdr:cNvPr id="574" name="直線コネクタ 573"/>
        <xdr:cNvCxnSpPr/>
      </xdr:nvCxnSpPr>
      <xdr:spPr>
        <a:xfrm>
          <a:off x="19545300" y="10101943"/>
          <a:ext cx="889000" cy="50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69142</xdr:rowOff>
    </xdr:from>
    <xdr:ext cx="469744" cy="259045"/>
    <xdr:sp macro="" textlink="">
      <xdr:nvSpPr>
        <xdr:cNvPr id="575" name="n_1aveValue【保健センター・保健所】&#10;一人当たり面積"/>
        <xdr:cNvSpPr txBox="1"/>
      </xdr:nvSpPr>
      <xdr:spPr>
        <a:xfrm>
          <a:off x="210757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576" name="n_2ave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69142</xdr:rowOff>
    </xdr:from>
    <xdr:ext cx="469744" cy="259045"/>
    <xdr:sp macro="" textlink="">
      <xdr:nvSpPr>
        <xdr:cNvPr id="577" name="n_3aveValue【保健センター・保健所】&#10;一人当たり面積"/>
        <xdr:cNvSpPr txBox="1"/>
      </xdr:nvSpPr>
      <xdr:spPr>
        <a:xfrm>
          <a:off x="19310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29227</xdr:rowOff>
    </xdr:from>
    <xdr:ext cx="469744" cy="259045"/>
    <xdr:sp macro="" textlink="">
      <xdr:nvSpPr>
        <xdr:cNvPr id="578" name="n_1main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40112</xdr:rowOff>
    </xdr:from>
    <xdr:ext cx="469744" cy="259045"/>
    <xdr:sp macro="" textlink="">
      <xdr:nvSpPr>
        <xdr:cNvPr id="579" name="n_2mainValue【保健センター・保健所】&#10;一人当たり面積"/>
        <xdr:cNvSpPr txBox="1"/>
      </xdr:nvSpPr>
      <xdr:spPr>
        <a:xfrm>
          <a:off x="20199427" y="1032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53720</xdr:rowOff>
    </xdr:from>
    <xdr:ext cx="469744" cy="259045"/>
    <xdr:sp macro="" textlink="">
      <xdr:nvSpPr>
        <xdr:cNvPr id="580" name="n_3mainValue【保健センター・保健所】&#10;一人当たり面積"/>
        <xdr:cNvSpPr txBox="1"/>
      </xdr:nvSpPr>
      <xdr:spPr>
        <a:xfrm>
          <a:off x="19310427" y="982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1" name="正方形/長方形 5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2" name="正方形/長方形 5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3" name="正方形/長方形 5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4" name="正方形/長方形 5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5" name="正方形/長方形 5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6" name="正方形/長方形 5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7" name="正方形/長方形 5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8" name="正方形/長方形 5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9" name="テキスト ボックス 5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0" name="直線コネクタ 5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1" name="直線コネクタ 59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2" name="テキスト ボックス 59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3" name="直線コネクタ 59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4" name="テキスト ボックス 59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5" name="直線コネクタ 59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6" name="テキスト ボックス 59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7" name="直線コネクタ 59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8" name="テキスト ボックス 59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9" name="直線コネクタ 59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0" name="テキスト ボックス 59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1" name="直線コネクタ 60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2" name="テキスト ボックス 60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3" name="直線コネクタ 6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4" name="テキスト ボックス 60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06" name="直線コネクタ 605"/>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07"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08" name="直線コネクタ 607"/>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09"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10" name="直線コネクタ 609"/>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611"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12" name="フローチャート: 判断 611"/>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13" name="フローチャート: 判断 612"/>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14" name="フローチャート: 判断 613"/>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15" name="フローチャート: 判断 614"/>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6" name="テキスト ボックス 6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7" name="テキスト ボックス 6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8" name="テキスト ボックス 6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9" name="テキスト ボックス 6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0" name="テキスト ボックス 6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111398</xdr:rowOff>
    </xdr:from>
    <xdr:to>
      <xdr:col>85</xdr:col>
      <xdr:colOff>177800</xdr:colOff>
      <xdr:row>82</xdr:row>
      <xdr:rowOff>41548</xdr:rowOff>
    </xdr:to>
    <xdr:sp macro="" textlink="">
      <xdr:nvSpPr>
        <xdr:cNvPr id="621" name="楕円 620"/>
        <xdr:cNvSpPr/>
      </xdr:nvSpPr>
      <xdr:spPr>
        <a:xfrm>
          <a:off x="162687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89825</xdr:rowOff>
    </xdr:from>
    <xdr:ext cx="405111" cy="259045"/>
    <xdr:sp macro="" textlink="">
      <xdr:nvSpPr>
        <xdr:cNvPr id="622" name="【消防施設】&#10;有形固定資産減価償却率該当値テキスト"/>
        <xdr:cNvSpPr txBox="1"/>
      </xdr:nvSpPr>
      <xdr:spPr>
        <a:xfrm>
          <a:off x="16357600"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91802</xdr:rowOff>
    </xdr:from>
    <xdr:to>
      <xdr:col>81</xdr:col>
      <xdr:colOff>101600</xdr:colOff>
      <xdr:row>82</xdr:row>
      <xdr:rowOff>21952</xdr:rowOff>
    </xdr:to>
    <xdr:sp macro="" textlink="">
      <xdr:nvSpPr>
        <xdr:cNvPr id="623" name="楕円 622"/>
        <xdr:cNvSpPr/>
      </xdr:nvSpPr>
      <xdr:spPr>
        <a:xfrm>
          <a:off x="15430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142602</xdr:rowOff>
    </xdr:from>
    <xdr:to>
      <xdr:col>85</xdr:col>
      <xdr:colOff>127000</xdr:colOff>
      <xdr:row>81</xdr:row>
      <xdr:rowOff>162198</xdr:rowOff>
    </xdr:to>
    <xdr:cxnSp macro="">
      <xdr:nvCxnSpPr>
        <xdr:cNvPr id="624" name="直線コネクタ 623"/>
        <xdr:cNvCxnSpPr/>
      </xdr:nvCxnSpPr>
      <xdr:spPr>
        <a:xfrm>
          <a:off x="15481300" y="14030052"/>
          <a:ext cx="8382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47716</xdr:rowOff>
    </xdr:from>
    <xdr:to>
      <xdr:col>76</xdr:col>
      <xdr:colOff>165100</xdr:colOff>
      <xdr:row>82</xdr:row>
      <xdr:rowOff>149316</xdr:rowOff>
    </xdr:to>
    <xdr:sp macro="" textlink="">
      <xdr:nvSpPr>
        <xdr:cNvPr id="625" name="楕円 624"/>
        <xdr:cNvSpPr/>
      </xdr:nvSpPr>
      <xdr:spPr>
        <a:xfrm>
          <a:off x="14541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142602</xdr:rowOff>
    </xdr:from>
    <xdr:to>
      <xdr:col>81</xdr:col>
      <xdr:colOff>50800</xdr:colOff>
      <xdr:row>82</xdr:row>
      <xdr:rowOff>98516</xdr:rowOff>
    </xdr:to>
    <xdr:cxnSp macro="">
      <xdr:nvCxnSpPr>
        <xdr:cNvPr id="626" name="直線コネクタ 625"/>
        <xdr:cNvCxnSpPr/>
      </xdr:nvCxnSpPr>
      <xdr:spPr>
        <a:xfrm flipV="1">
          <a:off x="14592300" y="14030052"/>
          <a:ext cx="889000" cy="12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27" name="楕円 626"/>
        <xdr:cNvSpPr/>
      </xdr:nvSpPr>
      <xdr:spPr>
        <a:xfrm>
          <a:off x="13652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98516</xdr:rowOff>
    </xdr:from>
    <xdr:to>
      <xdr:col>76</xdr:col>
      <xdr:colOff>114300</xdr:colOff>
      <xdr:row>82</xdr:row>
      <xdr:rowOff>103414</xdr:rowOff>
    </xdr:to>
    <xdr:cxnSp macro="">
      <xdr:nvCxnSpPr>
        <xdr:cNvPr id="628" name="直線コネクタ 627"/>
        <xdr:cNvCxnSpPr/>
      </xdr:nvCxnSpPr>
      <xdr:spPr>
        <a:xfrm flipV="1">
          <a:off x="13703300" y="1415741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629"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630"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31"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13079</xdr:rowOff>
    </xdr:from>
    <xdr:ext cx="405111" cy="259045"/>
    <xdr:sp macro="" textlink="">
      <xdr:nvSpPr>
        <xdr:cNvPr id="632" name="n_1mainValue【消防施設】&#10;有形固定資産減価償却率"/>
        <xdr:cNvSpPr txBox="1"/>
      </xdr:nvSpPr>
      <xdr:spPr>
        <a:xfrm>
          <a:off x="152660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140443</xdr:rowOff>
    </xdr:from>
    <xdr:ext cx="405111" cy="259045"/>
    <xdr:sp macro="" textlink="">
      <xdr:nvSpPr>
        <xdr:cNvPr id="633" name="n_2mainValue【消防施設】&#10;有形固定資産減価償却率"/>
        <xdr:cNvSpPr txBox="1"/>
      </xdr:nvSpPr>
      <xdr:spPr>
        <a:xfrm>
          <a:off x="14389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634" name="n_3mainValue【消防施設】&#10;有形固定資産減価償却率"/>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3" name="テキスト ボックス 6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4" name="直線コネクタ 6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5" name="直線コネクタ 64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6" name="テキスト ボックス 64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7" name="直線コネクタ 64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8" name="テキスト ボックス 64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9" name="直線コネクタ 64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0" name="テキスト ボックス 64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1" name="直線コネクタ 65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2" name="テキスト ボックス 65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3" name="直線コネクタ 6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4" name="テキスト ボックス 6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656" name="直線コネクタ 655"/>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57"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58" name="直線コネクタ 657"/>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659"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660" name="直線コネクタ 659"/>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661" name="【消防施設】&#10;一人当たり面積平均値テキスト"/>
        <xdr:cNvSpPr txBox="1"/>
      </xdr:nvSpPr>
      <xdr:spPr>
        <a:xfrm>
          <a:off x="22199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662" name="フローチャート: 判断 661"/>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663" name="フローチャート: 判断 662"/>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64" name="フローチャート: 判断 663"/>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665" name="フローチャート: 判断 664"/>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6" name="テキスト ボックス 6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7" name="テキスト ボックス 6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8" name="テキスト ボックス 6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9" name="テキスト ボックス 6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0" name="テキスト ボックス 6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92456</xdr:rowOff>
    </xdr:from>
    <xdr:to>
      <xdr:col>116</xdr:col>
      <xdr:colOff>114300</xdr:colOff>
      <xdr:row>83</xdr:row>
      <xdr:rowOff>22606</xdr:rowOff>
    </xdr:to>
    <xdr:sp macro="" textlink="">
      <xdr:nvSpPr>
        <xdr:cNvPr id="671" name="楕円 670"/>
        <xdr:cNvSpPr/>
      </xdr:nvSpPr>
      <xdr:spPr>
        <a:xfrm>
          <a:off x="221107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115333</xdr:rowOff>
    </xdr:from>
    <xdr:ext cx="469744" cy="259045"/>
    <xdr:sp macro="" textlink="">
      <xdr:nvSpPr>
        <xdr:cNvPr id="672" name="【消防施設】&#10;一人当たり面積該当値テキスト"/>
        <xdr:cNvSpPr txBox="1"/>
      </xdr:nvSpPr>
      <xdr:spPr>
        <a:xfrm>
          <a:off x="22199600" y="1400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154178</xdr:rowOff>
    </xdr:from>
    <xdr:to>
      <xdr:col>112</xdr:col>
      <xdr:colOff>38100</xdr:colOff>
      <xdr:row>82</xdr:row>
      <xdr:rowOff>84328</xdr:rowOff>
    </xdr:to>
    <xdr:sp macro="" textlink="">
      <xdr:nvSpPr>
        <xdr:cNvPr id="673" name="楕円 672"/>
        <xdr:cNvSpPr/>
      </xdr:nvSpPr>
      <xdr:spPr>
        <a:xfrm>
          <a:off x="21272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33528</xdr:rowOff>
    </xdr:from>
    <xdr:to>
      <xdr:col>116</xdr:col>
      <xdr:colOff>63500</xdr:colOff>
      <xdr:row>82</xdr:row>
      <xdr:rowOff>143256</xdr:rowOff>
    </xdr:to>
    <xdr:cxnSp macro="">
      <xdr:nvCxnSpPr>
        <xdr:cNvPr id="674" name="直線コネクタ 673"/>
        <xdr:cNvCxnSpPr/>
      </xdr:nvCxnSpPr>
      <xdr:spPr>
        <a:xfrm>
          <a:off x="21323300" y="1409242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675" name="楕円 674"/>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33528</xdr:rowOff>
    </xdr:from>
    <xdr:to>
      <xdr:col>111</xdr:col>
      <xdr:colOff>177800</xdr:colOff>
      <xdr:row>82</xdr:row>
      <xdr:rowOff>38100</xdr:rowOff>
    </xdr:to>
    <xdr:cxnSp macro="">
      <xdr:nvCxnSpPr>
        <xdr:cNvPr id="676" name="直線コネクタ 675"/>
        <xdr:cNvCxnSpPr/>
      </xdr:nvCxnSpPr>
      <xdr:spPr>
        <a:xfrm flipV="1">
          <a:off x="20434300" y="14092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77" name="楕円 676"/>
        <xdr:cNvSpPr/>
      </xdr:nvSpPr>
      <xdr:spPr>
        <a:xfrm>
          <a:off x="19494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83</xdr:row>
      <xdr:rowOff>3811</xdr:rowOff>
    </xdr:to>
    <xdr:cxnSp macro="">
      <xdr:nvCxnSpPr>
        <xdr:cNvPr id="678" name="直線コネクタ 677"/>
        <xdr:cNvCxnSpPr/>
      </xdr:nvCxnSpPr>
      <xdr:spPr>
        <a:xfrm flipV="1">
          <a:off x="19545300" y="140970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679" name="n_1ave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680"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681"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100855</xdr:rowOff>
    </xdr:from>
    <xdr:ext cx="469744" cy="259045"/>
    <xdr:sp macro="" textlink="">
      <xdr:nvSpPr>
        <xdr:cNvPr id="682" name="n_1mainValue【消防施設】&#10;一人当たり面積"/>
        <xdr:cNvSpPr txBox="1"/>
      </xdr:nvSpPr>
      <xdr:spPr>
        <a:xfrm>
          <a:off x="21075727" y="1381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683" name="n_2mainValue【消防施設】&#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684" name="n_3mainValue【消防施設】&#10;一人当たり面積"/>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6" name="テキスト ボックス 6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6" name="テキスト ボックス 7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10" name="直線コネクタ 709"/>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11"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12" name="直線コネクタ 711"/>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4" name="直線コネクタ 71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15"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16" name="フローチャート: 判断 715"/>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17" name="フローチャート: 判断 716"/>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18" name="フローチャート: 判断 717"/>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19" name="フローチャート: 判断 718"/>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0" name="テキスト ボックス 7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1" name="テキスト ボックス 7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2" name="テキスト ボックス 7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3" name="テキスト ボックス 7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4" name="テキスト ボックス 7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69487</xdr:rowOff>
    </xdr:from>
    <xdr:to>
      <xdr:col>85</xdr:col>
      <xdr:colOff>177800</xdr:colOff>
      <xdr:row>100</xdr:row>
      <xdr:rowOff>171087</xdr:rowOff>
    </xdr:to>
    <xdr:sp macro="" textlink="">
      <xdr:nvSpPr>
        <xdr:cNvPr id="725" name="楕円 724"/>
        <xdr:cNvSpPr/>
      </xdr:nvSpPr>
      <xdr:spPr>
        <a:xfrm>
          <a:off x="16268700" y="1721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92364</xdr:rowOff>
    </xdr:from>
    <xdr:ext cx="405111" cy="259045"/>
    <xdr:sp macro="" textlink="">
      <xdr:nvSpPr>
        <xdr:cNvPr id="726" name="【庁舎】&#10;有形固定資産減価償却率該当値テキスト"/>
        <xdr:cNvSpPr txBox="1"/>
      </xdr:nvSpPr>
      <xdr:spPr>
        <a:xfrm>
          <a:off x="16357600" y="1706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87449</xdr:rowOff>
    </xdr:from>
    <xdr:to>
      <xdr:col>81</xdr:col>
      <xdr:colOff>101600</xdr:colOff>
      <xdr:row>100</xdr:row>
      <xdr:rowOff>17599</xdr:rowOff>
    </xdr:to>
    <xdr:sp macro="" textlink="">
      <xdr:nvSpPr>
        <xdr:cNvPr id="727" name="楕円 726"/>
        <xdr:cNvSpPr/>
      </xdr:nvSpPr>
      <xdr:spPr>
        <a:xfrm>
          <a:off x="15430500" y="170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138249</xdr:rowOff>
    </xdr:from>
    <xdr:to>
      <xdr:col>85</xdr:col>
      <xdr:colOff>127000</xdr:colOff>
      <xdr:row>100</xdr:row>
      <xdr:rowOff>120287</xdr:rowOff>
    </xdr:to>
    <xdr:cxnSp macro="">
      <xdr:nvCxnSpPr>
        <xdr:cNvPr id="728" name="直線コネクタ 727"/>
        <xdr:cNvCxnSpPr/>
      </xdr:nvCxnSpPr>
      <xdr:spPr>
        <a:xfrm>
          <a:off x="15481300" y="17111799"/>
          <a:ext cx="8382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123371</xdr:rowOff>
    </xdr:from>
    <xdr:to>
      <xdr:col>76</xdr:col>
      <xdr:colOff>165100</xdr:colOff>
      <xdr:row>100</xdr:row>
      <xdr:rowOff>53521</xdr:rowOff>
    </xdr:to>
    <xdr:sp macro="" textlink="">
      <xdr:nvSpPr>
        <xdr:cNvPr id="729" name="楕円 728"/>
        <xdr:cNvSpPr/>
      </xdr:nvSpPr>
      <xdr:spPr>
        <a:xfrm>
          <a:off x="14541500" y="1709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138249</xdr:rowOff>
    </xdr:from>
    <xdr:to>
      <xdr:col>81</xdr:col>
      <xdr:colOff>50800</xdr:colOff>
      <xdr:row>100</xdr:row>
      <xdr:rowOff>2721</xdr:rowOff>
    </xdr:to>
    <xdr:cxnSp macro="">
      <xdr:nvCxnSpPr>
        <xdr:cNvPr id="730" name="直線コネクタ 729"/>
        <xdr:cNvCxnSpPr/>
      </xdr:nvCxnSpPr>
      <xdr:spPr>
        <a:xfrm flipV="1">
          <a:off x="14592300" y="1711179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136434</xdr:rowOff>
    </xdr:from>
    <xdr:to>
      <xdr:col>72</xdr:col>
      <xdr:colOff>38100</xdr:colOff>
      <xdr:row>100</xdr:row>
      <xdr:rowOff>66584</xdr:rowOff>
    </xdr:to>
    <xdr:sp macro="" textlink="">
      <xdr:nvSpPr>
        <xdr:cNvPr id="731" name="楕円 730"/>
        <xdr:cNvSpPr/>
      </xdr:nvSpPr>
      <xdr:spPr>
        <a:xfrm>
          <a:off x="13652500" y="1710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2721</xdr:rowOff>
    </xdr:from>
    <xdr:to>
      <xdr:col>76</xdr:col>
      <xdr:colOff>114300</xdr:colOff>
      <xdr:row>100</xdr:row>
      <xdr:rowOff>15784</xdr:rowOff>
    </xdr:to>
    <xdr:cxnSp macro="">
      <xdr:nvCxnSpPr>
        <xdr:cNvPr id="732" name="直線コネクタ 731"/>
        <xdr:cNvCxnSpPr/>
      </xdr:nvCxnSpPr>
      <xdr:spPr>
        <a:xfrm flipV="1">
          <a:off x="13703300" y="1714772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733"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734"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167113</xdr:rowOff>
    </xdr:from>
    <xdr:ext cx="405111" cy="259045"/>
    <xdr:sp macro="" textlink="">
      <xdr:nvSpPr>
        <xdr:cNvPr id="735" name="n_3aveValue【庁舎】&#10;有形固定資産減価償却率"/>
        <xdr:cNvSpPr txBox="1"/>
      </xdr:nvSpPr>
      <xdr:spPr>
        <a:xfrm>
          <a:off x="13500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34126</xdr:rowOff>
    </xdr:from>
    <xdr:ext cx="405111" cy="259045"/>
    <xdr:sp macro="" textlink="">
      <xdr:nvSpPr>
        <xdr:cNvPr id="736" name="n_1mainValue【庁舎】&#10;有形固定資産減価償却率"/>
        <xdr:cNvSpPr txBox="1"/>
      </xdr:nvSpPr>
      <xdr:spPr>
        <a:xfrm>
          <a:off x="15266044" y="16836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70048</xdr:rowOff>
    </xdr:from>
    <xdr:ext cx="405111" cy="259045"/>
    <xdr:sp macro="" textlink="">
      <xdr:nvSpPr>
        <xdr:cNvPr id="737" name="n_2mainValue【庁舎】&#10;有形固定資産減価償却率"/>
        <xdr:cNvSpPr txBox="1"/>
      </xdr:nvSpPr>
      <xdr:spPr>
        <a:xfrm>
          <a:off x="14389744" y="16872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83111</xdr:rowOff>
    </xdr:from>
    <xdr:ext cx="405111" cy="259045"/>
    <xdr:sp macro="" textlink="">
      <xdr:nvSpPr>
        <xdr:cNvPr id="738" name="n_3mainValue【庁舎】&#10;有形固定資産減価償却率"/>
        <xdr:cNvSpPr txBox="1"/>
      </xdr:nvSpPr>
      <xdr:spPr>
        <a:xfrm>
          <a:off x="13500744" y="1688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0" name="正方形/長方形 7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1" name="正方形/長方形 7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2" name="正方形/長方形 7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3" name="正方形/長方形 7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4" name="正方形/長方形 7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5" name="正方形/長方形 7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7" name="テキスト ボックス 7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8" name="直線コネクタ 7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9" name="テキスト ボックス 74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0" name="直線コネクタ 74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1" name="テキスト ボックス 75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2" name="直線コネクタ 75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3" name="テキスト ボックス 75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4" name="直線コネクタ 75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5" name="テキスト ボックス 75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6" name="直線コネクタ 75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7" name="テキスト ボックス 75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8" name="直線コネクタ 75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9" name="テキスト ボックス 75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0" name="直線コネクタ 75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1" name="テキスト ボックス 76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2" name="直線コネクタ 7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3" name="テキスト ボックス 7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765" name="直線コネクタ 764"/>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766"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767" name="直線コネクタ 766"/>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768"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769" name="直線コネクタ 768"/>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770"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71" name="フローチャート: 判断 770"/>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72" name="フローチャート: 判断 771"/>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773" name="フローチャート: 判断 772"/>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774" name="フローチャート: 判断 773"/>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107043</xdr:rowOff>
    </xdr:from>
    <xdr:to>
      <xdr:col>116</xdr:col>
      <xdr:colOff>114300</xdr:colOff>
      <xdr:row>109</xdr:row>
      <xdr:rowOff>37193</xdr:rowOff>
    </xdr:to>
    <xdr:sp macro="" textlink="">
      <xdr:nvSpPr>
        <xdr:cNvPr id="780" name="楕円 779"/>
        <xdr:cNvSpPr/>
      </xdr:nvSpPr>
      <xdr:spPr>
        <a:xfrm>
          <a:off x="221107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21970</xdr:rowOff>
    </xdr:from>
    <xdr:ext cx="469744" cy="259045"/>
    <xdr:sp macro="" textlink="">
      <xdr:nvSpPr>
        <xdr:cNvPr id="781" name="【庁舎】&#10;一人当たり面積該当値テキスト"/>
        <xdr:cNvSpPr txBox="1"/>
      </xdr:nvSpPr>
      <xdr:spPr>
        <a:xfrm>
          <a:off x="22199600" y="1853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159294</xdr:rowOff>
    </xdr:from>
    <xdr:to>
      <xdr:col>112</xdr:col>
      <xdr:colOff>38100</xdr:colOff>
      <xdr:row>109</xdr:row>
      <xdr:rowOff>89444</xdr:rowOff>
    </xdr:to>
    <xdr:sp macro="" textlink="">
      <xdr:nvSpPr>
        <xdr:cNvPr id="782" name="楕円 781"/>
        <xdr:cNvSpPr/>
      </xdr:nvSpPr>
      <xdr:spPr>
        <a:xfrm>
          <a:off x="21272500" y="1867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157843</xdr:rowOff>
    </xdr:from>
    <xdr:to>
      <xdr:col>116</xdr:col>
      <xdr:colOff>63500</xdr:colOff>
      <xdr:row>109</xdr:row>
      <xdr:rowOff>38644</xdr:rowOff>
    </xdr:to>
    <xdr:cxnSp macro="">
      <xdr:nvCxnSpPr>
        <xdr:cNvPr id="783" name="直線コネクタ 782"/>
        <xdr:cNvCxnSpPr/>
      </xdr:nvCxnSpPr>
      <xdr:spPr>
        <a:xfrm flipV="1">
          <a:off x="21323300" y="1867444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133169</xdr:rowOff>
    </xdr:from>
    <xdr:to>
      <xdr:col>107</xdr:col>
      <xdr:colOff>101600</xdr:colOff>
      <xdr:row>109</xdr:row>
      <xdr:rowOff>63319</xdr:rowOff>
    </xdr:to>
    <xdr:sp macro="" textlink="">
      <xdr:nvSpPr>
        <xdr:cNvPr id="784" name="楕円 783"/>
        <xdr:cNvSpPr/>
      </xdr:nvSpPr>
      <xdr:spPr>
        <a:xfrm>
          <a:off x="20383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12519</xdr:rowOff>
    </xdr:from>
    <xdr:to>
      <xdr:col>111</xdr:col>
      <xdr:colOff>177800</xdr:colOff>
      <xdr:row>109</xdr:row>
      <xdr:rowOff>38644</xdr:rowOff>
    </xdr:to>
    <xdr:cxnSp macro="">
      <xdr:nvCxnSpPr>
        <xdr:cNvPr id="785" name="直線コネクタ 784"/>
        <xdr:cNvCxnSpPr/>
      </xdr:nvCxnSpPr>
      <xdr:spPr>
        <a:xfrm>
          <a:off x="20434300" y="187005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48261</xdr:rowOff>
    </xdr:from>
    <xdr:to>
      <xdr:col>102</xdr:col>
      <xdr:colOff>165100</xdr:colOff>
      <xdr:row>108</xdr:row>
      <xdr:rowOff>149861</xdr:rowOff>
    </xdr:to>
    <xdr:sp macro="" textlink="">
      <xdr:nvSpPr>
        <xdr:cNvPr id="786" name="楕円 785"/>
        <xdr:cNvSpPr/>
      </xdr:nvSpPr>
      <xdr:spPr>
        <a:xfrm>
          <a:off x="19494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99061</xdr:rowOff>
    </xdr:from>
    <xdr:to>
      <xdr:col>107</xdr:col>
      <xdr:colOff>50800</xdr:colOff>
      <xdr:row>109</xdr:row>
      <xdr:rowOff>12519</xdr:rowOff>
    </xdr:to>
    <xdr:cxnSp macro="">
      <xdr:nvCxnSpPr>
        <xdr:cNvPr id="787" name="直線コネクタ 786"/>
        <xdr:cNvCxnSpPr/>
      </xdr:nvCxnSpPr>
      <xdr:spPr>
        <a:xfrm>
          <a:off x="19545300" y="18615661"/>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88"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789"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790"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80571</xdr:rowOff>
    </xdr:from>
    <xdr:ext cx="469744" cy="259045"/>
    <xdr:sp macro="" textlink="">
      <xdr:nvSpPr>
        <xdr:cNvPr id="791" name="n_1mainValue【庁舎】&#10;一人当たり面積"/>
        <xdr:cNvSpPr txBox="1"/>
      </xdr:nvSpPr>
      <xdr:spPr>
        <a:xfrm>
          <a:off x="21075727" y="1876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54446</xdr:rowOff>
    </xdr:from>
    <xdr:ext cx="469744" cy="259045"/>
    <xdr:sp macro="" textlink="">
      <xdr:nvSpPr>
        <xdr:cNvPr id="792" name="n_2mainValue【庁舎】&#10;一人当たり面積"/>
        <xdr:cNvSpPr txBox="1"/>
      </xdr:nvSpPr>
      <xdr:spPr>
        <a:xfrm>
          <a:off x="20199427" y="187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140988</xdr:rowOff>
    </xdr:from>
    <xdr:ext cx="469744" cy="259045"/>
    <xdr:sp macro="" textlink="">
      <xdr:nvSpPr>
        <xdr:cNvPr id="793" name="n_3mainValue【庁舎】&#10;一人当たり面積"/>
        <xdr:cNvSpPr txBox="1"/>
      </xdr:nvSpPr>
      <xdr:spPr>
        <a:xfrm>
          <a:off x="19310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4" name="正方形/長方形 7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5" name="正方形/長方形 7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6" name="テキスト ボックス 7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庁舎の有形固定資産減価償却率は類似団体平均値を大きく上回っている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が、建設中の新庁舎が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度中に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供用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し、その後旧庁舎が解体される予定であるため、数値は大幅に低下する見込みである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年度末に策定予定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の個別施設計画に基づき、維持管理に係る費用の増加に留意しつつ、統廃合を含めた施設の在り方も含め検討していく。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58,567
56,818
116.02
25,361,444
24,405,930
551,353
12,658,693
17,474,960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当市の地場産業である陶磁器産業は、安価な外国製品の流入等により出荷額が減少し税収にも影響を与えていることから、財政力指数は類似団体平均を下回っている。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販路開拓を進め地場産業の活性化を図りつつ、企業誘致や創業者支援により新産業の振興を進めた結果、基準財政収入額における固定資産税（償却資産）が増加し、財政力指数が</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ポイントの増となった。今後も積極的な企業誘致や創業者支援を実施し、単一産業依存の構造から脱却し、財政基盤の強化に努めていく。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79022</xdr:rowOff>
    </xdr:from>
    <xdr:to>
      <xdr:col>23</xdr:col>
      <xdr:colOff>133350</xdr:colOff>
      <xdr:row>42</xdr:row>
      <xdr:rowOff>105833</xdr:rowOff>
    </xdr:to>
    <xdr:cxnSp macro="">
      <xdr:nvCxnSpPr>
        <xdr:cNvPr id="69" name="直線コネクタ 68"/>
        <xdr:cNvCxnSpPr/>
      </xdr:nvCxnSpPr>
      <xdr:spPr>
        <a:xfrm flipV="1">
          <a:off x="4114800" y="727992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132645</xdr:rowOff>
    </xdr:to>
    <xdr:cxnSp macro="">
      <xdr:nvCxnSpPr>
        <xdr:cNvPr id="72" name="直線コネクタ 71"/>
        <xdr:cNvCxnSpPr/>
      </xdr:nvCxnSpPr>
      <xdr:spPr>
        <a:xfrm flipV="1">
          <a:off x="3225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159455</xdr:rowOff>
    </xdr:to>
    <xdr:cxnSp macro="">
      <xdr:nvCxnSpPr>
        <xdr:cNvPr id="75" name="直線コネクタ 74"/>
        <xdr:cNvCxnSpPr/>
      </xdr:nvCxnSpPr>
      <xdr:spPr>
        <a:xfrm flipV="1">
          <a:off x="2336800" y="733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43</xdr:row>
      <xdr:rowOff>1411</xdr:rowOff>
    </xdr:to>
    <xdr:cxnSp macro="">
      <xdr:nvCxnSpPr>
        <xdr:cNvPr id="78" name="直線コネクタ 77"/>
        <xdr:cNvCxnSpPr/>
      </xdr:nvCxnSpPr>
      <xdr:spPr>
        <a:xfrm flipV="1">
          <a:off x="1447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1" name="フローチャート: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2" name="テキスト ボックス 81"/>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8" name="楕円 87"/>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299</xdr:rowOff>
    </xdr:from>
    <xdr:ext cx="762000" cy="259045"/>
    <xdr:sp macro="" textlink="">
      <xdr:nvSpPr>
        <xdr:cNvPr id="89" name="財政力該当値テキスト"/>
        <xdr:cNvSpPr txBox="1"/>
      </xdr:nvSpPr>
      <xdr:spPr>
        <a:xfrm>
          <a:off x="5041900" y="720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経常一般財源収入額は、地方税が</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百万円増したこと等により、総額で前年比</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百万円増した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臨時財政対策債含む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。一方で、新庁舎建設事業に対する借入金の償還が開始したこと等に伴い、公債費が前年比</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百万円増したこと等により、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経常経費に充当された一般財源の</a:t>
          </a:r>
          <a:r>
            <a:rPr kumimoji="1" lang="ja-JP" altLang="en-US" sz="1300">
              <a:latin typeface="ＭＳ Ｐゴシック" panose="020B0600070205080204" pitchFamily="50" charset="-128"/>
              <a:ea typeface="ＭＳ Ｐゴシック" panose="020B0600070205080204" pitchFamily="50" charset="-128"/>
            </a:rPr>
            <a:t>総額が</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百万円増したため、経常収支比率が前年比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企業誘致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により税収の増を図り、一般財源収入を増やしていくとともに、事務手続きの見直し等により、経常経費の削減を図っていく。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3048</xdr:rowOff>
    </xdr:from>
    <xdr:to>
      <xdr:col>23</xdr:col>
      <xdr:colOff>133350</xdr:colOff>
      <xdr:row>65</xdr:row>
      <xdr:rowOff>32004</xdr:rowOff>
    </xdr:to>
    <xdr:cxnSp macro="">
      <xdr:nvCxnSpPr>
        <xdr:cNvPr id="130" name="直線コネクタ 129"/>
        <xdr:cNvCxnSpPr/>
      </xdr:nvCxnSpPr>
      <xdr:spPr>
        <a:xfrm>
          <a:off x="4114800" y="1114729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123952</xdr:rowOff>
    </xdr:from>
    <xdr:to>
      <xdr:col>19</xdr:col>
      <xdr:colOff>133350</xdr:colOff>
      <xdr:row>65</xdr:row>
      <xdr:rowOff>3048</xdr:rowOff>
    </xdr:to>
    <xdr:cxnSp macro="">
      <xdr:nvCxnSpPr>
        <xdr:cNvPr id="133" name="直線コネクタ 132"/>
        <xdr:cNvCxnSpPr/>
      </xdr:nvCxnSpPr>
      <xdr:spPr>
        <a:xfrm>
          <a:off x="3225800" y="1092530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104648</xdr:rowOff>
    </xdr:from>
    <xdr:to>
      <xdr:col>15</xdr:col>
      <xdr:colOff>82550</xdr:colOff>
      <xdr:row>63</xdr:row>
      <xdr:rowOff>123952</xdr:rowOff>
    </xdr:to>
    <xdr:cxnSp macro="">
      <xdr:nvCxnSpPr>
        <xdr:cNvPr id="136" name="直線コネクタ 135"/>
        <xdr:cNvCxnSpPr/>
      </xdr:nvCxnSpPr>
      <xdr:spPr>
        <a:xfrm>
          <a:off x="2336800" y="1090599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63</xdr:row>
      <xdr:rowOff>104648</xdr:rowOff>
    </xdr:to>
    <xdr:cxnSp macro="">
      <xdr:nvCxnSpPr>
        <xdr:cNvPr id="139" name="直線コネクタ 138"/>
        <xdr:cNvCxnSpPr/>
      </xdr:nvCxnSpPr>
      <xdr:spPr>
        <a:xfrm>
          <a:off x="1447800" y="10905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3" name="テキスト ボックス 142"/>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152654</xdr:rowOff>
    </xdr:from>
    <xdr:to>
      <xdr:col>23</xdr:col>
      <xdr:colOff>184150</xdr:colOff>
      <xdr:row>65</xdr:row>
      <xdr:rowOff>82804</xdr:rowOff>
    </xdr:to>
    <xdr:sp macro="" textlink="">
      <xdr:nvSpPr>
        <xdr:cNvPr id="149" name="楕円 148"/>
        <xdr:cNvSpPr/>
      </xdr:nvSpPr>
      <xdr:spPr>
        <a:xfrm>
          <a:off x="4902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124731</xdr:rowOff>
    </xdr:from>
    <xdr:ext cx="762000" cy="259045"/>
    <xdr:sp macro="" textlink="">
      <xdr:nvSpPr>
        <xdr:cNvPr id="150" name="財政構造の弾力性該当値テキスト"/>
        <xdr:cNvSpPr txBox="1"/>
      </xdr:nvSpPr>
      <xdr:spPr>
        <a:xfrm>
          <a:off x="5041900" y="110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123698</xdr:rowOff>
    </xdr:from>
    <xdr:to>
      <xdr:col>19</xdr:col>
      <xdr:colOff>184150</xdr:colOff>
      <xdr:row>65</xdr:row>
      <xdr:rowOff>53848</xdr:rowOff>
    </xdr:to>
    <xdr:sp macro="" textlink="">
      <xdr:nvSpPr>
        <xdr:cNvPr id="151" name="楕円 150"/>
        <xdr:cNvSpPr/>
      </xdr:nvSpPr>
      <xdr:spPr>
        <a:xfrm>
          <a:off x="4064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38625</xdr:rowOff>
    </xdr:from>
    <xdr:ext cx="736600" cy="259045"/>
    <xdr:sp macro="" textlink="">
      <xdr:nvSpPr>
        <xdr:cNvPr id="152" name="テキスト ボックス 151"/>
        <xdr:cNvSpPr txBox="1"/>
      </xdr:nvSpPr>
      <xdr:spPr>
        <a:xfrm>
          <a:off x="3733800" y="1118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73152</xdr:rowOff>
    </xdr:from>
    <xdr:to>
      <xdr:col>15</xdr:col>
      <xdr:colOff>133350</xdr:colOff>
      <xdr:row>64</xdr:row>
      <xdr:rowOff>3302</xdr:rowOff>
    </xdr:to>
    <xdr:sp macro="" textlink="">
      <xdr:nvSpPr>
        <xdr:cNvPr id="153" name="楕円 152"/>
        <xdr:cNvSpPr/>
      </xdr:nvSpPr>
      <xdr:spPr>
        <a:xfrm>
          <a:off x="3175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13479</xdr:rowOff>
    </xdr:from>
    <xdr:ext cx="762000" cy="259045"/>
    <xdr:sp macro="" textlink="">
      <xdr:nvSpPr>
        <xdr:cNvPr id="154" name="テキスト ボックス 153"/>
        <xdr:cNvSpPr txBox="1"/>
      </xdr:nvSpPr>
      <xdr:spPr>
        <a:xfrm>
          <a:off x="2844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53848</xdr:rowOff>
    </xdr:from>
    <xdr:to>
      <xdr:col>11</xdr:col>
      <xdr:colOff>82550</xdr:colOff>
      <xdr:row>63</xdr:row>
      <xdr:rowOff>155448</xdr:rowOff>
    </xdr:to>
    <xdr:sp macro="" textlink="">
      <xdr:nvSpPr>
        <xdr:cNvPr id="155" name="楕円 154"/>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165625</xdr:rowOff>
    </xdr:from>
    <xdr:ext cx="762000" cy="259045"/>
    <xdr:sp macro="" textlink="">
      <xdr:nvSpPr>
        <xdr:cNvPr id="156" name="テキスト ボックス 155"/>
        <xdr:cNvSpPr txBox="1"/>
      </xdr:nvSpPr>
      <xdr:spPr>
        <a:xfrm>
          <a:off x="1955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53848</xdr:rowOff>
    </xdr:from>
    <xdr:to>
      <xdr:col>7</xdr:col>
      <xdr:colOff>31750</xdr:colOff>
      <xdr:row>63</xdr:row>
      <xdr:rowOff>155448</xdr:rowOff>
    </xdr:to>
    <xdr:sp macro="" textlink="">
      <xdr:nvSpPr>
        <xdr:cNvPr id="157" name="楕円 156"/>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165625</xdr:rowOff>
    </xdr:from>
    <xdr:ext cx="762000" cy="259045"/>
    <xdr:sp macro="" textlink="">
      <xdr:nvSpPr>
        <xdr:cNvPr id="158" name="テキスト ボックス 157"/>
        <xdr:cNvSpPr txBox="1"/>
      </xdr:nvSpPr>
      <xdr:spPr>
        <a:xfrm>
          <a:off x="1066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比較して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これは、新庁舎建設に伴う庁舎用備品の購入等により、物件費が前年比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百万円増したためである。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年々増加傾向にあるため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引き続き事務手続きの見直しや事業費の精査等により、経費の削減を図っていく。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95576</xdr:rowOff>
    </xdr:from>
    <xdr:to>
      <xdr:col>23</xdr:col>
      <xdr:colOff>133350</xdr:colOff>
      <xdr:row>82</xdr:row>
      <xdr:rowOff>3696</xdr:rowOff>
    </xdr:to>
    <xdr:cxnSp macro="">
      <xdr:nvCxnSpPr>
        <xdr:cNvPr id="191" name="直線コネクタ 190"/>
        <xdr:cNvCxnSpPr/>
      </xdr:nvCxnSpPr>
      <xdr:spPr>
        <a:xfrm>
          <a:off x="4114800" y="13983026"/>
          <a:ext cx="838200" cy="7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87410</xdr:rowOff>
    </xdr:from>
    <xdr:to>
      <xdr:col>19</xdr:col>
      <xdr:colOff>133350</xdr:colOff>
      <xdr:row>81</xdr:row>
      <xdr:rowOff>95576</xdr:rowOff>
    </xdr:to>
    <xdr:cxnSp macro="">
      <xdr:nvCxnSpPr>
        <xdr:cNvPr id="194" name="直線コネクタ 193"/>
        <xdr:cNvCxnSpPr/>
      </xdr:nvCxnSpPr>
      <xdr:spPr>
        <a:xfrm>
          <a:off x="3225800" y="13974860"/>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53637</xdr:rowOff>
    </xdr:from>
    <xdr:to>
      <xdr:col>15</xdr:col>
      <xdr:colOff>82550</xdr:colOff>
      <xdr:row>81</xdr:row>
      <xdr:rowOff>87410</xdr:rowOff>
    </xdr:to>
    <xdr:cxnSp macro="">
      <xdr:nvCxnSpPr>
        <xdr:cNvPr id="197" name="直線コネクタ 196"/>
        <xdr:cNvCxnSpPr/>
      </xdr:nvCxnSpPr>
      <xdr:spPr>
        <a:xfrm>
          <a:off x="2336800" y="13941087"/>
          <a:ext cx="889000" cy="3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53637</xdr:rowOff>
    </xdr:from>
    <xdr:to>
      <xdr:col>11</xdr:col>
      <xdr:colOff>31750</xdr:colOff>
      <xdr:row>81</xdr:row>
      <xdr:rowOff>57248</xdr:rowOff>
    </xdr:to>
    <xdr:cxnSp macro="">
      <xdr:nvCxnSpPr>
        <xdr:cNvPr id="200" name="直線コネクタ 199"/>
        <xdr:cNvCxnSpPr/>
      </xdr:nvCxnSpPr>
      <xdr:spPr>
        <a:xfrm flipV="1">
          <a:off x="1447800" y="13941087"/>
          <a:ext cx="889000" cy="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43366</xdr:rowOff>
    </xdr:from>
    <xdr:to>
      <xdr:col>7</xdr:col>
      <xdr:colOff>31750</xdr:colOff>
      <xdr:row>81</xdr:row>
      <xdr:rowOff>144966</xdr:rowOff>
    </xdr:to>
    <xdr:sp macro="" textlink="">
      <xdr:nvSpPr>
        <xdr:cNvPr id="203" name="フローチャート: 判断 202"/>
        <xdr:cNvSpPr/>
      </xdr:nvSpPr>
      <xdr:spPr>
        <a:xfrm>
          <a:off x="1397000" y="1393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129743</xdr:rowOff>
    </xdr:from>
    <xdr:ext cx="762000" cy="259045"/>
    <xdr:sp macro="" textlink="">
      <xdr:nvSpPr>
        <xdr:cNvPr id="204" name="テキスト ボックス 203"/>
        <xdr:cNvSpPr txBox="1"/>
      </xdr:nvSpPr>
      <xdr:spPr>
        <a:xfrm>
          <a:off x="1066800" y="1401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124346</xdr:rowOff>
    </xdr:from>
    <xdr:to>
      <xdr:col>23</xdr:col>
      <xdr:colOff>184150</xdr:colOff>
      <xdr:row>82</xdr:row>
      <xdr:rowOff>54496</xdr:rowOff>
    </xdr:to>
    <xdr:sp macro="" textlink="">
      <xdr:nvSpPr>
        <xdr:cNvPr id="210" name="楕円 209"/>
        <xdr:cNvSpPr/>
      </xdr:nvSpPr>
      <xdr:spPr>
        <a:xfrm>
          <a:off x="4902200" y="140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140873</xdr:rowOff>
    </xdr:from>
    <xdr:ext cx="762000" cy="259045"/>
    <xdr:sp macro="" textlink="">
      <xdr:nvSpPr>
        <xdr:cNvPr id="211" name="人件費・物件費等の状況該当値テキスト"/>
        <xdr:cNvSpPr txBox="1"/>
      </xdr:nvSpPr>
      <xdr:spPr>
        <a:xfrm>
          <a:off x="5041900" y="138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44776</xdr:rowOff>
    </xdr:from>
    <xdr:to>
      <xdr:col>19</xdr:col>
      <xdr:colOff>184150</xdr:colOff>
      <xdr:row>81</xdr:row>
      <xdr:rowOff>146376</xdr:rowOff>
    </xdr:to>
    <xdr:sp macro="" textlink="">
      <xdr:nvSpPr>
        <xdr:cNvPr id="212" name="楕円 211"/>
        <xdr:cNvSpPr/>
      </xdr:nvSpPr>
      <xdr:spPr>
        <a:xfrm>
          <a:off x="4064000" y="1393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156553</xdr:rowOff>
    </xdr:from>
    <xdr:ext cx="736600" cy="259045"/>
    <xdr:sp macro="" textlink="">
      <xdr:nvSpPr>
        <xdr:cNvPr id="213" name="テキスト ボックス 212"/>
        <xdr:cNvSpPr txBox="1"/>
      </xdr:nvSpPr>
      <xdr:spPr>
        <a:xfrm>
          <a:off x="3733800" y="1370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36610</xdr:rowOff>
    </xdr:from>
    <xdr:to>
      <xdr:col>15</xdr:col>
      <xdr:colOff>133350</xdr:colOff>
      <xdr:row>81</xdr:row>
      <xdr:rowOff>138210</xdr:rowOff>
    </xdr:to>
    <xdr:sp macro="" textlink="">
      <xdr:nvSpPr>
        <xdr:cNvPr id="214" name="楕円 213"/>
        <xdr:cNvSpPr/>
      </xdr:nvSpPr>
      <xdr:spPr>
        <a:xfrm>
          <a:off x="3175000" y="139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148387</xdr:rowOff>
    </xdr:from>
    <xdr:ext cx="762000" cy="259045"/>
    <xdr:sp macro="" textlink="">
      <xdr:nvSpPr>
        <xdr:cNvPr id="215" name="テキスト ボックス 214"/>
        <xdr:cNvSpPr txBox="1"/>
      </xdr:nvSpPr>
      <xdr:spPr>
        <a:xfrm>
          <a:off x="2844800" y="136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2837</xdr:rowOff>
    </xdr:from>
    <xdr:to>
      <xdr:col>11</xdr:col>
      <xdr:colOff>82550</xdr:colOff>
      <xdr:row>81</xdr:row>
      <xdr:rowOff>104437</xdr:rowOff>
    </xdr:to>
    <xdr:sp macro="" textlink="">
      <xdr:nvSpPr>
        <xdr:cNvPr id="216" name="楕円 215"/>
        <xdr:cNvSpPr/>
      </xdr:nvSpPr>
      <xdr:spPr>
        <a:xfrm>
          <a:off x="2286000" y="138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114614</xdr:rowOff>
    </xdr:from>
    <xdr:ext cx="762000" cy="259045"/>
    <xdr:sp macro="" textlink="">
      <xdr:nvSpPr>
        <xdr:cNvPr id="217" name="テキスト ボックス 216"/>
        <xdr:cNvSpPr txBox="1"/>
      </xdr:nvSpPr>
      <xdr:spPr>
        <a:xfrm>
          <a:off x="1955800" y="1365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6448</xdr:rowOff>
    </xdr:from>
    <xdr:to>
      <xdr:col>7</xdr:col>
      <xdr:colOff>31750</xdr:colOff>
      <xdr:row>81</xdr:row>
      <xdr:rowOff>108048</xdr:rowOff>
    </xdr:to>
    <xdr:sp macro="" textlink="">
      <xdr:nvSpPr>
        <xdr:cNvPr id="218" name="楕円 217"/>
        <xdr:cNvSpPr/>
      </xdr:nvSpPr>
      <xdr:spPr>
        <a:xfrm>
          <a:off x="1397000" y="1389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118225</xdr:rowOff>
    </xdr:from>
    <xdr:ext cx="762000" cy="259045"/>
    <xdr:sp macro="" textlink="">
      <xdr:nvSpPr>
        <xdr:cNvPr id="219" name="テキスト ボックス 218"/>
        <xdr:cNvSpPr txBox="1"/>
      </xdr:nvSpPr>
      <xdr:spPr>
        <a:xfrm>
          <a:off x="1066800" y="1366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ポイント増した。今後も給与の適正化に努め、現在の水準を維持していく。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150586</xdr:rowOff>
    </xdr:to>
    <xdr:cxnSp macro="">
      <xdr:nvCxnSpPr>
        <xdr:cNvPr id="255" name="直線コネクタ 254"/>
        <xdr:cNvCxnSpPr/>
      </xdr:nvCxnSpPr>
      <xdr:spPr>
        <a:xfrm>
          <a:off x="16179800" y="1432922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98879</xdr:rowOff>
    </xdr:to>
    <xdr:cxnSp macro="">
      <xdr:nvCxnSpPr>
        <xdr:cNvPr id="258" name="直線コネクタ 257"/>
        <xdr:cNvCxnSpPr/>
      </xdr:nvCxnSpPr>
      <xdr:spPr>
        <a:xfrm>
          <a:off x="15290800" y="142430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149679</xdr:rowOff>
    </xdr:from>
    <xdr:to>
      <xdr:col>72</xdr:col>
      <xdr:colOff>203200</xdr:colOff>
      <xdr:row>83</xdr:row>
      <xdr:rowOff>12700</xdr:rowOff>
    </xdr:to>
    <xdr:cxnSp macro="">
      <xdr:nvCxnSpPr>
        <xdr:cNvPr id="261" name="直線コネクタ 260"/>
        <xdr:cNvCxnSpPr/>
      </xdr:nvCxnSpPr>
      <xdr:spPr>
        <a:xfrm>
          <a:off x="14401800" y="142085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149679</xdr:rowOff>
    </xdr:from>
    <xdr:to>
      <xdr:col>68</xdr:col>
      <xdr:colOff>152400</xdr:colOff>
      <xdr:row>83</xdr:row>
      <xdr:rowOff>12700</xdr:rowOff>
    </xdr:to>
    <xdr:cxnSp macro="">
      <xdr:nvCxnSpPr>
        <xdr:cNvPr id="264" name="直線コネクタ 263"/>
        <xdr:cNvCxnSpPr/>
      </xdr:nvCxnSpPr>
      <xdr:spPr>
        <a:xfrm flipV="1">
          <a:off x="13512800" y="142085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7" name="フローチャート: 判断 266"/>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68" name="テキスト ボックス 267"/>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74" name="楕円 273"/>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116313</xdr:rowOff>
    </xdr:from>
    <xdr:ext cx="762000" cy="259045"/>
    <xdr:sp macro="" textlink="">
      <xdr:nvSpPr>
        <xdr:cNvPr id="275" name="給与水準   （国との比較）該当値テキスト"/>
        <xdr:cNvSpPr txBox="1"/>
      </xdr:nvSpPr>
      <xdr:spPr>
        <a:xfrm>
          <a:off x="17106900" y="141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76" name="楕円 275"/>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77" name="テキスト ボックス 276"/>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78" name="楕円 277"/>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79" name="テキスト ボックス 278"/>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98879</xdr:rowOff>
    </xdr:from>
    <xdr:to>
      <xdr:col>68</xdr:col>
      <xdr:colOff>203200</xdr:colOff>
      <xdr:row>83</xdr:row>
      <xdr:rowOff>29029</xdr:rowOff>
    </xdr:to>
    <xdr:sp macro="" textlink="">
      <xdr:nvSpPr>
        <xdr:cNvPr id="280" name="楕円 279"/>
        <xdr:cNvSpPr/>
      </xdr:nvSpPr>
      <xdr:spPr>
        <a:xfrm>
          <a:off x="14351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39206</xdr:rowOff>
    </xdr:from>
    <xdr:ext cx="762000" cy="259045"/>
    <xdr:sp macro="" textlink="">
      <xdr:nvSpPr>
        <xdr:cNvPr id="281" name="テキスト ボックス 280"/>
        <xdr:cNvSpPr txBox="1"/>
      </xdr:nvSpPr>
      <xdr:spPr>
        <a:xfrm>
          <a:off x="14020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2" name="楕円 281"/>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3" name="テキスト ボックス 282"/>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病院、ごみ処理施設、し尿処理施設や保育所など直営施設が多いため、類似団体平均を上回っている。住民サービスの質の向上を図ることを目的に、平成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年度は養護法人ホームを、平成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年度は学校給食センターの調理業務についてそれぞれ指定管理者制度を導入した。今後も適正な定員管理に努めていく。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136419</xdr:rowOff>
    </xdr:from>
    <xdr:to>
      <xdr:col>81</xdr:col>
      <xdr:colOff>44450</xdr:colOff>
      <xdr:row>63</xdr:row>
      <xdr:rowOff>146473</xdr:rowOff>
    </xdr:to>
    <xdr:cxnSp macro="">
      <xdr:nvCxnSpPr>
        <xdr:cNvPr id="318" name="直線コネクタ 317"/>
        <xdr:cNvCxnSpPr/>
      </xdr:nvCxnSpPr>
      <xdr:spPr>
        <a:xfrm flipV="1">
          <a:off x="16179800" y="1093776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146473</xdr:rowOff>
    </xdr:from>
    <xdr:to>
      <xdr:col>77</xdr:col>
      <xdr:colOff>44450</xdr:colOff>
      <xdr:row>63</xdr:row>
      <xdr:rowOff>146473</xdr:rowOff>
    </xdr:to>
    <xdr:cxnSp macro="">
      <xdr:nvCxnSpPr>
        <xdr:cNvPr id="321" name="直線コネクタ 320"/>
        <xdr:cNvCxnSpPr/>
      </xdr:nvCxnSpPr>
      <xdr:spPr>
        <a:xfrm>
          <a:off x="15290800" y="109478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108268</xdr:rowOff>
    </xdr:from>
    <xdr:to>
      <xdr:col>72</xdr:col>
      <xdr:colOff>203200</xdr:colOff>
      <xdr:row>63</xdr:row>
      <xdr:rowOff>146473</xdr:rowOff>
    </xdr:to>
    <xdr:cxnSp macro="">
      <xdr:nvCxnSpPr>
        <xdr:cNvPr id="324" name="直線コネクタ 323"/>
        <xdr:cNvCxnSpPr/>
      </xdr:nvCxnSpPr>
      <xdr:spPr>
        <a:xfrm>
          <a:off x="14401800" y="10909618"/>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80116</xdr:rowOff>
    </xdr:from>
    <xdr:to>
      <xdr:col>68</xdr:col>
      <xdr:colOff>152400</xdr:colOff>
      <xdr:row>63</xdr:row>
      <xdr:rowOff>108268</xdr:rowOff>
    </xdr:to>
    <xdr:cxnSp macro="">
      <xdr:nvCxnSpPr>
        <xdr:cNvPr id="327" name="直線コネクタ 326"/>
        <xdr:cNvCxnSpPr/>
      </xdr:nvCxnSpPr>
      <xdr:spPr>
        <a:xfrm>
          <a:off x="13512800" y="1088146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30" name="フローチャート: 判断 329"/>
        <xdr:cNvSpPr/>
      </xdr:nvSpPr>
      <xdr:spPr>
        <a:xfrm>
          <a:off x="13462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16950</xdr:rowOff>
    </xdr:from>
    <xdr:ext cx="762000" cy="259045"/>
    <xdr:sp macro="" textlink="">
      <xdr:nvSpPr>
        <xdr:cNvPr id="331" name="テキスト ボックス 330"/>
        <xdr:cNvSpPr txBox="1"/>
      </xdr:nvSpPr>
      <xdr:spPr>
        <a:xfrm>
          <a:off x="13131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85619</xdr:rowOff>
    </xdr:from>
    <xdr:to>
      <xdr:col>81</xdr:col>
      <xdr:colOff>95250</xdr:colOff>
      <xdr:row>64</xdr:row>
      <xdr:rowOff>15769</xdr:rowOff>
    </xdr:to>
    <xdr:sp macro="" textlink="">
      <xdr:nvSpPr>
        <xdr:cNvPr id="337" name="楕円 336"/>
        <xdr:cNvSpPr/>
      </xdr:nvSpPr>
      <xdr:spPr>
        <a:xfrm>
          <a:off x="16967200" y="108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57696</xdr:rowOff>
    </xdr:from>
    <xdr:ext cx="762000" cy="259045"/>
    <xdr:sp macro="" textlink="">
      <xdr:nvSpPr>
        <xdr:cNvPr id="338" name="定員管理の状況該当値テキスト"/>
        <xdr:cNvSpPr txBox="1"/>
      </xdr:nvSpPr>
      <xdr:spPr>
        <a:xfrm>
          <a:off x="17106900" y="1085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95673</xdr:rowOff>
    </xdr:from>
    <xdr:to>
      <xdr:col>77</xdr:col>
      <xdr:colOff>95250</xdr:colOff>
      <xdr:row>64</xdr:row>
      <xdr:rowOff>25823</xdr:rowOff>
    </xdr:to>
    <xdr:sp macro="" textlink="">
      <xdr:nvSpPr>
        <xdr:cNvPr id="339" name="楕円 338"/>
        <xdr:cNvSpPr/>
      </xdr:nvSpPr>
      <xdr:spPr>
        <a:xfrm>
          <a:off x="16129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10600</xdr:rowOff>
    </xdr:from>
    <xdr:ext cx="736600" cy="259045"/>
    <xdr:sp macro="" textlink="">
      <xdr:nvSpPr>
        <xdr:cNvPr id="340" name="テキスト ボックス 339"/>
        <xdr:cNvSpPr txBox="1"/>
      </xdr:nvSpPr>
      <xdr:spPr>
        <a:xfrm>
          <a:off x="15798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95673</xdr:rowOff>
    </xdr:from>
    <xdr:to>
      <xdr:col>73</xdr:col>
      <xdr:colOff>44450</xdr:colOff>
      <xdr:row>64</xdr:row>
      <xdr:rowOff>25823</xdr:rowOff>
    </xdr:to>
    <xdr:sp macro="" textlink="">
      <xdr:nvSpPr>
        <xdr:cNvPr id="341" name="楕円 340"/>
        <xdr:cNvSpPr/>
      </xdr:nvSpPr>
      <xdr:spPr>
        <a:xfrm>
          <a:off x="15240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10600</xdr:rowOff>
    </xdr:from>
    <xdr:ext cx="762000" cy="259045"/>
    <xdr:sp macro="" textlink="">
      <xdr:nvSpPr>
        <xdr:cNvPr id="342" name="テキスト ボックス 341"/>
        <xdr:cNvSpPr txBox="1"/>
      </xdr:nvSpPr>
      <xdr:spPr>
        <a:xfrm>
          <a:off x="14909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57468</xdr:rowOff>
    </xdr:from>
    <xdr:to>
      <xdr:col>68</xdr:col>
      <xdr:colOff>203200</xdr:colOff>
      <xdr:row>63</xdr:row>
      <xdr:rowOff>159068</xdr:rowOff>
    </xdr:to>
    <xdr:sp macro="" textlink="">
      <xdr:nvSpPr>
        <xdr:cNvPr id="343" name="楕円 342"/>
        <xdr:cNvSpPr/>
      </xdr:nvSpPr>
      <xdr:spPr>
        <a:xfrm>
          <a:off x="14351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143845</xdr:rowOff>
    </xdr:from>
    <xdr:ext cx="762000" cy="259045"/>
    <xdr:sp macro="" textlink="">
      <xdr:nvSpPr>
        <xdr:cNvPr id="344" name="テキスト ボックス 343"/>
        <xdr:cNvSpPr txBox="1"/>
      </xdr:nvSpPr>
      <xdr:spPr>
        <a:xfrm>
          <a:off x="14020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29316</xdr:rowOff>
    </xdr:from>
    <xdr:to>
      <xdr:col>64</xdr:col>
      <xdr:colOff>152400</xdr:colOff>
      <xdr:row>63</xdr:row>
      <xdr:rowOff>130916</xdr:rowOff>
    </xdr:to>
    <xdr:sp macro="" textlink="">
      <xdr:nvSpPr>
        <xdr:cNvPr id="345" name="楕円 344"/>
        <xdr:cNvSpPr/>
      </xdr:nvSpPr>
      <xdr:spPr>
        <a:xfrm>
          <a:off x="13462000" y="1083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115693</xdr:rowOff>
    </xdr:from>
    <xdr:ext cx="762000" cy="259045"/>
    <xdr:sp macro="" textlink="">
      <xdr:nvSpPr>
        <xdr:cNvPr id="346" name="テキスト ボックス 345"/>
        <xdr:cNvSpPr txBox="1"/>
      </xdr:nvSpPr>
      <xdr:spPr>
        <a:xfrm>
          <a:off x="13131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ヵ年平均で前年度比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都市計画事業費（一般会計分）に対し国庫補助金や地方債に加え基金繰入金を充当したことで、事業費の約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％を特定財源で占め（平成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％）、特定財源裏に充当する都市計画税が減少したことにより、都市計画事業の財源として発行された地方債償還額に充当した都市計画税が平成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したことが主な要因である。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132987</xdr:rowOff>
    </xdr:from>
    <xdr:to>
      <xdr:col>81</xdr:col>
      <xdr:colOff>44450</xdr:colOff>
      <xdr:row>39</xdr:row>
      <xdr:rowOff>146776</xdr:rowOff>
    </xdr:to>
    <xdr:cxnSp macro="">
      <xdr:nvCxnSpPr>
        <xdr:cNvPr id="381" name="直線コネクタ 380"/>
        <xdr:cNvCxnSpPr/>
      </xdr:nvCxnSpPr>
      <xdr:spPr>
        <a:xfrm flipV="1">
          <a:off x="16179800" y="681953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132987</xdr:rowOff>
    </xdr:from>
    <xdr:to>
      <xdr:col>77</xdr:col>
      <xdr:colOff>44450</xdr:colOff>
      <xdr:row>39</xdr:row>
      <xdr:rowOff>146776</xdr:rowOff>
    </xdr:to>
    <xdr:cxnSp macro="">
      <xdr:nvCxnSpPr>
        <xdr:cNvPr id="384" name="直線コネクタ 383"/>
        <xdr:cNvCxnSpPr/>
      </xdr:nvCxnSpPr>
      <xdr:spPr>
        <a:xfrm>
          <a:off x="15290800" y="681953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132987</xdr:rowOff>
    </xdr:from>
    <xdr:to>
      <xdr:col>72</xdr:col>
      <xdr:colOff>203200</xdr:colOff>
      <xdr:row>39</xdr:row>
      <xdr:rowOff>153670</xdr:rowOff>
    </xdr:to>
    <xdr:cxnSp macro="">
      <xdr:nvCxnSpPr>
        <xdr:cNvPr id="387" name="直線コネクタ 386"/>
        <xdr:cNvCxnSpPr/>
      </xdr:nvCxnSpPr>
      <xdr:spPr>
        <a:xfrm flipV="1">
          <a:off x="14401800" y="681953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39</xdr:row>
      <xdr:rowOff>167459</xdr:rowOff>
    </xdr:to>
    <xdr:cxnSp macro="">
      <xdr:nvCxnSpPr>
        <xdr:cNvPr id="390" name="直線コネクタ 389"/>
        <xdr:cNvCxnSpPr/>
      </xdr:nvCxnSpPr>
      <xdr:spPr>
        <a:xfrm flipV="1">
          <a:off x="13512800" y="684022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122118</xdr:rowOff>
    </xdr:from>
    <xdr:ext cx="762000" cy="259045"/>
    <xdr:sp macro="" textlink="">
      <xdr:nvSpPr>
        <xdr:cNvPr id="394" name="テキスト ボックス 393"/>
        <xdr:cNvSpPr txBox="1"/>
      </xdr:nvSpPr>
      <xdr:spPr>
        <a:xfrm>
          <a:off x="13131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82187</xdr:rowOff>
    </xdr:from>
    <xdr:to>
      <xdr:col>81</xdr:col>
      <xdr:colOff>95250</xdr:colOff>
      <xdr:row>40</xdr:row>
      <xdr:rowOff>12337</xdr:rowOff>
    </xdr:to>
    <xdr:sp macro="" textlink="">
      <xdr:nvSpPr>
        <xdr:cNvPr id="400" name="楕円 399"/>
        <xdr:cNvSpPr/>
      </xdr:nvSpPr>
      <xdr:spPr>
        <a:xfrm>
          <a:off x="169672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98714</xdr:rowOff>
    </xdr:from>
    <xdr:ext cx="762000" cy="259045"/>
    <xdr:sp macro="" textlink="">
      <xdr:nvSpPr>
        <xdr:cNvPr id="401" name="公債費負担の状況該当値テキスト"/>
        <xdr:cNvSpPr txBox="1"/>
      </xdr:nvSpPr>
      <xdr:spPr>
        <a:xfrm>
          <a:off x="17106900" y="661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95976</xdr:rowOff>
    </xdr:from>
    <xdr:to>
      <xdr:col>77</xdr:col>
      <xdr:colOff>95250</xdr:colOff>
      <xdr:row>40</xdr:row>
      <xdr:rowOff>26126</xdr:rowOff>
    </xdr:to>
    <xdr:sp macro="" textlink="">
      <xdr:nvSpPr>
        <xdr:cNvPr id="402" name="楕円 401"/>
        <xdr:cNvSpPr/>
      </xdr:nvSpPr>
      <xdr:spPr>
        <a:xfrm>
          <a:off x="16129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36303</xdr:rowOff>
    </xdr:from>
    <xdr:ext cx="736600" cy="259045"/>
    <xdr:sp macro="" textlink="">
      <xdr:nvSpPr>
        <xdr:cNvPr id="403" name="テキスト ボックス 402"/>
        <xdr:cNvSpPr txBox="1"/>
      </xdr:nvSpPr>
      <xdr:spPr>
        <a:xfrm>
          <a:off x="15798800" y="655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82187</xdr:rowOff>
    </xdr:from>
    <xdr:to>
      <xdr:col>73</xdr:col>
      <xdr:colOff>44450</xdr:colOff>
      <xdr:row>40</xdr:row>
      <xdr:rowOff>12337</xdr:rowOff>
    </xdr:to>
    <xdr:sp macro="" textlink="">
      <xdr:nvSpPr>
        <xdr:cNvPr id="404" name="楕円 403"/>
        <xdr:cNvSpPr/>
      </xdr:nvSpPr>
      <xdr:spPr>
        <a:xfrm>
          <a:off x="152400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22514</xdr:rowOff>
    </xdr:from>
    <xdr:ext cx="762000" cy="259045"/>
    <xdr:sp macro="" textlink="">
      <xdr:nvSpPr>
        <xdr:cNvPr id="405" name="テキスト ボックス 404"/>
        <xdr:cNvSpPr txBox="1"/>
      </xdr:nvSpPr>
      <xdr:spPr>
        <a:xfrm>
          <a:off x="14909800" y="653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6" name="楕円 405"/>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7" name="テキスト ボックス 406"/>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116659</xdr:rowOff>
    </xdr:from>
    <xdr:to>
      <xdr:col>64</xdr:col>
      <xdr:colOff>152400</xdr:colOff>
      <xdr:row>40</xdr:row>
      <xdr:rowOff>46809</xdr:rowOff>
    </xdr:to>
    <xdr:sp macro="" textlink="">
      <xdr:nvSpPr>
        <xdr:cNvPr id="408" name="楕円 407"/>
        <xdr:cNvSpPr/>
      </xdr:nvSpPr>
      <xdr:spPr>
        <a:xfrm>
          <a:off x="13462000" y="68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56986</xdr:rowOff>
    </xdr:from>
    <xdr:ext cx="762000" cy="259045"/>
    <xdr:sp macro="" textlink="">
      <xdr:nvSpPr>
        <xdr:cNvPr id="409" name="テキスト ボックス 408"/>
        <xdr:cNvSpPr txBox="1"/>
      </xdr:nvSpPr>
      <xdr:spPr>
        <a:xfrm>
          <a:off x="13131800" y="657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年度に補償金免除で高金利の地方債を繰上償還したことにより地方債の残高が減り、将来負担比率がない状態となっている。今後も引き続き財政の健全化に努めていく。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3"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4" name="フローチャート: 判断 443"/>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5" name="フローチャート: 判断 444"/>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6" name="テキスト ボックス 445"/>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7" name="フローチャート: 判断 446"/>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48" name="テキスト ボックス 447"/>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48133</xdr:rowOff>
    </xdr:from>
    <xdr:to>
      <xdr:col>68</xdr:col>
      <xdr:colOff>203200</xdr:colOff>
      <xdr:row>15</xdr:row>
      <xdr:rowOff>149733</xdr:rowOff>
    </xdr:to>
    <xdr:sp macro="" textlink="">
      <xdr:nvSpPr>
        <xdr:cNvPr id="449" name="フローチャート: 判断 448"/>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0" name="テキスト ボックス 449"/>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105241</xdr:rowOff>
    </xdr:from>
    <xdr:to>
      <xdr:col>64</xdr:col>
      <xdr:colOff>152400</xdr:colOff>
      <xdr:row>16</xdr:row>
      <xdr:rowOff>35391</xdr:rowOff>
    </xdr:to>
    <xdr:sp macro="" textlink="">
      <xdr:nvSpPr>
        <xdr:cNvPr id="451" name="フローチャート: 判断 450"/>
        <xdr:cNvSpPr/>
      </xdr:nvSpPr>
      <xdr:spPr>
        <a:xfrm>
          <a:off x="13462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45568</xdr:rowOff>
    </xdr:from>
    <xdr:ext cx="762000" cy="259045"/>
    <xdr:sp macro="" textlink="">
      <xdr:nvSpPr>
        <xdr:cNvPr id="452" name="テキスト ボックス 451"/>
        <xdr:cNvSpPr txBox="1"/>
      </xdr:nvSpPr>
      <xdr:spPr>
        <a:xfrm>
          <a:off x="13131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58,567
56,818
116.02
25,361,444
24,405,930
551,353
12,658,693
17,474,960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類似団体と比較して直営施設が多く職員が多いため、人件費に係る経常収支比率が類似団体平均を大きく上回っている。平成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年度は養護法人ホームを、平成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年度は学校給食センターの調理業務についてそれぞれ指定管理者制度を導入し人件費削減を図った。引き続き働き方改革を推進し時間外の削減に努め、人件費の抑制を図っていく。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38</xdr:row>
      <xdr:rowOff>157480</xdr:rowOff>
    </xdr:to>
    <xdr:cxnSp macro="">
      <xdr:nvCxnSpPr>
        <xdr:cNvPr id="66" name="直線コネクタ 65"/>
        <xdr:cNvCxnSpPr/>
      </xdr:nvCxnSpPr>
      <xdr:spPr>
        <a:xfrm flipV="1">
          <a:off x="3987800" y="66192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119380</xdr:rowOff>
    </xdr:from>
    <xdr:to>
      <xdr:col>19</xdr:col>
      <xdr:colOff>187325</xdr:colOff>
      <xdr:row>38</xdr:row>
      <xdr:rowOff>157480</xdr:rowOff>
    </xdr:to>
    <xdr:cxnSp macro="">
      <xdr:nvCxnSpPr>
        <xdr:cNvPr id="69" name="直線コネクタ 68"/>
        <xdr:cNvCxnSpPr/>
      </xdr:nvCxnSpPr>
      <xdr:spPr>
        <a:xfrm>
          <a:off x="3098800" y="6634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38</xdr:row>
      <xdr:rowOff>119380</xdr:rowOff>
    </xdr:to>
    <xdr:cxnSp macro="">
      <xdr:nvCxnSpPr>
        <xdr:cNvPr id="72" name="直線コネクタ 71"/>
        <xdr:cNvCxnSpPr/>
      </xdr:nvCxnSpPr>
      <xdr:spPr>
        <a:xfrm>
          <a:off x="2209800" y="660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38</xdr:row>
      <xdr:rowOff>142240</xdr:rowOff>
    </xdr:to>
    <xdr:cxnSp macro="">
      <xdr:nvCxnSpPr>
        <xdr:cNvPr id="75" name="直線コネクタ 74"/>
        <xdr:cNvCxnSpPr/>
      </xdr:nvCxnSpPr>
      <xdr:spPr>
        <a:xfrm flipV="1">
          <a:off x="1320800" y="660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106680</xdr:rowOff>
    </xdr:from>
    <xdr:to>
      <xdr:col>20</xdr:col>
      <xdr:colOff>38100</xdr:colOff>
      <xdr:row>39</xdr:row>
      <xdr:rowOff>36830</xdr:rowOff>
    </xdr:to>
    <xdr:sp macro="" textlink="">
      <xdr:nvSpPr>
        <xdr:cNvPr id="87" name="楕円 86"/>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21607</xdr:rowOff>
    </xdr:from>
    <xdr:ext cx="736600" cy="259045"/>
    <xdr:sp macro="" textlink="">
      <xdr:nvSpPr>
        <xdr:cNvPr id="88" name="テキスト ボックス 87"/>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68580</xdr:rowOff>
    </xdr:from>
    <xdr:to>
      <xdr:col>15</xdr:col>
      <xdr:colOff>149225</xdr:colOff>
      <xdr:row>38</xdr:row>
      <xdr:rowOff>170180</xdr:rowOff>
    </xdr:to>
    <xdr:sp macro="" textlink="">
      <xdr:nvSpPr>
        <xdr:cNvPr id="89" name="楕円 88"/>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154957</xdr:rowOff>
    </xdr:from>
    <xdr:ext cx="762000" cy="259045"/>
    <xdr:sp macro="" textlink="">
      <xdr:nvSpPr>
        <xdr:cNvPr id="90" name="テキスト ボックス 89"/>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91440</xdr:rowOff>
    </xdr:from>
    <xdr:to>
      <xdr:col>6</xdr:col>
      <xdr:colOff>171450</xdr:colOff>
      <xdr:row>39</xdr:row>
      <xdr:rowOff>21590</xdr:rowOff>
    </xdr:to>
    <xdr:sp macro="" textlink="">
      <xdr:nvSpPr>
        <xdr:cNvPr id="93" name="楕円 92"/>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6367</xdr:rowOff>
    </xdr:from>
    <xdr:ext cx="762000" cy="259045"/>
    <xdr:sp macro="" textlink="">
      <xdr:nvSpPr>
        <xdr:cNvPr id="94" name="テキスト ボックス 93"/>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物件費に係る経常収支比率が類似団体平均を大きく下回っているが、前年度比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ている。当市はごみ・し尿収集や保育所等の直営業務が多いため、委託料が少ない一方で、人件費が類似団体平均を大きく上回っている。今後も引き続き事務事業の見直し等を進めることにより、物件費の削減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138430</xdr:rowOff>
    </xdr:to>
    <xdr:cxnSp macro="">
      <xdr:nvCxnSpPr>
        <xdr:cNvPr id="127" name="直線コネクタ 126"/>
        <xdr:cNvCxnSpPr/>
      </xdr:nvCxnSpPr>
      <xdr:spPr>
        <a:xfrm>
          <a:off x="15671800" y="2664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77470</xdr:rowOff>
    </xdr:from>
    <xdr:to>
      <xdr:col>78</xdr:col>
      <xdr:colOff>69850</xdr:colOff>
      <xdr:row>15</xdr:row>
      <xdr:rowOff>92710</xdr:rowOff>
    </xdr:to>
    <xdr:cxnSp macro="">
      <xdr:nvCxnSpPr>
        <xdr:cNvPr id="130" name="直線コネクタ 129"/>
        <xdr:cNvCxnSpPr/>
      </xdr:nvCxnSpPr>
      <xdr:spPr>
        <a:xfrm>
          <a:off x="14782800" y="264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77470</xdr:rowOff>
    </xdr:from>
    <xdr:to>
      <xdr:col>73</xdr:col>
      <xdr:colOff>180975</xdr:colOff>
      <xdr:row>15</xdr:row>
      <xdr:rowOff>130810</xdr:rowOff>
    </xdr:to>
    <xdr:cxnSp macro="">
      <xdr:nvCxnSpPr>
        <xdr:cNvPr id="133" name="直線コネクタ 132"/>
        <xdr:cNvCxnSpPr/>
      </xdr:nvCxnSpPr>
      <xdr:spPr>
        <a:xfrm flipV="1">
          <a:off x="13893800" y="2649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100330</xdr:rowOff>
    </xdr:from>
    <xdr:to>
      <xdr:col>69</xdr:col>
      <xdr:colOff>92075</xdr:colOff>
      <xdr:row>15</xdr:row>
      <xdr:rowOff>130810</xdr:rowOff>
    </xdr:to>
    <xdr:cxnSp macro="">
      <xdr:nvCxnSpPr>
        <xdr:cNvPr id="136" name="直線コネクタ 135"/>
        <xdr:cNvCxnSpPr/>
      </xdr:nvCxnSpPr>
      <xdr:spPr>
        <a:xfrm>
          <a:off x="13004800" y="267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39" name="フローチャート: 判断 138"/>
        <xdr:cNvSpPr/>
      </xdr:nvSpPr>
      <xdr:spPr>
        <a:xfrm>
          <a:off x="12954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52087</xdr:rowOff>
    </xdr:from>
    <xdr:ext cx="762000" cy="259045"/>
    <xdr:sp macro="" textlink="">
      <xdr:nvSpPr>
        <xdr:cNvPr id="140" name="テキスト ボックス 139"/>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6" name="楕円 145"/>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7"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8" name="楕円 147"/>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49" name="テキスト ボックス 148"/>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26670</xdr:rowOff>
    </xdr:from>
    <xdr:to>
      <xdr:col>74</xdr:col>
      <xdr:colOff>31750</xdr:colOff>
      <xdr:row>15</xdr:row>
      <xdr:rowOff>128270</xdr:rowOff>
    </xdr:to>
    <xdr:sp macro="" textlink="">
      <xdr:nvSpPr>
        <xdr:cNvPr id="150" name="楕円 149"/>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51" name="テキスト ボックス 150"/>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80010</xdr:rowOff>
    </xdr:from>
    <xdr:to>
      <xdr:col>69</xdr:col>
      <xdr:colOff>142875</xdr:colOff>
      <xdr:row>16</xdr:row>
      <xdr:rowOff>10160</xdr:rowOff>
    </xdr:to>
    <xdr:sp macro="" textlink="">
      <xdr:nvSpPr>
        <xdr:cNvPr id="152" name="楕円 151"/>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20337</xdr:rowOff>
    </xdr:from>
    <xdr:ext cx="762000" cy="259045"/>
    <xdr:sp macro="" textlink="">
      <xdr:nvSpPr>
        <xdr:cNvPr id="153" name="テキスト ボックス 152"/>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54" name="楕円 153"/>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55" name="テキスト ボックス 154"/>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扶助費に係る経常収支比率は類似団体平均をやや上回っている。前年度と比較して介護給付・訓練等給付費が増したものの、重度障害者に対する医療費の給付や、児童手当の給付が減少したため、前年度比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ポイントの減となっている。引き続き審査の適正化や健康増進事業等を推進し、扶助費の抑制を図っていく。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122428</xdr:rowOff>
    </xdr:from>
    <xdr:to>
      <xdr:col>24</xdr:col>
      <xdr:colOff>25400</xdr:colOff>
      <xdr:row>56</xdr:row>
      <xdr:rowOff>159004</xdr:rowOff>
    </xdr:to>
    <xdr:cxnSp macro="">
      <xdr:nvCxnSpPr>
        <xdr:cNvPr id="186" name="直線コネクタ 185"/>
        <xdr:cNvCxnSpPr/>
      </xdr:nvCxnSpPr>
      <xdr:spPr>
        <a:xfrm flipV="1">
          <a:off x="3987800" y="97236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94996</xdr:rowOff>
    </xdr:from>
    <xdr:to>
      <xdr:col>19</xdr:col>
      <xdr:colOff>187325</xdr:colOff>
      <xdr:row>56</xdr:row>
      <xdr:rowOff>159004</xdr:rowOff>
    </xdr:to>
    <xdr:cxnSp macro="">
      <xdr:nvCxnSpPr>
        <xdr:cNvPr id="189" name="直線コネクタ 188"/>
        <xdr:cNvCxnSpPr/>
      </xdr:nvCxnSpPr>
      <xdr:spPr>
        <a:xfrm>
          <a:off x="3098800" y="96961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94996</xdr:rowOff>
    </xdr:from>
    <xdr:to>
      <xdr:col>15</xdr:col>
      <xdr:colOff>98425</xdr:colOff>
      <xdr:row>56</xdr:row>
      <xdr:rowOff>94996</xdr:rowOff>
    </xdr:to>
    <xdr:cxnSp macro="">
      <xdr:nvCxnSpPr>
        <xdr:cNvPr id="192" name="直線コネクタ 191"/>
        <xdr:cNvCxnSpPr/>
      </xdr:nvCxnSpPr>
      <xdr:spPr>
        <a:xfrm>
          <a:off x="2209800" y="9696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67564</xdr:rowOff>
    </xdr:from>
    <xdr:to>
      <xdr:col>11</xdr:col>
      <xdr:colOff>9525</xdr:colOff>
      <xdr:row>56</xdr:row>
      <xdr:rowOff>94996</xdr:rowOff>
    </xdr:to>
    <xdr:cxnSp macro="">
      <xdr:nvCxnSpPr>
        <xdr:cNvPr id="195" name="直線コネクタ 194"/>
        <xdr:cNvCxnSpPr/>
      </xdr:nvCxnSpPr>
      <xdr:spPr>
        <a:xfrm>
          <a:off x="1320800" y="9668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78486</xdr:rowOff>
    </xdr:from>
    <xdr:to>
      <xdr:col>6</xdr:col>
      <xdr:colOff>171450</xdr:colOff>
      <xdr:row>56</xdr:row>
      <xdr:rowOff>8636</xdr:rowOff>
    </xdr:to>
    <xdr:sp macro="" textlink="">
      <xdr:nvSpPr>
        <xdr:cNvPr id="198" name="フローチャート: 判断 197"/>
        <xdr:cNvSpPr/>
      </xdr:nvSpPr>
      <xdr:spPr>
        <a:xfrm>
          <a:off x="1270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18813</xdr:rowOff>
    </xdr:from>
    <xdr:ext cx="762000" cy="259045"/>
    <xdr:sp macro="" textlink="">
      <xdr:nvSpPr>
        <xdr:cNvPr id="199" name="テキスト ボックス 198"/>
        <xdr:cNvSpPr txBox="1"/>
      </xdr:nvSpPr>
      <xdr:spPr>
        <a:xfrm>
          <a:off x="939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205" name="楕円 204"/>
        <xdr:cNvSpPr/>
      </xdr:nvSpPr>
      <xdr:spPr>
        <a:xfrm>
          <a:off x="4775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43705</xdr:rowOff>
    </xdr:from>
    <xdr:ext cx="762000" cy="259045"/>
    <xdr:sp macro="" textlink="">
      <xdr:nvSpPr>
        <xdr:cNvPr id="206" name="扶助費該当値テキスト"/>
        <xdr:cNvSpPr txBox="1"/>
      </xdr:nvSpPr>
      <xdr:spPr>
        <a:xfrm>
          <a:off x="4914900" y="964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108204</xdr:rowOff>
    </xdr:from>
    <xdr:to>
      <xdr:col>20</xdr:col>
      <xdr:colOff>38100</xdr:colOff>
      <xdr:row>57</xdr:row>
      <xdr:rowOff>38354</xdr:rowOff>
    </xdr:to>
    <xdr:sp macro="" textlink="">
      <xdr:nvSpPr>
        <xdr:cNvPr id="207" name="楕円 206"/>
        <xdr:cNvSpPr/>
      </xdr:nvSpPr>
      <xdr:spPr>
        <a:xfrm>
          <a:off x="3937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23131</xdr:rowOff>
    </xdr:from>
    <xdr:ext cx="736600" cy="259045"/>
    <xdr:sp macro="" textlink="">
      <xdr:nvSpPr>
        <xdr:cNvPr id="208" name="テキスト ボックス 207"/>
        <xdr:cNvSpPr txBox="1"/>
      </xdr:nvSpPr>
      <xdr:spPr>
        <a:xfrm>
          <a:off x="3606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44196</xdr:rowOff>
    </xdr:from>
    <xdr:to>
      <xdr:col>15</xdr:col>
      <xdr:colOff>149225</xdr:colOff>
      <xdr:row>56</xdr:row>
      <xdr:rowOff>145796</xdr:rowOff>
    </xdr:to>
    <xdr:sp macro="" textlink="">
      <xdr:nvSpPr>
        <xdr:cNvPr id="209" name="楕円 208"/>
        <xdr:cNvSpPr/>
      </xdr:nvSpPr>
      <xdr:spPr>
        <a:xfrm>
          <a:off x="3048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130573</xdr:rowOff>
    </xdr:from>
    <xdr:ext cx="762000" cy="259045"/>
    <xdr:sp macro="" textlink="">
      <xdr:nvSpPr>
        <xdr:cNvPr id="210" name="テキスト ボックス 209"/>
        <xdr:cNvSpPr txBox="1"/>
      </xdr:nvSpPr>
      <xdr:spPr>
        <a:xfrm>
          <a:off x="2717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44196</xdr:rowOff>
    </xdr:from>
    <xdr:to>
      <xdr:col>11</xdr:col>
      <xdr:colOff>60325</xdr:colOff>
      <xdr:row>56</xdr:row>
      <xdr:rowOff>145796</xdr:rowOff>
    </xdr:to>
    <xdr:sp macro="" textlink="">
      <xdr:nvSpPr>
        <xdr:cNvPr id="211" name="楕円 210"/>
        <xdr:cNvSpPr/>
      </xdr:nvSpPr>
      <xdr:spPr>
        <a:xfrm>
          <a:off x="2159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130573</xdr:rowOff>
    </xdr:from>
    <xdr:ext cx="762000" cy="259045"/>
    <xdr:sp macro="" textlink="">
      <xdr:nvSpPr>
        <xdr:cNvPr id="212" name="テキスト ボックス 211"/>
        <xdr:cNvSpPr txBox="1"/>
      </xdr:nvSpPr>
      <xdr:spPr>
        <a:xfrm>
          <a:off x="1828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213" name="楕円 212"/>
        <xdr:cNvSpPr/>
      </xdr:nvSpPr>
      <xdr:spPr>
        <a:xfrm>
          <a:off x="1270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214" name="テキスト ボックス 213"/>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が類似団体平均を大きく上回っているのは、繰出金が大きな要因である。病院事業の運営経費や、公共下水道の整備に多額の費用が必要なため、それに伴い繰出金も多くなっている。今後病院事業については指定管理者制度を導入する予定であり、住民サービスの質の向上を図りつつ引き続き繰出金の減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88900</xdr:rowOff>
    </xdr:from>
    <xdr:to>
      <xdr:col>82</xdr:col>
      <xdr:colOff>107950</xdr:colOff>
      <xdr:row>60</xdr:row>
      <xdr:rowOff>111760</xdr:rowOff>
    </xdr:to>
    <xdr:cxnSp macro="">
      <xdr:nvCxnSpPr>
        <xdr:cNvPr id="247" name="直線コネクタ 246"/>
        <xdr:cNvCxnSpPr/>
      </xdr:nvCxnSpPr>
      <xdr:spPr>
        <a:xfrm>
          <a:off x="15671800" y="10375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16510</xdr:rowOff>
    </xdr:from>
    <xdr:to>
      <xdr:col>78</xdr:col>
      <xdr:colOff>69850</xdr:colOff>
      <xdr:row>60</xdr:row>
      <xdr:rowOff>88900</xdr:rowOff>
    </xdr:to>
    <xdr:cxnSp macro="">
      <xdr:nvCxnSpPr>
        <xdr:cNvPr id="250" name="直線コネクタ 249"/>
        <xdr:cNvCxnSpPr/>
      </xdr:nvCxnSpPr>
      <xdr:spPr>
        <a:xfrm>
          <a:off x="14782800" y="101320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142240</xdr:rowOff>
    </xdr:from>
    <xdr:to>
      <xdr:col>73</xdr:col>
      <xdr:colOff>180975</xdr:colOff>
      <xdr:row>59</xdr:row>
      <xdr:rowOff>16510</xdr:rowOff>
    </xdr:to>
    <xdr:cxnSp macro="">
      <xdr:nvCxnSpPr>
        <xdr:cNvPr id="253" name="直線コネクタ 252"/>
        <xdr:cNvCxnSpPr/>
      </xdr:nvCxnSpPr>
      <xdr:spPr>
        <a:xfrm>
          <a:off x="13893800" y="1008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142240</xdr:rowOff>
    </xdr:from>
    <xdr:to>
      <xdr:col>69</xdr:col>
      <xdr:colOff>92075</xdr:colOff>
      <xdr:row>59</xdr:row>
      <xdr:rowOff>1270</xdr:rowOff>
    </xdr:to>
    <xdr:cxnSp macro="">
      <xdr:nvCxnSpPr>
        <xdr:cNvPr id="256" name="直線コネクタ 255"/>
        <xdr:cNvCxnSpPr/>
      </xdr:nvCxnSpPr>
      <xdr:spPr>
        <a:xfrm flipV="1">
          <a:off x="13004800" y="10086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0" name="テキスト ボックス 259"/>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60960</xdr:rowOff>
    </xdr:from>
    <xdr:to>
      <xdr:col>82</xdr:col>
      <xdr:colOff>158750</xdr:colOff>
      <xdr:row>60</xdr:row>
      <xdr:rowOff>162560</xdr:rowOff>
    </xdr:to>
    <xdr:sp macro="" textlink="">
      <xdr:nvSpPr>
        <xdr:cNvPr id="266" name="楕円 265"/>
        <xdr:cNvSpPr/>
      </xdr:nvSpPr>
      <xdr:spPr>
        <a:xfrm>
          <a:off x="164592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140987</xdr:rowOff>
    </xdr:from>
    <xdr:ext cx="762000" cy="259045"/>
    <xdr:sp macro="" textlink="">
      <xdr:nvSpPr>
        <xdr:cNvPr id="267" name="その他該当値テキスト"/>
        <xdr:cNvSpPr txBox="1"/>
      </xdr:nvSpPr>
      <xdr:spPr>
        <a:xfrm>
          <a:off x="16598900" y="1025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38100</xdr:rowOff>
    </xdr:from>
    <xdr:to>
      <xdr:col>78</xdr:col>
      <xdr:colOff>120650</xdr:colOff>
      <xdr:row>60</xdr:row>
      <xdr:rowOff>139700</xdr:rowOff>
    </xdr:to>
    <xdr:sp macro="" textlink="">
      <xdr:nvSpPr>
        <xdr:cNvPr id="268" name="楕円 267"/>
        <xdr:cNvSpPr/>
      </xdr:nvSpPr>
      <xdr:spPr>
        <a:xfrm>
          <a:off x="15621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124477</xdr:rowOff>
    </xdr:from>
    <xdr:ext cx="736600" cy="259045"/>
    <xdr:sp macro="" textlink="">
      <xdr:nvSpPr>
        <xdr:cNvPr id="269" name="テキスト ボックス 268"/>
        <xdr:cNvSpPr txBox="1"/>
      </xdr:nvSpPr>
      <xdr:spPr>
        <a:xfrm>
          <a:off x="15290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137160</xdr:rowOff>
    </xdr:from>
    <xdr:to>
      <xdr:col>74</xdr:col>
      <xdr:colOff>31750</xdr:colOff>
      <xdr:row>59</xdr:row>
      <xdr:rowOff>67310</xdr:rowOff>
    </xdr:to>
    <xdr:sp macro="" textlink="">
      <xdr:nvSpPr>
        <xdr:cNvPr id="270" name="楕円 269"/>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52087</xdr:rowOff>
    </xdr:from>
    <xdr:ext cx="762000" cy="259045"/>
    <xdr:sp macro="" textlink="">
      <xdr:nvSpPr>
        <xdr:cNvPr id="271" name="テキスト ボックス 270"/>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91440</xdr:rowOff>
    </xdr:from>
    <xdr:to>
      <xdr:col>69</xdr:col>
      <xdr:colOff>142875</xdr:colOff>
      <xdr:row>59</xdr:row>
      <xdr:rowOff>21590</xdr:rowOff>
    </xdr:to>
    <xdr:sp macro="" textlink="">
      <xdr:nvSpPr>
        <xdr:cNvPr id="272" name="楕円 271"/>
        <xdr:cNvSpPr/>
      </xdr:nvSpPr>
      <xdr:spPr>
        <a:xfrm>
          <a:off x="13843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6367</xdr:rowOff>
    </xdr:from>
    <xdr:ext cx="762000" cy="259045"/>
    <xdr:sp macro="" textlink="">
      <xdr:nvSpPr>
        <xdr:cNvPr id="273" name="テキスト ボックス 272"/>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4" name="楕円 273"/>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75" name="テキスト ボックス 274"/>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補助費等に係る経常収支比率は類似団体平均を下回っている。今後も補助金の見直しや廃止を進め、補助費等の抑制に努める。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35</xdr:row>
      <xdr:rowOff>78994</xdr:rowOff>
    </xdr:to>
    <xdr:cxnSp macro="">
      <xdr:nvCxnSpPr>
        <xdr:cNvPr id="305" name="直線コネクタ 304"/>
        <xdr:cNvCxnSpPr/>
      </xdr:nvCxnSpPr>
      <xdr:spPr>
        <a:xfrm flipV="1">
          <a:off x="15671800" y="60751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78994</xdr:rowOff>
    </xdr:to>
    <xdr:cxnSp macro="">
      <xdr:nvCxnSpPr>
        <xdr:cNvPr id="308" name="直線コネクタ 307"/>
        <xdr:cNvCxnSpPr/>
      </xdr:nvCxnSpPr>
      <xdr:spPr>
        <a:xfrm>
          <a:off x="14782800" y="6075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78994</xdr:rowOff>
    </xdr:to>
    <xdr:cxnSp macro="">
      <xdr:nvCxnSpPr>
        <xdr:cNvPr id="311" name="直線コネクタ 310"/>
        <xdr:cNvCxnSpPr/>
      </xdr:nvCxnSpPr>
      <xdr:spPr>
        <a:xfrm flipV="1">
          <a:off x="13893800" y="6075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78994</xdr:rowOff>
    </xdr:to>
    <xdr:cxnSp macro="">
      <xdr:nvCxnSpPr>
        <xdr:cNvPr id="314" name="直線コネクタ 313"/>
        <xdr:cNvCxnSpPr/>
      </xdr:nvCxnSpPr>
      <xdr:spPr>
        <a:xfrm>
          <a:off x="13004800" y="6075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18" name="テキスト ボックス 317"/>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24" name="楕円 323"/>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25" name="補助費等該当値テキスト"/>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28194</xdr:rowOff>
    </xdr:from>
    <xdr:to>
      <xdr:col>78</xdr:col>
      <xdr:colOff>120650</xdr:colOff>
      <xdr:row>35</xdr:row>
      <xdr:rowOff>129794</xdr:rowOff>
    </xdr:to>
    <xdr:sp macro="" textlink="">
      <xdr:nvSpPr>
        <xdr:cNvPr id="326" name="楕円 325"/>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139971</xdr:rowOff>
    </xdr:from>
    <xdr:ext cx="736600" cy="259045"/>
    <xdr:sp macro="" textlink="">
      <xdr:nvSpPr>
        <xdr:cNvPr id="327" name="テキスト ボックス 326"/>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28" name="楕円 327"/>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29" name="テキスト ボックス 328"/>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30" name="楕円 329"/>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31" name="テキスト ボックス 330"/>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32" name="楕円 331"/>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33" name="テキスト ボックス 332"/>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公債費に係る経常収支比率は類似団体平均を下回っているものの、前年度比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ポイントの増となっている。これは、新庁舎建設事業や土岐口開発に伴う周辺道路新設事業等の大型事業に対して平成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年度に発行した起債の償還が開始したためである。大型事業は平成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年度まで続き公債費の増加は避けられないが、地方債を財源とする普通建設費の内容を十分に精査し地方債発行額の抑制に努めていく。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94996</xdr:rowOff>
    </xdr:from>
    <xdr:to>
      <xdr:col>24</xdr:col>
      <xdr:colOff>25400</xdr:colOff>
      <xdr:row>76</xdr:row>
      <xdr:rowOff>136144</xdr:rowOff>
    </xdr:to>
    <xdr:cxnSp macro="">
      <xdr:nvCxnSpPr>
        <xdr:cNvPr id="363" name="直線コネクタ 362"/>
        <xdr:cNvCxnSpPr/>
      </xdr:nvCxnSpPr>
      <xdr:spPr>
        <a:xfrm>
          <a:off x="3987800" y="131251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94996</xdr:rowOff>
    </xdr:from>
    <xdr:to>
      <xdr:col>19</xdr:col>
      <xdr:colOff>187325</xdr:colOff>
      <xdr:row>76</xdr:row>
      <xdr:rowOff>99568</xdr:rowOff>
    </xdr:to>
    <xdr:cxnSp macro="">
      <xdr:nvCxnSpPr>
        <xdr:cNvPr id="366" name="直線コネクタ 365"/>
        <xdr:cNvCxnSpPr/>
      </xdr:nvCxnSpPr>
      <xdr:spPr>
        <a:xfrm flipV="1">
          <a:off x="3098800" y="13125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76</xdr:row>
      <xdr:rowOff>99568</xdr:rowOff>
    </xdr:to>
    <xdr:cxnSp macro="">
      <xdr:nvCxnSpPr>
        <xdr:cNvPr id="369" name="直線コネクタ 368"/>
        <xdr:cNvCxnSpPr/>
      </xdr:nvCxnSpPr>
      <xdr:spPr>
        <a:xfrm>
          <a:off x="2209800" y="13120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76708</xdr:rowOff>
    </xdr:from>
    <xdr:to>
      <xdr:col>11</xdr:col>
      <xdr:colOff>9525</xdr:colOff>
      <xdr:row>76</xdr:row>
      <xdr:rowOff>90424</xdr:rowOff>
    </xdr:to>
    <xdr:cxnSp macro="">
      <xdr:nvCxnSpPr>
        <xdr:cNvPr id="372" name="直線コネクタ 371"/>
        <xdr:cNvCxnSpPr/>
      </xdr:nvCxnSpPr>
      <xdr:spPr>
        <a:xfrm>
          <a:off x="1320800" y="13106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82" name="楕円 381"/>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83"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44196</xdr:rowOff>
    </xdr:from>
    <xdr:to>
      <xdr:col>20</xdr:col>
      <xdr:colOff>38100</xdr:colOff>
      <xdr:row>76</xdr:row>
      <xdr:rowOff>145796</xdr:rowOff>
    </xdr:to>
    <xdr:sp macro="" textlink="">
      <xdr:nvSpPr>
        <xdr:cNvPr id="384" name="楕円 383"/>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155973</xdr:rowOff>
    </xdr:from>
    <xdr:ext cx="736600" cy="259045"/>
    <xdr:sp macro="" textlink="">
      <xdr:nvSpPr>
        <xdr:cNvPr id="385" name="テキスト ボックス 384"/>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86" name="楕円 385"/>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87" name="テキスト ボックス 386"/>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39624</xdr:rowOff>
    </xdr:from>
    <xdr:to>
      <xdr:col>11</xdr:col>
      <xdr:colOff>60325</xdr:colOff>
      <xdr:row>76</xdr:row>
      <xdr:rowOff>141224</xdr:rowOff>
    </xdr:to>
    <xdr:sp macro="" textlink="">
      <xdr:nvSpPr>
        <xdr:cNvPr id="388" name="楕円 387"/>
        <xdr:cNvSpPr/>
      </xdr:nvSpPr>
      <xdr:spPr>
        <a:xfrm>
          <a:off x="2159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151401</xdr:rowOff>
    </xdr:from>
    <xdr:ext cx="762000" cy="259045"/>
    <xdr:sp macro="" textlink="">
      <xdr:nvSpPr>
        <xdr:cNvPr id="389" name="テキスト ボックス 388"/>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25908</xdr:rowOff>
    </xdr:from>
    <xdr:to>
      <xdr:col>6</xdr:col>
      <xdr:colOff>171450</xdr:colOff>
      <xdr:row>76</xdr:row>
      <xdr:rowOff>127508</xdr:rowOff>
    </xdr:to>
    <xdr:sp macro="" textlink="">
      <xdr:nvSpPr>
        <xdr:cNvPr id="390" name="楕円 389"/>
        <xdr:cNvSpPr/>
      </xdr:nvSpPr>
      <xdr:spPr>
        <a:xfrm>
          <a:off x="1270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137685</xdr:rowOff>
    </xdr:from>
    <xdr:ext cx="762000" cy="259045"/>
    <xdr:sp macro="" textlink="">
      <xdr:nvSpPr>
        <xdr:cNvPr id="391" name="テキスト ボックス 390"/>
        <xdr:cNvSpPr txBox="1"/>
      </xdr:nvSpPr>
      <xdr:spPr>
        <a:xfrm>
          <a:off x="939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公債費以外に係る経常収支比率が類似団体平均を上回っているものの、前年度比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経常費用の繰出金が増したこと等が主な要因である。今後病院事業については指定管理者制度を導入する予定であり、住民サービスの質の向上を図りつつ引き続き既存事業の見直しを進め経常経費削減を図っ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136144</xdr:rowOff>
    </xdr:from>
    <xdr:to>
      <xdr:col>82</xdr:col>
      <xdr:colOff>107950</xdr:colOff>
      <xdr:row>78</xdr:row>
      <xdr:rowOff>149861</xdr:rowOff>
    </xdr:to>
    <xdr:cxnSp macro="">
      <xdr:nvCxnSpPr>
        <xdr:cNvPr id="422" name="直線コネクタ 421"/>
        <xdr:cNvCxnSpPr/>
      </xdr:nvCxnSpPr>
      <xdr:spPr>
        <a:xfrm flipV="1">
          <a:off x="15671800" y="135092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106426</xdr:rowOff>
    </xdr:from>
    <xdr:to>
      <xdr:col>78</xdr:col>
      <xdr:colOff>69850</xdr:colOff>
      <xdr:row>78</xdr:row>
      <xdr:rowOff>149861</xdr:rowOff>
    </xdr:to>
    <xdr:cxnSp macro="">
      <xdr:nvCxnSpPr>
        <xdr:cNvPr id="425" name="直線コネクタ 424"/>
        <xdr:cNvCxnSpPr/>
      </xdr:nvCxnSpPr>
      <xdr:spPr>
        <a:xfrm>
          <a:off x="14782800" y="13308076"/>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97282</xdr:rowOff>
    </xdr:from>
    <xdr:to>
      <xdr:col>73</xdr:col>
      <xdr:colOff>180975</xdr:colOff>
      <xdr:row>77</xdr:row>
      <xdr:rowOff>106426</xdr:rowOff>
    </xdr:to>
    <xdr:cxnSp macro="">
      <xdr:nvCxnSpPr>
        <xdr:cNvPr id="428" name="直線コネクタ 427"/>
        <xdr:cNvCxnSpPr/>
      </xdr:nvCxnSpPr>
      <xdr:spPr>
        <a:xfrm>
          <a:off x="13893800" y="13298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97282</xdr:rowOff>
    </xdr:from>
    <xdr:to>
      <xdr:col>69</xdr:col>
      <xdr:colOff>92075</xdr:colOff>
      <xdr:row>77</xdr:row>
      <xdr:rowOff>110998</xdr:rowOff>
    </xdr:to>
    <xdr:cxnSp macro="">
      <xdr:nvCxnSpPr>
        <xdr:cNvPr id="431" name="直線コネクタ 430"/>
        <xdr:cNvCxnSpPr/>
      </xdr:nvCxnSpPr>
      <xdr:spPr>
        <a:xfrm flipV="1">
          <a:off x="13004800" y="132989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34" name="フローチャート: 判断 433"/>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11955</xdr:rowOff>
    </xdr:from>
    <xdr:ext cx="762000" cy="259045"/>
    <xdr:sp macro="" textlink="">
      <xdr:nvSpPr>
        <xdr:cNvPr id="435" name="テキスト ボックス 434"/>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85344</xdr:rowOff>
    </xdr:from>
    <xdr:to>
      <xdr:col>82</xdr:col>
      <xdr:colOff>158750</xdr:colOff>
      <xdr:row>79</xdr:row>
      <xdr:rowOff>15494</xdr:rowOff>
    </xdr:to>
    <xdr:sp macro="" textlink="">
      <xdr:nvSpPr>
        <xdr:cNvPr id="441" name="楕円 440"/>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57421</xdr:rowOff>
    </xdr:from>
    <xdr:ext cx="762000" cy="259045"/>
    <xdr:sp macro="" textlink="">
      <xdr:nvSpPr>
        <xdr:cNvPr id="442" name="公債費以外該当値テキスト"/>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43" name="楕円 442"/>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44" name="テキスト ボックス 443"/>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55626</xdr:rowOff>
    </xdr:from>
    <xdr:to>
      <xdr:col>74</xdr:col>
      <xdr:colOff>31750</xdr:colOff>
      <xdr:row>77</xdr:row>
      <xdr:rowOff>157226</xdr:rowOff>
    </xdr:to>
    <xdr:sp macro="" textlink="">
      <xdr:nvSpPr>
        <xdr:cNvPr id="445" name="楕円 444"/>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46" name="テキスト ボックス 445"/>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47" name="楕円 446"/>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8" name="テキスト ボックス 447"/>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60198</xdr:rowOff>
    </xdr:from>
    <xdr:to>
      <xdr:col>65</xdr:col>
      <xdr:colOff>53975</xdr:colOff>
      <xdr:row>77</xdr:row>
      <xdr:rowOff>161798</xdr:rowOff>
    </xdr:to>
    <xdr:sp macro="" textlink="">
      <xdr:nvSpPr>
        <xdr:cNvPr id="449" name="楕円 448"/>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146575</xdr:rowOff>
    </xdr:from>
    <xdr:ext cx="762000" cy="259045"/>
    <xdr:sp macro="" textlink="">
      <xdr:nvSpPr>
        <xdr:cNvPr id="450" name="テキスト ボックス 449"/>
        <xdr:cNvSpPr txBox="1"/>
      </xdr:nvSpPr>
      <xdr:spPr>
        <a:xfrm>
          <a:off x="12623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35097</xdr:rowOff>
    </xdr:from>
    <xdr:to>
      <xdr:col>29</xdr:col>
      <xdr:colOff>127000</xdr:colOff>
      <xdr:row>17</xdr:row>
      <xdr:rowOff>58219</xdr:rowOff>
    </xdr:to>
    <xdr:cxnSp macro="">
      <xdr:nvCxnSpPr>
        <xdr:cNvPr id="52" name="直線コネクタ 51"/>
        <xdr:cNvCxnSpPr/>
      </xdr:nvCxnSpPr>
      <xdr:spPr bwMode="auto">
        <a:xfrm flipV="1">
          <a:off x="5003800" y="2997372"/>
          <a:ext cx="647700" cy="23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19874</xdr:rowOff>
    </xdr:from>
    <xdr:ext cx="762000" cy="259045"/>
    <xdr:sp macro="" textlink="">
      <xdr:nvSpPr>
        <xdr:cNvPr id="53" name="人口1人当たり決算額の推移平均値テキスト130"/>
        <xdr:cNvSpPr txBox="1"/>
      </xdr:nvSpPr>
      <xdr:spPr>
        <a:xfrm>
          <a:off x="5740400" y="298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58219</xdr:rowOff>
    </xdr:from>
    <xdr:to>
      <xdr:col>26</xdr:col>
      <xdr:colOff>50800</xdr:colOff>
      <xdr:row>17</xdr:row>
      <xdr:rowOff>85994</xdr:rowOff>
    </xdr:to>
    <xdr:cxnSp macro="">
      <xdr:nvCxnSpPr>
        <xdr:cNvPr id="55" name="直線コネクタ 54"/>
        <xdr:cNvCxnSpPr/>
      </xdr:nvCxnSpPr>
      <xdr:spPr bwMode="auto">
        <a:xfrm flipV="1">
          <a:off x="4305300" y="3020494"/>
          <a:ext cx="698500" cy="27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85994</xdr:rowOff>
    </xdr:from>
    <xdr:to>
      <xdr:col>22</xdr:col>
      <xdr:colOff>114300</xdr:colOff>
      <xdr:row>17</xdr:row>
      <xdr:rowOff>112266</xdr:rowOff>
    </xdr:to>
    <xdr:cxnSp macro="">
      <xdr:nvCxnSpPr>
        <xdr:cNvPr id="58" name="直線コネクタ 57"/>
        <xdr:cNvCxnSpPr/>
      </xdr:nvCxnSpPr>
      <xdr:spPr bwMode="auto">
        <a:xfrm flipV="1">
          <a:off x="3606800" y="3048269"/>
          <a:ext cx="698500" cy="26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112266</xdr:rowOff>
    </xdr:from>
    <xdr:to>
      <xdr:col>18</xdr:col>
      <xdr:colOff>177800</xdr:colOff>
      <xdr:row>17</xdr:row>
      <xdr:rowOff>128170</xdr:rowOff>
    </xdr:to>
    <xdr:cxnSp macro="">
      <xdr:nvCxnSpPr>
        <xdr:cNvPr id="61" name="直線コネクタ 60"/>
        <xdr:cNvCxnSpPr/>
      </xdr:nvCxnSpPr>
      <xdr:spPr bwMode="auto">
        <a:xfrm flipV="1">
          <a:off x="2908300" y="3074541"/>
          <a:ext cx="698500" cy="15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83755</xdr:rowOff>
    </xdr:from>
    <xdr:to>
      <xdr:col>15</xdr:col>
      <xdr:colOff>101600</xdr:colOff>
      <xdr:row>18</xdr:row>
      <xdr:rowOff>13905</xdr:rowOff>
    </xdr:to>
    <xdr:sp macro="" textlink="">
      <xdr:nvSpPr>
        <xdr:cNvPr id="64" name="フローチャート: 判断 63"/>
        <xdr:cNvSpPr/>
      </xdr:nvSpPr>
      <xdr:spPr bwMode="auto">
        <a:xfrm>
          <a:off x="2857500" y="3046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170132</xdr:rowOff>
    </xdr:from>
    <xdr:ext cx="762000" cy="259045"/>
    <xdr:sp macro="" textlink="">
      <xdr:nvSpPr>
        <xdr:cNvPr id="65" name="テキスト ボックス 64"/>
        <xdr:cNvSpPr txBox="1"/>
      </xdr:nvSpPr>
      <xdr:spPr>
        <a:xfrm>
          <a:off x="2527300" y="31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155747</xdr:rowOff>
    </xdr:from>
    <xdr:to>
      <xdr:col>29</xdr:col>
      <xdr:colOff>177800</xdr:colOff>
      <xdr:row>17</xdr:row>
      <xdr:rowOff>85897</xdr:rowOff>
    </xdr:to>
    <xdr:sp macro="" textlink="">
      <xdr:nvSpPr>
        <xdr:cNvPr id="71" name="楕円 70"/>
        <xdr:cNvSpPr/>
      </xdr:nvSpPr>
      <xdr:spPr bwMode="auto">
        <a:xfrm>
          <a:off x="5600700" y="2946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824</xdr:rowOff>
    </xdr:from>
    <xdr:ext cx="762000" cy="259045"/>
    <xdr:sp macro="" textlink="">
      <xdr:nvSpPr>
        <xdr:cNvPr id="72" name="人口1人当たり決算額の推移該当値テキスト130"/>
        <xdr:cNvSpPr txBox="1"/>
      </xdr:nvSpPr>
      <xdr:spPr>
        <a:xfrm>
          <a:off x="5740400" y="279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7419</xdr:rowOff>
    </xdr:from>
    <xdr:to>
      <xdr:col>26</xdr:col>
      <xdr:colOff>101600</xdr:colOff>
      <xdr:row>17</xdr:row>
      <xdr:rowOff>109019</xdr:rowOff>
    </xdr:to>
    <xdr:sp macro="" textlink="">
      <xdr:nvSpPr>
        <xdr:cNvPr id="73" name="楕円 72"/>
        <xdr:cNvSpPr/>
      </xdr:nvSpPr>
      <xdr:spPr bwMode="auto">
        <a:xfrm>
          <a:off x="4953000" y="2969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119196</xdr:rowOff>
    </xdr:from>
    <xdr:ext cx="736600" cy="259045"/>
    <xdr:sp macro="" textlink="">
      <xdr:nvSpPr>
        <xdr:cNvPr id="74" name="テキスト ボックス 73"/>
        <xdr:cNvSpPr txBox="1"/>
      </xdr:nvSpPr>
      <xdr:spPr>
        <a:xfrm>
          <a:off x="4622800" y="2738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35194</xdr:rowOff>
    </xdr:from>
    <xdr:to>
      <xdr:col>22</xdr:col>
      <xdr:colOff>165100</xdr:colOff>
      <xdr:row>17</xdr:row>
      <xdr:rowOff>136794</xdr:rowOff>
    </xdr:to>
    <xdr:sp macro="" textlink="">
      <xdr:nvSpPr>
        <xdr:cNvPr id="75" name="楕円 74"/>
        <xdr:cNvSpPr/>
      </xdr:nvSpPr>
      <xdr:spPr bwMode="auto">
        <a:xfrm>
          <a:off x="4254500" y="2997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146971</xdr:rowOff>
    </xdr:from>
    <xdr:ext cx="762000" cy="259045"/>
    <xdr:sp macro="" textlink="">
      <xdr:nvSpPr>
        <xdr:cNvPr id="76" name="テキスト ボックス 75"/>
        <xdr:cNvSpPr txBox="1"/>
      </xdr:nvSpPr>
      <xdr:spPr>
        <a:xfrm>
          <a:off x="3924300" y="276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61466</xdr:rowOff>
    </xdr:from>
    <xdr:to>
      <xdr:col>19</xdr:col>
      <xdr:colOff>38100</xdr:colOff>
      <xdr:row>17</xdr:row>
      <xdr:rowOff>163066</xdr:rowOff>
    </xdr:to>
    <xdr:sp macro="" textlink="">
      <xdr:nvSpPr>
        <xdr:cNvPr id="77" name="楕円 76"/>
        <xdr:cNvSpPr/>
      </xdr:nvSpPr>
      <xdr:spPr bwMode="auto">
        <a:xfrm>
          <a:off x="3556000" y="3023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1793</xdr:rowOff>
    </xdr:from>
    <xdr:ext cx="762000" cy="259045"/>
    <xdr:sp macro="" textlink="">
      <xdr:nvSpPr>
        <xdr:cNvPr id="78" name="テキスト ボックス 77"/>
        <xdr:cNvSpPr txBox="1"/>
      </xdr:nvSpPr>
      <xdr:spPr>
        <a:xfrm>
          <a:off x="3225800" y="279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77370</xdr:rowOff>
    </xdr:from>
    <xdr:to>
      <xdr:col>15</xdr:col>
      <xdr:colOff>101600</xdr:colOff>
      <xdr:row>18</xdr:row>
      <xdr:rowOff>7520</xdr:rowOff>
    </xdr:to>
    <xdr:sp macro="" textlink="">
      <xdr:nvSpPr>
        <xdr:cNvPr id="79" name="楕円 78"/>
        <xdr:cNvSpPr/>
      </xdr:nvSpPr>
      <xdr:spPr bwMode="auto">
        <a:xfrm>
          <a:off x="2857500" y="3039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17697</xdr:rowOff>
    </xdr:from>
    <xdr:ext cx="762000" cy="259045"/>
    <xdr:sp macro="" textlink="">
      <xdr:nvSpPr>
        <xdr:cNvPr id="80" name="テキスト ボックス 79"/>
        <xdr:cNvSpPr txBox="1"/>
      </xdr:nvSpPr>
      <xdr:spPr>
        <a:xfrm>
          <a:off x="2527300" y="280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15998</xdr:rowOff>
    </xdr:from>
    <xdr:to>
      <xdr:col>29</xdr:col>
      <xdr:colOff>127000</xdr:colOff>
      <xdr:row>36</xdr:row>
      <xdr:rowOff>34679</xdr:rowOff>
    </xdr:to>
    <xdr:cxnSp macro="">
      <xdr:nvCxnSpPr>
        <xdr:cNvPr id="115" name="直線コネクタ 114"/>
        <xdr:cNvCxnSpPr/>
      </xdr:nvCxnSpPr>
      <xdr:spPr bwMode="auto">
        <a:xfrm>
          <a:off x="5003800" y="6969248"/>
          <a:ext cx="647700" cy="18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15998</xdr:rowOff>
    </xdr:from>
    <xdr:to>
      <xdr:col>26</xdr:col>
      <xdr:colOff>50800</xdr:colOff>
      <xdr:row>36</xdr:row>
      <xdr:rowOff>17599</xdr:rowOff>
    </xdr:to>
    <xdr:cxnSp macro="">
      <xdr:nvCxnSpPr>
        <xdr:cNvPr id="118" name="直線コネクタ 117"/>
        <xdr:cNvCxnSpPr/>
      </xdr:nvCxnSpPr>
      <xdr:spPr bwMode="auto">
        <a:xfrm flipV="1">
          <a:off x="4305300" y="6969248"/>
          <a:ext cx="698500" cy="1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6952</xdr:rowOff>
    </xdr:from>
    <xdr:to>
      <xdr:col>22</xdr:col>
      <xdr:colOff>114300</xdr:colOff>
      <xdr:row>36</xdr:row>
      <xdr:rowOff>17599</xdr:rowOff>
    </xdr:to>
    <xdr:cxnSp macro="">
      <xdr:nvCxnSpPr>
        <xdr:cNvPr id="121" name="直線コネクタ 120"/>
        <xdr:cNvCxnSpPr/>
      </xdr:nvCxnSpPr>
      <xdr:spPr bwMode="auto">
        <a:xfrm>
          <a:off x="3606800" y="6960202"/>
          <a:ext cx="698500" cy="10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6952</xdr:rowOff>
    </xdr:from>
    <xdr:to>
      <xdr:col>18</xdr:col>
      <xdr:colOff>177800</xdr:colOff>
      <xdr:row>36</xdr:row>
      <xdr:rowOff>61424</xdr:rowOff>
    </xdr:to>
    <xdr:cxnSp macro="">
      <xdr:nvCxnSpPr>
        <xdr:cNvPr id="124" name="直線コネクタ 123"/>
        <xdr:cNvCxnSpPr/>
      </xdr:nvCxnSpPr>
      <xdr:spPr bwMode="auto">
        <a:xfrm flipV="1">
          <a:off x="2908300" y="6960202"/>
          <a:ext cx="698500" cy="5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87467</xdr:rowOff>
    </xdr:from>
    <xdr:to>
      <xdr:col>15</xdr:col>
      <xdr:colOff>101600</xdr:colOff>
      <xdr:row>35</xdr:row>
      <xdr:rowOff>189067</xdr:rowOff>
    </xdr:to>
    <xdr:sp macro="" textlink="">
      <xdr:nvSpPr>
        <xdr:cNvPr id="127" name="フローチャート: 判断 126"/>
        <xdr:cNvSpPr/>
      </xdr:nvSpPr>
      <xdr:spPr bwMode="auto">
        <a:xfrm>
          <a:off x="2857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199244</xdr:rowOff>
    </xdr:from>
    <xdr:ext cx="762000" cy="259045"/>
    <xdr:sp macro="" textlink="">
      <xdr:nvSpPr>
        <xdr:cNvPr id="128" name="テキスト ボックス 127"/>
        <xdr:cNvSpPr txBox="1"/>
      </xdr:nvSpPr>
      <xdr:spPr>
        <a:xfrm>
          <a:off x="2527300" y="646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326779</xdr:rowOff>
    </xdr:from>
    <xdr:to>
      <xdr:col>29</xdr:col>
      <xdr:colOff>177800</xdr:colOff>
      <xdr:row>36</xdr:row>
      <xdr:rowOff>85479</xdr:rowOff>
    </xdr:to>
    <xdr:sp macro="" textlink="">
      <xdr:nvSpPr>
        <xdr:cNvPr id="134" name="楕円 133"/>
        <xdr:cNvSpPr/>
      </xdr:nvSpPr>
      <xdr:spPr bwMode="auto">
        <a:xfrm>
          <a:off x="5600700" y="6937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298856</xdr:rowOff>
    </xdr:from>
    <xdr:ext cx="762000" cy="259045"/>
    <xdr:sp macro="" textlink="">
      <xdr:nvSpPr>
        <xdr:cNvPr id="135" name="人口1人当たり決算額の推移該当値テキスト445"/>
        <xdr:cNvSpPr txBox="1"/>
      </xdr:nvSpPr>
      <xdr:spPr>
        <a:xfrm>
          <a:off x="5740400" y="690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308098</xdr:rowOff>
    </xdr:from>
    <xdr:to>
      <xdr:col>26</xdr:col>
      <xdr:colOff>101600</xdr:colOff>
      <xdr:row>36</xdr:row>
      <xdr:rowOff>66798</xdr:rowOff>
    </xdr:to>
    <xdr:sp macro="" textlink="">
      <xdr:nvSpPr>
        <xdr:cNvPr id="136" name="楕円 135"/>
        <xdr:cNvSpPr/>
      </xdr:nvSpPr>
      <xdr:spPr bwMode="auto">
        <a:xfrm>
          <a:off x="4953000" y="6918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51575</xdr:rowOff>
    </xdr:from>
    <xdr:ext cx="736600" cy="259045"/>
    <xdr:sp macro="" textlink="">
      <xdr:nvSpPr>
        <xdr:cNvPr id="137" name="テキスト ボックス 136"/>
        <xdr:cNvSpPr txBox="1"/>
      </xdr:nvSpPr>
      <xdr:spPr>
        <a:xfrm>
          <a:off x="4622800" y="7004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309699</xdr:rowOff>
    </xdr:from>
    <xdr:to>
      <xdr:col>22</xdr:col>
      <xdr:colOff>165100</xdr:colOff>
      <xdr:row>36</xdr:row>
      <xdr:rowOff>68399</xdr:rowOff>
    </xdr:to>
    <xdr:sp macro="" textlink="">
      <xdr:nvSpPr>
        <xdr:cNvPr id="138" name="楕円 137"/>
        <xdr:cNvSpPr/>
      </xdr:nvSpPr>
      <xdr:spPr bwMode="auto">
        <a:xfrm>
          <a:off x="4254500" y="6920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53176</xdr:rowOff>
    </xdr:from>
    <xdr:ext cx="762000" cy="259045"/>
    <xdr:sp macro="" textlink="">
      <xdr:nvSpPr>
        <xdr:cNvPr id="139" name="テキスト ボックス 138"/>
        <xdr:cNvSpPr txBox="1"/>
      </xdr:nvSpPr>
      <xdr:spPr>
        <a:xfrm>
          <a:off x="3924300" y="700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299052</xdr:rowOff>
    </xdr:from>
    <xdr:to>
      <xdr:col>19</xdr:col>
      <xdr:colOff>38100</xdr:colOff>
      <xdr:row>36</xdr:row>
      <xdr:rowOff>57752</xdr:rowOff>
    </xdr:to>
    <xdr:sp macro="" textlink="">
      <xdr:nvSpPr>
        <xdr:cNvPr id="140" name="楕円 139"/>
        <xdr:cNvSpPr/>
      </xdr:nvSpPr>
      <xdr:spPr bwMode="auto">
        <a:xfrm>
          <a:off x="3556000" y="6909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42529</xdr:rowOff>
    </xdr:from>
    <xdr:ext cx="762000" cy="259045"/>
    <xdr:sp macro="" textlink="">
      <xdr:nvSpPr>
        <xdr:cNvPr id="141" name="テキスト ボックス 140"/>
        <xdr:cNvSpPr txBox="1"/>
      </xdr:nvSpPr>
      <xdr:spPr>
        <a:xfrm>
          <a:off x="3225800" y="699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10624</xdr:rowOff>
    </xdr:from>
    <xdr:to>
      <xdr:col>15</xdr:col>
      <xdr:colOff>101600</xdr:colOff>
      <xdr:row>36</xdr:row>
      <xdr:rowOff>112224</xdr:rowOff>
    </xdr:to>
    <xdr:sp macro="" textlink="">
      <xdr:nvSpPr>
        <xdr:cNvPr id="142" name="楕円 141"/>
        <xdr:cNvSpPr/>
      </xdr:nvSpPr>
      <xdr:spPr bwMode="auto">
        <a:xfrm>
          <a:off x="2857500" y="6963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97001</xdr:rowOff>
    </xdr:from>
    <xdr:ext cx="762000" cy="259045"/>
    <xdr:sp macro="" textlink="">
      <xdr:nvSpPr>
        <xdr:cNvPr id="143" name="テキスト ボックス 142"/>
        <xdr:cNvSpPr txBox="1"/>
      </xdr:nvSpPr>
      <xdr:spPr>
        <a:xfrm>
          <a:off x="2527300" y="705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58,567
56,818
116.02
25,361,444
24,405,930
551,353
12,658,693
17,474,960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29606</xdr:rowOff>
    </xdr:from>
    <xdr:to>
      <xdr:col>24</xdr:col>
      <xdr:colOff>63500</xdr:colOff>
      <xdr:row>35</xdr:row>
      <xdr:rowOff>48511</xdr:rowOff>
    </xdr:to>
    <xdr:cxnSp macro="">
      <xdr:nvCxnSpPr>
        <xdr:cNvPr id="59" name="直線コネクタ 58"/>
        <xdr:cNvCxnSpPr/>
      </xdr:nvCxnSpPr>
      <xdr:spPr>
        <a:xfrm flipV="1">
          <a:off x="3797300" y="6030356"/>
          <a:ext cx="8382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48511</xdr:rowOff>
    </xdr:from>
    <xdr:to>
      <xdr:col>19</xdr:col>
      <xdr:colOff>177800</xdr:colOff>
      <xdr:row>35</xdr:row>
      <xdr:rowOff>83510</xdr:rowOff>
    </xdr:to>
    <xdr:cxnSp macro="">
      <xdr:nvCxnSpPr>
        <xdr:cNvPr id="62" name="直線コネクタ 61"/>
        <xdr:cNvCxnSpPr/>
      </xdr:nvCxnSpPr>
      <xdr:spPr>
        <a:xfrm flipV="1">
          <a:off x="2908300" y="6049261"/>
          <a:ext cx="889000" cy="3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83510</xdr:rowOff>
    </xdr:from>
    <xdr:to>
      <xdr:col>15</xdr:col>
      <xdr:colOff>50800</xdr:colOff>
      <xdr:row>35</xdr:row>
      <xdr:rowOff>86916</xdr:rowOff>
    </xdr:to>
    <xdr:cxnSp macro="">
      <xdr:nvCxnSpPr>
        <xdr:cNvPr id="65" name="直線コネクタ 64"/>
        <xdr:cNvCxnSpPr/>
      </xdr:nvCxnSpPr>
      <xdr:spPr>
        <a:xfrm flipV="1">
          <a:off x="2019300" y="6084260"/>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86916</xdr:rowOff>
    </xdr:from>
    <xdr:to>
      <xdr:col>10</xdr:col>
      <xdr:colOff>114300</xdr:colOff>
      <xdr:row>35</xdr:row>
      <xdr:rowOff>102895</xdr:rowOff>
    </xdr:to>
    <xdr:cxnSp macro="">
      <xdr:nvCxnSpPr>
        <xdr:cNvPr id="68" name="直線コネクタ 67"/>
        <xdr:cNvCxnSpPr/>
      </xdr:nvCxnSpPr>
      <xdr:spPr>
        <a:xfrm flipV="1">
          <a:off x="1130300" y="6087666"/>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141021</xdr:rowOff>
    </xdr:from>
    <xdr:to>
      <xdr:col>6</xdr:col>
      <xdr:colOff>38100</xdr:colOff>
      <xdr:row>36</xdr:row>
      <xdr:rowOff>71171</xdr:rowOff>
    </xdr:to>
    <xdr:sp macro="" textlink="">
      <xdr:nvSpPr>
        <xdr:cNvPr id="71" name="フローチャート: 判断 70"/>
        <xdr:cNvSpPr/>
      </xdr:nvSpPr>
      <xdr:spPr>
        <a:xfrm>
          <a:off x="1079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62298</xdr:rowOff>
    </xdr:from>
    <xdr:ext cx="534377" cy="259045"/>
    <xdr:sp macro="" textlink="">
      <xdr:nvSpPr>
        <xdr:cNvPr id="72" name="テキスト ボックス 71"/>
        <xdr:cNvSpPr txBox="1"/>
      </xdr:nvSpPr>
      <xdr:spPr>
        <a:xfrm>
          <a:off x="863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150256</xdr:rowOff>
    </xdr:from>
    <xdr:to>
      <xdr:col>24</xdr:col>
      <xdr:colOff>114300</xdr:colOff>
      <xdr:row>35</xdr:row>
      <xdr:rowOff>80406</xdr:rowOff>
    </xdr:to>
    <xdr:sp macro="" textlink="">
      <xdr:nvSpPr>
        <xdr:cNvPr id="78" name="楕円 77"/>
        <xdr:cNvSpPr/>
      </xdr:nvSpPr>
      <xdr:spPr>
        <a:xfrm>
          <a:off x="4584700" y="59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1683</xdr:rowOff>
    </xdr:from>
    <xdr:ext cx="534377" cy="259045"/>
    <xdr:sp macro="" textlink="">
      <xdr:nvSpPr>
        <xdr:cNvPr id="79" name="人件費該当値テキスト"/>
        <xdr:cNvSpPr txBox="1"/>
      </xdr:nvSpPr>
      <xdr:spPr>
        <a:xfrm>
          <a:off x="4686300" y="583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169161</xdr:rowOff>
    </xdr:from>
    <xdr:to>
      <xdr:col>20</xdr:col>
      <xdr:colOff>38100</xdr:colOff>
      <xdr:row>35</xdr:row>
      <xdr:rowOff>99311</xdr:rowOff>
    </xdr:to>
    <xdr:sp macro="" textlink="">
      <xdr:nvSpPr>
        <xdr:cNvPr id="80" name="楕円 79"/>
        <xdr:cNvSpPr/>
      </xdr:nvSpPr>
      <xdr:spPr>
        <a:xfrm>
          <a:off x="3746500" y="59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115838</xdr:rowOff>
    </xdr:from>
    <xdr:ext cx="534377" cy="259045"/>
    <xdr:sp macro="" textlink="">
      <xdr:nvSpPr>
        <xdr:cNvPr id="81" name="テキスト ボックス 80"/>
        <xdr:cNvSpPr txBox="1"/>
      </xdr:nvSpPr>
      <xdr:spPr>
        <a:xfrm>
          <a:off x="3530111" y="577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32710</xdr:rowOff>
    </xdr:from>
    <xdr:to>
      <xdr:col>15</xdr:col>
      <xdr:colOff>101600</xdr:colOff>
      <xdr:row>35</xdr:row>
      <xdr:rowOff>134310</xdr:rowOff>
    </xdr:to>
    <xdr:sp macro="" textlink="">
      <xdr:nvSpPr>
        <xdr:cNvPr id="82" name="楕円 81"/>
        <xdr:cNvSpPr/>
      </xdr:nvSpPr>
      <xdr:spPr>
        <a:xfrm>
          <a:off x="2857500" y="603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150837</xdr:rowOff>
    </xdr:from>
    <xdr:ext cx="534377" cy="259045"/>
    <xdr:sp macro="" textlink="">
      <xdr:nvSpPr>
        <xdr:cNvPr id="83" name="テキスト ボックス 82"/>
        <xdr:cNvSpPr txBox="1"/>
      </xdr:nvSpPr>
      <xdr:spPr>
        <a:xfrm>
          <a:off x="2641111" y="580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36116</xdr:rowOff>
    </xdr:from>
    <xdr:to>
      <xdr:col>10</xdr:col>
      <xdr:colOff>165100</xdr:colOff>
      <xdr:row>35</xdr:row>
      <xdr:rowOff>137716</xdr:rowOff>
    </xdr:to>
    <xdr:sp macro="" textlink="">
      <xdr:nvSpPr>
        <xdr:cNvPr id="84" name="楕円 83"/>
        <xdr:cNvSpPr/>
      </xdr:nvSpPr>
      <xdr:spPr>
        <a:xfrm>
          <a:off x="1968500" y="603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154243</xdr:rowOff>
    </xdr:from>
    <xdr:ext cx="534377" cy="259045"/>
    <xdr:sp macro="" textlink="">
      <xdr:nvSpPr>
        <xdr:cNvPr id="85" name="テキスト ボックス 84"/>
        <xdr:cNvSpPr txBox="1"/>
      </xdr:nvSpPr>
      <xdr:spPr>
        <a:xfrm>
          <a:off x="1752111" y="58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52095</xdr:rowOff>
    </xdr:from>
    <xdr:to>
      <xdr:col>6</xdr:col>
      <xdr:colOff>38100</xdr:colOff>
      <xdr:row>35</xdr:row>
      <xdr:rowOff>153695</xdr:rowOff>
    </xdr:to>
    <xdr:sp macro="" textlink="">
      <xdr:nvSpPr>
        <xdr:cNvPr id="86" name="楕円 85"/>
        <xdr:cNvSpPr/>
      </xdr:nvSpPr>
      <xdr:spPr>
        <a:xfrm>
          <a:off x="1079500" y="60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170222</xdr:rowOff>
    </xdr:from>
    <xdr:ext cx="534377" cy="259045"/>
    <xdr:sp macro="" textlink="">
      <xdr:nvSpPr>
        <xdr:cNvPr id="87" name="テキスト ボックス 86"/>
        <xdr:cNvSpPr txBox="1"/>
      </xdr:nvSpPr>
      <xdr:spPr>
        <a:xfrm>
          <a:off x="863111" y="582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140157</xdr:rowOff>
    </xdr:from>
    <xdr:to>
      <xdr:col>24</xdr:col>
      <xdr:colOff>63500</xdr:colOff>
      <xdr:row>58</xdr:row>
      <xdr:rowOff>38798</xdr:rowOff>
    </xdr:to>
    <xdr:cxnSp macro="">
      <xdr:nvCxnSpPr>
        <xdr:cNvPr id="117" name="直線コネクタ 116"/>
        <xdr:cNvCxnSpPr/>
      </xdr:nvCxnSpPr>
      <xdr:spPr>
        <a:xfrm flipV="1">
          <a:off x="3797300" y="9912807"/>
          <a:ext cx="838200" cy="7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24397</xdr:rowOff>
    </xdr:from>
    <xdr:to>
      <xdr:col>19</xdr:col>
      <xdr:colOff>177800</xdr:colOff>
      <xdr:row>58</xdr:row>
      <xdr:rowOff>38798</xdr:rowOff>
    </xdr:to>
    <xdr:cxnSp macro="">
      <xdr:nvCxnSpPr>
        <xdr:cNvPr id="120" name="直線コネクタ 119"/>
        <xdr:cNvCxnSpPr/>
      </xdr:nvCxnSpPr>
      <xdr:spPr>
        <a:xfrm>
          <a:off x="2908300" y="9968497"/>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24397</xdr:rowOff>
    </xdr:from>
    <xdr:to>
      <xdr:col>15</xdr:col>
      <xdr:colOff>50800</xdr:colOff>
      <xdr:row>58</xdr:row>
      <xdr:rowOff>69596</xdr:rowOff>
    </xdr:to>
    <xdr:cxnSp macro="">
      <xdr:nvCxnSpPr>
        <xdr:cNvPr id="123" name="直線コネクタ 122"/>
        <xdr:cNvCxnSpPr/>
      </xdr:nvCxnSpPr>
      <xdr:spPr>
        <a:xfrm flipV="1">
          <a:off x="2019300" y="9968497"/>
          <a:ext cx="889000" cy="4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58496</xdr:rowOff>
    </xdr:from>
    <xdr:to>
      <xdr:col>10</xdr:col>
      <xdr:colOff>114300</xdr:colOff>
      <xdr:row>58</xdr:row>
      <xdr:rowOff>69596</xdr:rowOff>
    </xdr:to>
    <xdr:cxnSp macro="">
      <xdr:nvCxnSpPr>
        <xdr:cNvPr id="126" name="直線コネクタ 125"/>
        <xdr:cNvCxnSpPr/>
      </xdr:nvCxnSpPr>
      <xdr:spPr>
        <a:xfrm>
          <a:off x="1130300" y="10002596"/>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64618</xdr:rowOff>
    </xdr:from>
    <xdr:to>
      <xdr:col>6</xdr:col>
      <xdr:colOff>38100</xdr:colOff>
      <xdr:row>57</xdr:row>
      <xdr:rowOff>166218</xdr:rowOff>
    </xdr:to>
    <xdr:sp macro="" textlink="">
      <xdr:nvSpPr>
        <xdr:cNvPr id="129" name="フローチャート: 判断 128"/>
        <xdr:cNvSpPr/>
      </xdr:nvSpPr>
      <xdr:spPr>
        <a:xfrm>
          <a:off x="1079500" y="983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11295</xdr:rowOff>
    </xdr:from>
    <xdr:ext cx="534377" cy="259045"/>
    <xdr:sp macro="" textlink="">
      <xdr:nvSpPr>
        <xdr:cNvPr id="130" name="テキスト ボックス 129"/>
        <xdr:cNvSpPr txBox="1"/>
      </xdr:nvSpPr>
      <xdr:spPr>
        <a:xfrm>
          <a:off x="863111" y="961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89357</xdr:rowOff>
    </xdr:from>
    <xdr:to>
      <xdr:col>24</xdr:col>
      <xdr:colOff>114300</xdr:colOff>
      <xdr:row>58</xdr:row>
      <xdr:rowOff>19507</xdr:rowOff>
    </xdr:to>
    <xdr:sp macro="" textlink="">
      <xdr:nvSpPr>
        <xdr:cNvPr id="136" name="楕円 135"/>
        <xdr:cNvSpPr/>
      </xdr:nvSpPr>
      <xdr:spPr>
        <a:xfrm>
          <a:off x="4584700" y="98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67784</xdr:rowOff>
    </xdr:from>
    <xdr:ext cx="534377" cy="259045"/>
    <xdr:sp macro="" textlink="">
      <xdr:nvSpPr>
        <xdr:cNvPr id="137" name="物件費該当値テキスト"/>
        <xdr:cNvSpPr txBox="1"/>
      </xdr:nvSpPr>
      <xdr:spPr>
        <a:xfrm>
          <a:off x="4686300" y="98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159448</xdr:rowOff>
    </xdr:from>
    <xdr:to>
      <xdr:col>20</xdr:col>
      <xdr:colOff>38100</xdr:colOff>
      <xdr:row>58</xdr:row>
      <xdr:rowOff>89598</xdr:rowOff>
    </xdr:to>
    <xdr:sp macro="" textlink="">
      <xdr:nvSpPr>
        <xdr:cNvPr id="138" name="楕円 137"/>
        <xdr:cNvSpPr/>
      </xdr:nvSpPr>
      <xdr:spPr>
        <a:xfrm>
          <a:off x="3746500" y="99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80725</xdr:rowOff>
    </xdr:from>
    <xdr:ext cx="534377" cy="259045"/>
    <xdr:sp macro="" textlink="">
      <xdr:nvSpPr>
        <xdr:cNvPr id="139" name="テキスト ボックス 138"/>
        <xdr:cNvSpPr txBox="1"/>
      </xdr:nvSpPr>
      <xdr:spPr>
        <a:xfrm>
          <a:off x="3530111" y="1002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145047</xdr:rowOff>
    </xdr:from>
    <xdr:to>
      <xdr:col>15</xdr:col>
      <xdr:colOff>101600</xdr:colOff>
      <xdr:row>58</xdr:row>
      <xdr:rowOff>75197</xdr:rowOff>
    </xdr:to>
    <xdr:sp macro="" textlink="">
      <xdr:nvSpPr>
        <xdr:cNvPr id="140" name="楕円 139"/>
        <xdr:cNvSpPr/>
      </xdr:nvSpPr>
      <xdr:spPr>
        <a:xfrm>
          <a:off x="2857500" y="99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66324</xdr:rowOff>
    </xdr:from>
    <xdr:ext cx="534377" cy="259045"/>
    <xdr:sp macro="" textlink="">
      <xdr:nvSpPr>
        <xdr:cNvPr id="141" name="テキスト ボックス 140"/>
        <xdr:cNvSpPr txBox="1"/>
      </xdr:nvSpPr>
      <xdr:spPr>
        <a:xfrm>
          <a:off x="2641111" y="1001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18796</xdr:rowOff>
    </xdr:from>
    <xdr:to>
      <xdr:col>10</xdr:col>
      <xdr:colOff>165100</xdr:colOff>
      <xdr:row>58</xdr:row>
      <xdr:rowOff>120396</xdr:rowOff>
    </xdr:to>
    <xdr:sp macro="" textlink="">
      <xdr:nvSpPr>
        <xdr:cNvPr id="142" name="楕円 141"/>
        <xdr:cNvSpPr/>
      </xdr:nvSpPr>
      <xdr:spPr>
        <a:xfrm>
          <a:off x="1968500" y="99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111523</xdr:rowOff>
    </xdr:from>
    <xdr:ext cx="534377" cy="259045"/>
    <xdr:sp macro="" textlink="">
      <xdr:nvSpPr>
        <xdr:cNvPr id="143" name="テキスト ボックス 142"/>
        <xdr:cNvSpPr txBox="1"/>
      </xdr:nvSpPr>
      <xdr:spPr>
        <a:xfrm>
          <a:off x="1752111" y="100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7696</xdr:rowOff>
    </xdr:from>
    <xdr:to>
      <xdr:col>6</xdr:col>
      <xdr:colOff>38100</xdr:colOff>
      <xdr:row>58</xdr:row>
      <xdr:rowOff>109296</xdr:rowOff>
    </xdr:to>
    <xdr:sp macro="" textlink="">
      <xdr:nvSpPr>
        <xdr:cNvPr id="144" name="楕円 143"/>
        <xdr:cNvSpPr/>
      </xdr:nvSpPr>
      <xdr:spPr>
        <a:xfrm>
          <a:off x="1079500" y="995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100423</xdr:rowOff>
    </xdr:from>
    <xdr:ext cx="534377" cy="259045"/>
    <xdr:sp macro="" textlink="">
      <xdr:nvSpPr>
        <xdr:cNvPr id="145" name="テキスト ボックス 144"/>
        <xdr:cNvSpPr txBox="1"/>
      </xdr:nvSpPr>
      <xdr:spPr>
        <a:xfrm>
          <a:off x="863111" y="100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32029</xdr:rowOff>
    </xdr:from>
    <xdr:to>
      <xdr:col>24</xdr:col>
      <xdr:colOff>63500</xdr:colOff>
      <xdr:row>77</xdr:row>
      <xdr:rowOff>112877</xdr:rowOff>
    </xdr:to>
    <xdr:cxnSp macro="">
      <xdr:nvCxnSpPr>
        <xdr:cNvPr id="174" name="直線コネクタ 173"/>
        <xdr:cNvCxnSpPr/>
      </xdr:nvCxnSpPr>
      <xdr:spPr>
        <a:xfrm flipV="1">
          <a:off x="3797300" y="13233679"/>
          <a:ext cx="838200" cy="8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4309</xdr:rowOff>
    </xdr:from>
    <xdr:ext cx="469744" cy="259045"/>
    <xdr:sp macro="" textlink="">
      <xdr:nvSpPr>
        <xdr:cNvPr id="175" name="維持補修費平均値テキスト"/>
        <xdr:cNvSpPr txBox="1"/>
      </xdr:nvSpPr>
      <xdr:spPr>
        <a:xfrm>
          <a:off x="4686300" y="13205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73253</xdr:rowOff>
    </xdr:from>
    <xdr:to>
      <xdr:col>19</xdr:col>
      <xdr:colOff>177800</xdr:colOff>
      <xdr:row>77</xdr:row>
      <xdr:rowOff>112877</xdr:rowOff>
    </xdr:to>
    <xdr:cxnSp macro="">
      <xdr:nvCxnSpPr>
        <xdr:cNvPr id="177" name="直線コネクタ 176"/>
        <xdr:cNvCxnSpPr/>
      </xdr:nvCxnSpPr>
      <xdr:spPr>
        <a:xfrm>
          <a:off x="2908300" y="13274903"/>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73253</xdr:rowOff>
    </xdr:from>
    <xdr:to>
      <xdr:col>15</xdr:col>
      <xdr:colOff>50800</xdr:colOff>
      <xdr:row>77</xdr:row>
      <xdr:rowOff>74244</xdr:rowOff>
    </xdr:to>
    <xdr:cxnSp macro="">
      <xdr:nvCxnSpPr>
        <xdr:cNvPr id="180" name="直線コネクタ 179"/>
        <xdr:cNvCxnSpPr/>
      </xdr:nvCxnSpPr>
      <xdr:spPr>
        <a:xfrm flipV="1">
          <a:off x="2019300" y="13274903"/>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125392</xdr:rowOff>
    </xdr:from>
    <xdr:ext cx="469744" cy="259045"/>
    <xdr:sp macro="" textlink="">
      <xdr:nvSpPr>
        <xdr:cNvPr id="182" name="テキスト ボックス 181"/>
        <xdr:cNvSpPr txBox="1"/>
      </xdr:nvSpPr>
      <xdr:spPr>
        <a:xfrm>
          <a:off x="2673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74244</xdr:rowOff>
    </xdr:from>
    <xdr:to>
      <xdr:col>10</xdr:col>
      <xdr:colOff>114300</xdr:colOff>
      <xdr:row>77</xdr:row>
      <xdr:rowOff>106020</xdr:rowOff>
    </xdr:to>
    <xdr:cxnSp macro="">
      <xdr:nvCxnSpPr>
        <xdr:cNvPr id="183" name="直線コネクタ 182"/>
        <xdr:cNvCxnSpPr/>
      </xdr:nvCxnSpPr>
      <xdr:spPr>
        <a:xfrm flipV="1">
          <a:off x="1130300" y="13275894"/>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137813</xdr:rowOff>
    </xdr:from>
    <xdr:ext cx="469744" cy="259045"/>
    <xdr:sp macro="" textlink="">
      <xdr:nvSpPr>
        <xdr:cNvPr id="185" name="テキスト ボックス 184"/>
        <xdr:cNvSpPr txBox="1"/>
      </xdr:nvSpPr>
      <xdr:spPr>
        <a:xfrm>
          <a:off x="1784428" y="1333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60782</xdr:rowOff>
    </xdr:from>
    <xdr:to>
      <xdr:col>6</xdr:col>
      <xdr:colOff>38100</xdr:colOff>
      <xdr:row>77</xdr:row>
      <xdr:rowOff>162382</xdr:rowOff>
    </xdr:to>
    <xdr:sp macro="" textlink="">
      <xdr:nvSpPr>
        <xdr:cNvPr id="186" name="フローチャート: 判断 185"/>
        <xdr:cNvSpPr/>
      </xdr:nvSpPr>
      <xdr:spPr>
        <a:xfrm>
          <a:off x="1079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153509</xdr:rowOff>
    </xdr:from>
    <xdr:ext cx="469744" cy="259045"/>
    <xdr:sp macro="" textlink="">
      <xdr:nvSpPr>
        <xdr:cNvPr id="187" name="テキスト ボックス 186"/>
        <xdr:cNvSpPr txBox="1"/>
      </xdr:nvSpPr>
      <xdr:spPr>
        <a:xfrm>
          <a:off x="895428" y="1335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152679</xdr:rowOff>
    </xdr:from>
    <xdr:to>
      <xdr:col>24</xdr:col>
      <xdr:colOff>114300</xdr:colOff>
      <xdr:row>77</xdr:row>
      <xdr:rowOff>82829</xdr:rowOff>
    </xdr:to>
    <xdr:sp macro="" textlink="">
      <xdr:nvSpPr>
        <xdr:cNvPr id="193" name="楕円 192"/>
        <xdr:cNvSpPr/>
      </xdr:nvSpPr>
      <xdr:spPr>
        <a:xfrm>
          <a:off x="4584700" y="131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4106</xdr:rowOff>
    </xdr:from>
    <xdr:ext cx="469744" cy="259045"/>
    <xdr:sp macro="" textlink="">
      <xdr:nvSpPr>
        <xdr:cNvPr id="194" name="維持補修費該当値テキスト"/>
        <xdr:cNvSpPr txBox="1"/>
      </xdr:nvSpPr>
      <xdr:spPr>
        <a:xfrm>
          <a:off x="4686300" y="1303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62077</xdr:rowOff>
    </xdr:from>
    <xdr:to>
      <xdr:col>20</xdr:col>
      <xdr:colOff>38100</xdr:colOff>
      <xdr:row>77</xdr:row>
      <xdr:rowOff>163677</xdr:rowOff>
    </xdr:to>
    <xdr:sp macro="" textlink="">
      <xdr:nvSpPr>
        <xdr:cNvPr id="195" name="楕円 194"/>
        <xdr:cNvSpPr/>
      </xdr:nvSpPr>
      <xdr:spPr>
        <a:xfrm>
          <a:off x="3746500" y="1326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154804</xdr:rowOff>
    </xdr:from>
    <xdr:ext cx="469744" cy="259045"/>
    <xdr:sp macro="" textlink="">
      <xdr:nvSpPr>
        <xdr:cNvPr id="196" name="テキスト ボックス 195"/>
        <xdr:cNvSpPr txBox="1"/>
      </xdr:nvSpPr>
      <xdr:spPr>
        <a:xfrm>
          <a:off x="3562428" y="1335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22453</xdr:rowOff>
    </xdr:from>
    <xdr:to>
      <xdr:col>15</xdr:col>
      <xdr:colOff>101600</xdr:colOff>
      <xdr:row>77</xdr:row>
      <xdr:rowOff>124053</xdr:rowOff>
    </xdr:to>
    <xdr:sp macro="" textlink="">
      <xdr:nvSpPr>
        <xdr:cNvPr id="197" name="楕円 196"/>
        <xdr:cNvSpPr/>
      </xdr:nvSpPr>
      <xdr:spPr>
        <a:xfrm>
          <a:off x="2857500" y="132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140580</xdr:rowOff>
    </xdr:from>
    <xdr:ext cx="469744" cy="259045"/>
    <xdr:sp macro="" textlink="">
      <xdr:nvSpPr>
        <xdr:cNvPr id="198" name="テキスト ボックス 197"/>
        <xdr:cNvSpPr txBox="1"/>
      </xdr:nvSpPr>
      <xdr:spPr>
        <a:xfrm>
          <a:off x="2673428" y="1299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23444</xdr:rowOff>
    </xdr:from>
    <xdr:to>
      <xdr:col>10</xdr:col>
      <xdr:colOff>165100</xdr:colOff>
      <xdr:row>77</xdr:row>
      <xdr:rowOff>125044</xdr:rowOff>
    </xdr:to>
    <xdr:sp macro="" textlink="">
      <xdr:nvSpPr>
        <xdr:cNvPr id="199" name="楕円 198"/>
        <xdr:cNvSpPr/>
      </xdr:nvSpPr>
      <xdr:spPr>
        <a:xfrm>
          <a:off x="1968500" y="132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141571</xdr:rowOff>
    </xdr:from>
    <xdr:ext cx="469744" cy="259045"/>
    <xdr:sp macro="" textlink="">
      <xdr:nvSpPr>
        <xdr:cNvPr id="200" name="テキスト ボックス 199"/>
        <xdr:cNvSpPr txBox="1"/>
      </xdr:nvSpPr>
      <xdr:spPr>
        <a:xfrm>
          <a:off x="1784428" y="1300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55220</xdr:rowOff>
    </xdr:from>
    <xdr:to>
      <xdr:col>6</xdr:col>
      <xdr:colOff>38100</xdr:colOff>
      <xdr:row>77</xdr:row>
      <xdr:rowOff>156820</xdr:rowOff>
    </xdr:to>
    <xdr:sp macro="" textlink="">
      <xdr:nvSpPr>
        <xdr:cNvPr id="201" name="楕円 200"/>
        <xdr:cNvSpPr/>
      </xdr:nvSpPr>
      <xdr:spPr>
        <a:xfrm>
          <a:off x="1079500" y="132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1897</xdr:rowOff>
    </xdr:from>
    <xdr:ext cx="469744" cy="259045"/>
    <xdr:sp macro="" textlink="">
      <xdr:nvSpPr>
        <xdr:cNvPr id="202" name="テキスト ボックス 201"/>
        <xdr:cNvSpPr txBox="1"/>
      </xdr:nvSpPr>
      <xdr:spPr>
        <a:xfrm>
          <a:off x="895428" y="1303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54826</xdr:rowOff>
    </xdr:from>
    <xdr:to>
      <xdr:col>24</xdr:col>
      <xdr:colOff>63500</xdr:colOff>
      <xdr:row>96</xdr:row>
      <xdr:rowOff>80518</xdr:rowOff>
    </xdr:to>
    <xdr:cxnSp macro="">
      <xdr:nvCxnSpPr>
        <xdr:cNvPr id="232" name="直線コネクタ 231"/>
        <xdr:cNvCxnSpPr/>
      </xdr:nvCxnSpPr>
      <xdr:spPr>
        <a:xfrm>
          <a:off x="3797300" y="16514026"/>
          <a:ext cx="838200" cy="2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54826</xdr:rowOff>
    </xdr:from>
    <xdr:to>
      <xdr:col>19</xdr:col>
      <xdr:colOff>177800</xdr:colOff>
      <xdr:row>96</xdr:row>
      <xdr:rowOff>59513</xdr:rowOff>
    </xdr:to>
    <xdr:cxnSp macro="">
      <xdr:nvCxnSpPr>
        <xdr:cNvPr id="235" name="直線コネクタ 234"/>
        <xdr:cNvCxnSpPr/>
      </xdr:nvCxnSpPr>
      <xdr:spPr>
        <a:xfrm flipV="1">
          <a:off x="2908300" y="16514026"/>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59513</xdr:rowOff>
    </xdr:from>
    <xdr:to>
      <xdr:col>15</xdr:col>
      <xdr:colOff>50800</xdr:colOff>
      <xdr:row>96</xdr:row>
      <xdr:rowOff>122910</xdr:rowOff>
    </xdr:to>
    <xdr:cxnSp macro="">
      <xdr:nvCxnSpPr>
        <xdr:cNvPr id="238" name="直線コネクタ 237"/>
        <xdr:cNvCxnSpPr/>
      </xdr:nvCxnSpPr>
      <xdr:spPr>
        <a:xfrm flipV="1">
          <a:off x="2019300" y="16518713"/>
          <a:ext cx="889000" cy="6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122910</xdr:rowOff>
    </xdr:from>
    <xdr:to>
      <xdr:col>10</xdr:col>
      <xdr:colOff>114300</xdr:colOff>
      <xdr:row>96</xdr:row>
      <xdr:rowOff>140488</xdr:rowOff>
    </xdr:to>
    <xdr:cxnSp macro="">
      <xdr:nvCxnSpPr>
        <xdr:cNvPr id="241" name="直線コネクタ 240"/>
        <xdr:cNvCxnSpPr/>
      </xdr:nvCxnSpPr>
      <xdr:spPr>
        <a:xfrm flipV="1">
          <a:off x="1130300" y="16582110"/>
          <a:ext cx="889000" cy="1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145238</xdr:rowOff>
    </xdr:from>
    <xdr:to>
      <xdr:col>6</xdr:col>
      <xdr:colOff>38100</xdr:colOff>
      <xdr:row>96</xdr:row>
      <xdr:rowOff>75388</xdr:rowOff>
    </xdr:to>
    <xdr:sp macro="" textlink="">
      <xdr:nvSpPr>
        <xdr:cNvPr id="244" name="フローチャート: 判断 243"/>
        <xdr:cNvSpPr/>
      </xdr:nvSpPr>
      <xdr:spPr>
        <a:xfrm>
          <a:off x="1079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91915</xdr:rowOff>
    </xdr:from>
    <xdr:ext cx="534377" cy="259045"/>
    <xdr:sp macro="" textlink="">
      <xdr:nvSpPr>
        <xdr:cNvPr id="245" name="テキスト ボックス 244"/>
        <xdr:cNvSpPr txBox="1"/>
      </xdr:nvSpPr>
      <xdr:spPr>
        <a:xfrm>
          <a:off x="863111" y="162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29718</xdr:rowOff>
    </xdr:from>
    <xdr:to>
      <xdr:col>24</xdr:col>
      <xdr:colOff>114300</xdr:colOff>
      <xdr:row>96</xdr:row>
      <xdr:rowOff>131318</xdr:rowOff>
    </xdr:to>
    <xdr:sp macro="" textlink="">
      <xdr:nvSpPr>
        <xdr:cNvPr id="251" name="楕円 250"/>
        <xdr:cNvSpPr/>
      </xdr:nvSpPr>
      <xdr:spPr>
        <a:xfrm>
          <a:off x="4584700" y="1648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8145</xdr:rowOff>
    </xdr:from>
    <xdr:ext cx="534377" cy="259045"/>
    <xdr:sp macro="" textlink="">
      <xdr:nvSpPr>
        <xdr:cNvPr id="252" name="扶助費該当値テキスト"/>
        <xdr:cNvSpPr txBox="1"/>
      </xdr:nvSpPr>
      <xdr:spPr>
        <a:xfrm>
          <a:off x="4686300" y="164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4026</xdr:rowOff>
    </xdr:from>
    <xdr:to>
      <xdr:col>20</xdr:col>
      <xdr:colOff>38100</xdr:colOff>
      <xdr:row>96</xdr:row>
      <xdr:rowOff>105626</xdr:rowOff>
    </xdr:to>
    <xdr:sp macro="" textlink="">
      <xdr:nvSpPr>
        <xdr:cNvPr id="253" name="楕円 252"/>
        <xdr:cNvSpPr/>
      </xdr:nvSpPr>
      <xdr:spPr>
        <a:xfrm>
          <a:off x="3746500" y="164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96753</xdr:rowOff>
    </xdr:from>
    <xdr:ext cx="534377" cy="259045"/>
    <xdr:sp macro="" textlink="">
      <xdr:nvSpPr>
        <xdr:cNvPr id="254" name="テキスト ボックス 253"/>
        <xdr:cNvSpPr txBox="1"/>
      </xdr:nvSpPr>
      <xdr:spPr>
        <a:xfrm>
          <a:off x="3530111" y="1655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8713</xdr:rowOff>
    </xdr:from>
    <xdr:to>
      <xdr:col>15</xdr:col>
      <xdr:colOff>101600</xdr:colOff>
      <xdr:row>96</xdr:row>
      <xdr:rowOff>110313</xdr:rowOff>
    </xdr:to>
    <xdr:sp macro="" textlink="">
      <xdr:nvSpPr>
        <xdr:cNvPr id="255" name="楕円 254"/>
        <xdr:cNvSpPr/>
      </xdr:nvSpPr>
      <xdr:spPr>
        <a:xfrm>
          <a:off x="2857500" y="164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101440</xdr:rowOff>
    </xdr:from>
    <xdr:ext cx="534377" cy="259045"/>
    <xdr:sp macro="" textlink="">
      <xdr:nvSpPr>
        <xdr:cNvPr id="256" name="テキスト ボックス 255"/>
        <xdr:cNvSpPr txBox="1"/>
      </xdr:nvSpPr>
      <xdr:spPr>
        <a:xfrm>
          <a:off x="2641111" y="165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72110</xdr:rowOff>
    </xdr:from>
    <xdr:to>
      <xdr:col>10</xdr:col>
      <xdr:colOff>165100</xdr:colOff>
      <xdr:row>97</xdr:row>
      <xdr:rowOff>2260</xdr:rowOff>
    </xdr:to>
    <xdr:sp macro="" textlink="">
      <xdr:nvSpPr>
        <xdr:cNvPr id="257" name="楕円 256"/>
        <xdr:cNvSpPr/>
      </xdr:nvSpPr>
      <xdr:spPr>
        <a:xfrm>
          <a:off x="1968500" y="165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164837</xdr:rowOff>
    </xdr:from>
    <xdr:ext cx="534377" cy="259045"/>
    <xdr:sp macro="" textlink="">
      <xdr:nvSpPr>
        <xdr:cNvPr id="258" name="テキスト ボックス 257"/>
        <xdr:cNvSpPr txBox="1"/>
      </xdr:nvSpPr>
      <xdr:spPr>
        <a:xfrm>
          <a:off x="1752111" y="1662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89688</xdr:rowOff>
    </xdr:from>
    <xdr:to>
      <xdr:col>6</xdr:col>
      <xdr:colOff>38100</xdr:colOff>
      <xdr:row>97</xdr:row>
      <xdr:rowOff>19838</xdr:rowOff>
    </xdr:to>
    <xdr:sp macro="" textlink="">
      <xdr:nvSpPr>
        <xdr:cNvPr id="259" name="楕円 258"/>
        <xdr:cNvSpPr/>
      </xdr:nvSpPr>
      <xdr:spPr>
        <a:xfrm>
          <a:off x="1079500" y="165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10965</xdr:rowOff>
    </xdr:from>
    <xdr:ext cx="534377" cy="259045"/>
    <xdr:sp macro="" textlink="">
      <xdr:nvSpPr>
        <xdr:cNvPr id="260" name="テキスト ボックス 259"/>
        <xdr:cNvSpPr txBox="1"/>
      </xdr:nvSpPr>
      <xdr:spPr>
        <a:xfrm>
          <a:off x="863111" y="1664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120813</xdr:rowOff>
    </xdr:from>
    <xdr:to>
      <xdr:col>55</xdr:col>
      <xdr:colOff>0</xdr:colOff>
      <xdr:row>37</xdr:row>
      <xdr:rowOff>126278</xdr:rowOff>
    </xdr:to>
    <xdr:cxnSp macro="">
      <xdr:nvCxnSpPr>
        <xdr:cNvPr id="291" name="直線コネクタ 290"/>
        <xdr:cNvCxnSpPr/>
      </xdr:nvCxnSpPr>
      <xdr:spPr>
        <a:xfrm>
          <a:off x="9639300" y="6464463"/>
          <a:ext cx="838200" cy="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120813</xdr:rowOff>
    </xdr:from>
    <xdr:to>
      <xdr:col>50</xdr:col>
      <xdr:colOff>114300</xdr:colOff>
      <xdr:row>37</xdr:row>
      <xdr:rowOff>130066</xdr:rowOff>
    </xdr:to>
    <xdr:cxnSp macro="">
      <xdr:nvCxnSpPr>
        <xdr:cNvPr id="294" name="直線コネクタ 293"/>
        <xdr:cNvCxnSpPr/>
      </xdr:nvCxnSpPr>
      <xdr:spPr>
        <a:xfrm flipV="1">
          <a:off x="8750300" y="6464463"/>
          <a:ext cx="889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108153</xdr:rowOff>
    </xdr:from>
    <xdr:to>
      <xdr:col>45</xdr:col>
      <xdr:colOff>177800</xdr:colOff>
      <xdr:row>37</xdr:row>
      <xdr:rowOff>130066</xdr:rowOff>
    </xdr:to>
    <xdr:cxnSp macro="">
      <xdr:nvCxnSpPr>
        <xdr:cNvPr id="297" name="直線コネクタ 296"/>
        <xdr:cNvCxnSpPr/>
      </xdr:nvCxnSpPr>
      <xdr:spPr>
        <a:xfrm>
          <a:off x="7861300" y="6451803"/>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108153</xdr:rowOff>
    </xdr:from>
    <xdr:to>
      <xdr:col>41</xdr:col>
      <xdr:colOff>50800</xdr:colOff>
      <xdr:row>37</xdr:row>
      <xdr:rowOff>113596</xdr:rowOff>
    </xdr:to>
    <xdr:cxnSp macro="">
      <xdr:nvCxnSpPr>
        <xdr:cNvPr id="300" name="直線コネクタ 299"/>
        <xdr:cNvCxnSpPr/>
      </xdr:nvCxnSpPr>
      <xdr:spPr>
        <a:xfrm flipV="1">
          <a:off x="6972300" y="645180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91338</xdr:rowOff>
    </xdr:from>
    <xdr:to>
      <xdr:col>36</xdr:col>
      <xdr:colOff>165100</xdr:colOff>
      <xdr:row>37</xdr:row>
      <xdr:rowOff>21488</xdr:rowOff>
    </xdr:to>
    <xdr:sp macro="" textlink="">
      <xdr:nvSpPr>
        <xdr:cNvPr id="303" name="フローチャート: 判断 302"/>
        <xdr:cNvSpPr/>
      </xdr:nvSpPr>
      <xdr:spPr>
        <a:xfrm>
          <a:off x="6921500" y="62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38015</xdr:rowOff>
    </xdr:from>
    <xdr:ext cx="534377" cy="259045"/>
    <xdr:sp macro="" textlink="">
      <xdr:nvSpPr>
        <xdr:cNvPr id="304" name="テキスト ボックス 303"/>
        <xdr:cNvSpPr txBox="1"/>
      </xdr:nvSpPr>
      <xdr:spPr>
        <a:xfrm>
          <a:off x="6705111" y="60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75478</xdr:rowOff>
    </xdr:from>
    <xdr:to>
      <xdr:col>55</xdr:col>
      <xdr:colOff>50800</xdr:colOff>
      <xdr:row>38</xdr:row>
      <xdr:rowOff>5628</xdr:rowOff>
    </xdr:to>
    <xdr:sp macro="" textlink="">
      <xdr:nvSpPr>
        <xdr:cNvPr id="310" name="楕円 309"/>
        <xdr:cNvSpPr/>
      </xdr:nvSpPr>
      <xdr:spPr>
        <a:xfrm>
          <a:off x="10426700" y="64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53905</xdr:rowOff>
    </xdr:from>
    <xdr:ext cx="534377" cy="259045"/>
    <xdr:sp macro="" textlink="">
      <xdr:nvSpPr>
        <xdr:cNvPr id="311" name="補助費等該当値テキスト"/>
        <xdr:cNvSpPr txBox="1"/>
      </xdr:nvSpPr>
      <xdr:spPr>
        <a:xfrm>
          <a:off x="10528300" y="639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70013</xdr:rowOff>
    </xdr:from>
    <xdr:to>
      <xdr:col>50</xdr:col>
      <xdr:colOff>165100</xdr:colOff>
      <xdr:row>38</xdr:row>
      <xdr:rowOff>163</xdr:rowOff>
    </xdr:to>
    <xdr:sp macro="" textlink="">
      <xdr:nvSpPr>
        <xdr:cNvPr id="312" name="楕円 311"/>
        <xdr:cNvSpPr/>
      </xdr:nvSpPr>
      <xdr:spPr>
        <a:xfrm>
          <a:off x="9588500" y="64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162741</xdr:rowOff>
    </xdr:from>
    <xdr:ext cx="534377" cy="259045"/>
    <xdr:sp macro="" textlink="">
      <xdr:nvSpPr>
        <xdr:cNvPr id="313" name="テキスト ボックス 312"/>
        <xdr:cNvSpPr txBox="1"/>
      </xdr:nvSpPr>
      <xdr:spPr>
        <a:xfrm>
          <a:off x="9372111" y="65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79266</xdr:rowOff>
    </xdr:from>
    <xdr:to>
      <xdr:col>46</xdr:col>
      <xdr:colOff>38100</xdr:colOff>
      <xdr:row>38</xdr:row>
      <xdr:rowOff>9416</xdr:rowOff>
    </xdr:to>
    <xdr:sp macro="" textlink="">
      <xdr:nvSpPr>
        <xdr:cNvPr id="314" name="楕円 313"/>
        <xdr:cNvSpPr/>
      </xdr:nvSpPr>
      <xdr:spPr>
        <a:xfrm>
          <a:off x="8699500" y="64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543</xdr:rowOff>
    </xdr:from>
    <xdr:ext cx="534377" cy="259045"/>
    <xdr:sp macro="" textlink="">
      <xdr:nvSpPr>
        <xdr:cNvPr id="315" name="テキスト ボックス 314"/>
        <xdr:cNvSpPr txBox="1"/>
      </xdr:nvSpPr>
      <xdr:spPr>
        <a:xfrm>
          <a:off x="8483111" y="651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57353</xdr:rowOff>
    </xdr:from>
    <xdr:to>
      <xdr:col>41</xdr:col>
      <xdr:colOff>101600</xdr:colOff>
      <xdr:row>37</xdr:row>
      <xdr:rowOff>158953</xdr:rowOff>
    </xdr:to>
    <xdr:sp macro="" textlink="">
      <xdr:nvSpPr>
        <xdr:cNvPr id="316" name="楕円 315"/>
        <xdr:cNvSpPr/>
      </xdr:nvSpPr>
      <xdr:spPr>
        <a:xfrm>
          <a:off x="7810500" y="64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150080</xdr:rowOff>
    </xdr:from>
    <xdr:ext cx="534377" cy="259045"/>
    <xdr:sp macro="" textlink="">
      <xdr:nvSpPr>
        <xdr:cNvPr id="317" name="テキスト ボックス 316"/>
        <xdr:cNvSpPr txBox="1"/>
      </xdr:nvSpPr>
      <xdr:spPr>
        <a:xfrm>
          <a:off x="7594111" y="649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62796</xdr:rowOff>
    </xdr:from>
    <xdr:to>
      <xdr:col>36</xdr:col>
      <xdr:colOff>165100</xdr:colOff>
      <xdr:row>37</xdr:row>
      <xdr:rowOff>164396</xdr:rowOff>
    </xdr:to>
    <xdr:sp macro="" textlink="">
      <xdr:nvSpPr>
        <xdr:cNvPr id="318" name="楕円 317"/>
        <xdr:cNvSpPr/>
      </xdr:nvSpPr>
      <xdr:spPr>
        <a:xfrm>
          <a:off x="6921500" y="64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155523</xdr:rowOff>
    </xdr:from>
    <xdr:ext cx="534377" cy="259045"/>
    <xdr:sp macro="" textlink="">
      <xdr:nvSpPr>
        <xdr:cNvPr id="319" name="テキスト ボックス 318"/>
        <xdr:cNvSpPr txBox="1"/>
      </xdr:nvSpPr>
      <xdr:spPr>
        <a:xfrm>
          <a:off x="6705111" y="649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80879</xdr:rowOff>
    </xdr:from>
    <xdr:to>
      <xdr:col>55</xdr:col>
      <xdr:colOff>0</xdr:colOff>
      <xdr:row>57</xdr:row>
      <xdr:rowOff>140288</xdr:rowOff>
    </xdr:to>
    <xdr:cxnSp macro="">
      <xdr:nvCxnSpPr>
        <xdr:cNvPr id="346" name="直線コネクタ 345"/>
        <xdr:cNvCxnSpPr/>
      </xdr:nvCxnSpPr>
      <xdr:spPr>
        <a:xfrm flipV="1">
          <a:off x="9639300" y="9853529"/>
          <a:ext cx="838200" cy="5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140288</xdr:rowOff>
    </xdr:from>
    <xdr:to>
      <xdr:col>50</xdr:col>
      <xdr:colOff>114300</xdr:colOff>
      <xdr:row>58</xdr:row>
      <xdr:rowOff>62527</xdr:rowOff>
    </xdr:to>
    <xdr:cxnSp macro="">
      <xdr:nvCxnSpPr>
        <xdr:cNvPr id="349" name="直線コネクタ 348"/>
        <xdr:cNvCxnSpPr/>
      </xdr:nvCxnSpPr>
      <xdr:spPr>
        <a:xfrm flipV="1">
          <a:off x="8750300" y="9912938"/>
          <a:ext cx="889000" cy="9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60570</xdr:rowOff>
    </xdr:from>
    <xdr:to>
      <xdr:col>45</xdr:col>
      <xdr:colOff>177800</xdr:colOff>
      <xdr:row>58</xdr:row>
      <xdr:rowOff>62527</xdr:rowOff>
    </xdr:to>
    <xdr:cxnSp macro="">
      <xdr:nvCxnSpPr>
        <xdr:cNvPr id="352" name="直線コネクタ 351"/>
        <xdr:cNvCxnSpPr/>
      </xdr:nvCxnSpPr>
      <xdr:spPr>
        <a:xfrm>
          <a:off x="7861300" y="10004670"/>
          <a:ext cx="889000" cy="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3048</xdr:rowOff>
    </xdr:from>
    <xdr:to>
      <xdr:col>41</xdr:col>
      <xdr:colOff>50800</xdr:colOff>
      <xdr:row>58</xdr:row>
      <xdr:rowOff>60570</xdr:rowOff>
    </xdr:to>
    <xdr:cxnSp macro="">
      <xdr:nvCxnSpPr>
        <xdr:cNvPr id="355" name="直線コネクタ 354"/>
        <xdr:cNvCxnSpPr/>
      </xdr:nvCxnSpPr>
      <xdr:spPr>
        <a:xfrm>
          <a:off x="6972300" y="9947148"/>
          <a:ext cx="889000" cy="5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127890</xdr:rowOff>
    </xdr:from>
    <xdr:to>
      <xdr:col>36</xdr:col>
      <xdr:colOff>165100</xdr:colOff>
      <xdr:row>58</xdr:row>
      <xdr:rowOff>58040</xdr:rowOff>
    </xdr:to>
    <xdr:sp macro="" textlink="">
      <xdr:nvSpPr>
        <xdr:cNvPr id="358" name="フローチャート: 判断 357"/>
        <xdr:cNvSpPr/>
      </xdr:nvSpPr>
      <xdr:spPr>
        <a:xfrm>
          <a:off x="6921500" y="99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49167</xdr:rowOff>
    </xdr:from>
    <xdr:ext cx="534377" cy="259045"/>
    <xdr:sp macro="" textlink="">
      <xdr:nvSpPr>
        <xdr:cNvPr id="359" name="テキスト ボックス 358"/>
        <xdr:cNvSpPr txBox="1"/>
      </xdr:nvSpPr>
      <xdr:spPr>
        <a:xfrm>
          <a:off x="6705111" y="99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30079</xdr:rowOff>
    </xdr:from>
    <xdr:to>
      <xdr:col>55</xdr:col>
      <xdr:colOff>50800</xdr:colOff>
      <xdr:row>57</xdr:row>
      <xdr:rowOff>131679</xdr:rowOff>
    </xdr:to>
    <xdr:sp macro="" textlink="">
      <xdr:nvSpPr>
        <xdr:cNvPr id="365" name="楕円 364"/>
        <xdr:cNvSpPr/>
      </xdr:nvSpPr>
      <xdr:spPr>
        <a:xfrm>
          <a:off x="10426700" y="98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52956</xdr:rowOff>
    </xdr:from>
    <xdr:ext cx="599010" cy="259045"/>
    <xdr:sp macro="" textlink="">
      <xdr:nvSpPr>
        <xdr:cNvPr id="366" name="普通建設事業費該当値テキスト"/>
        <xdr:cNvSpPr txBox="1"/>
      </xdr:nvSpPr>
      <xdr:spPr>
        <a:xfrm>
          <a:off x="10528300" y="965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89488</xdr:rowOff>
    </xdr:from>
    <xdr:to>
      <xdr:col>50</xdr:col>
      <xdr:colOff>165100</xdr:colOff>
      <xdr:row>58</xdr:row>
      <xdr:rowOff>19638</xdr:rowOff>
    </xdr:to>
    <xdr:sp macro="" textlink="">
      <xdr:nvSpPr>
        <xdr:cNvPr id="367" name="楕円 366"/>
        <xdr:cNvSpPr/>
      </xdr:nvSpPr>
      <xdr:spPr>
        <a:xfrm>
          <a:off x="9588500" y="986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36165</xdr:rowOff>
    </xdr:from>
    <xdr:ext cx="534377" cy="259045"/>
    <xdr:sp macro="" textlink="">
      <xdr:nvSpPr>
        <xdr:cNvPr id="368" name="テキスト ボックス 367"/>
        <xdr:cNvSpPr txBox="1"/>
      </xdr:nvSpPr>
      <xdr:spPr>
        <a:xfrm>
          <a:off x="9372111" y="963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11727</xdr:rowOff>
    </xdr:from>
    <xdr:to>
      <xdr:col>46</xdr:col>
      <xdr:colOff>38100</xdr:colOff>
      <xdr:row>58</xdr:row>
      <xdr:rowOff>113327</xdr:rowOff>
    </xdr:to>
    <xdr:sp macro="" textlink="">
      <xdr:nvSpPr>
        <xdr:cNvPr id="369" name="楕円 368"/>
        <xdr:cNvSpPr/>
      </xdr:nvSpPr>
      <xdr:spPr>
        <a:xfrm>
          <a:off x="8699500" y="995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104454</xdr:rowOff>
    </xdr:from>
    <xdr:ext cx="534377" cy="259045"/>
    <xdr:sp macro="" textlink="">
      <xdr:nvSpPr>
        <xdr:cNvPr id="370" name="テキスト ボックス 369"/>
        <xdr:cNvSpPr txBox="1"/>
      </xdr:nvSpPr>
      <xdr:spPr>
        <a:xfrm>
          <a:off x="8483111" y="1004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9770</xdr:rowOff>
    </xdr:from>
    <xdr:to>
      <xdr:col>41</xdr:col>
      <xdr:colOff>101600</xdr:colOff>
      <xdr:row>58</xdr:row>
      <xdr:rowOff>111370</xdr:rowOff>
    </xdr:to>
    <xdr:sp macro="" textlink="">
      <xdr:nvSpPr>
        <xdr:cNvPr id="371" name="楕円 370"/>
        <xdr:cNvSpPr/>
      </xdr:nvSpPr>
      <xdr:spPr>
        <a:xfrm>
          <a:off x="7810500" y="99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102497</xdr:rowOff>
    </xdr:from>
    <xdr:ext cx="534377" cy="259045"/>
    <xdr:sp macro="" textlink="">
      <xdr:nvSpPr>
        <xdr:cNvPr id="372" name="テキスト ボックス 371"/>
        <xdr:cNvSpPr txBox="1"/>
      </xdr:nvSpPr>
      <xdr:spPr>
        <a:xfrm>
          <a:off x="7594111" y="1004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123698</xdr:rowOff>
    </xdr:from>
    <xdr:to>
      <xdr:col>36</xdr:col>
      <xdr:colOff>165100</xdr:colOff>
      <xdr:row>58</xdr:row>
      <xdr:rowOff>53848</xdr:rowOff>
    </xdr:to>
    <xdr:sp macro="" textlink="">
      <xdr:nvSpPr>
        <xdr:cNvPr id="373" name="楕円 372"/>
        <xdr:cNvSpPr/>
      </xdr:nvSpPr>
      <xdr:spPr>
        <a:xfrm>
          <a:off x="6921500" y="989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70375</xdr:rowOff>
    </xdr:from>
    <xdr:ext cx="534377" cy="259045"/>
    <xdr:sp macro="" textlink="">
      <xdr:nvSpPr>
        <xdr:cNvPr id="374" name="テキスト ボックス 373"/>
        <xdr:cNvSpPr txBox="1"/>
      </xdr:nvSpPr>
      <xdr:spPr>
        <a:xfrm>
          <a:off x="6705111" y="96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20034</xdr:rowOff>
    </xdr:from>
    <xdr:to>
      <xdr:col>55</xdr:col>
      <xdr:colOff>0</xdr:colOff>
      <xdr:row>78</xdr:row>
      <xdr:rowOff>127048</xdr:rowOff>
    </xdr:to>
    <xdr:cxnSp macro="">
      <xdr:nvCxnSpPr>
        <xdr:cNvPr id="405" name="直線コネクタ 404"/>
        <xdr:cNvCxnSpPr/>
      </xdr:nvCxnSpPr>
      <xdr:spPr>
        <a:xfrm flipV="1">
          <a:off x="9639300" y="13393134"/>
          <a:ext cx="838200" cy="10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127048</xdr:rowOff>
    </xdr:from>
    <xdr:to>
      <xdr:col>50</xdr:col>
      <xdr:colOff>114300</xdr:colOff>
      <xdr:row>79</xdr:row>
      <xdr:rowOff>90022</xdr:rowOff>
    </xdr:to>
    <xdr:cxnSp macro="">
      <xdr:nvCxnSpPr>
        <xdr:cNvPr id="408" name="直線コネクタ 407"/>
        <xdr:cNvCxnSpPr/>
      </xdr:nvCxnSpPr>
      <xdr:spPr>
        <a:xfrm flipV="1">
          <a:off x="8750300" y="13500148"/>
          <a:ext cx="889000" cy="13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80336</xdr:rowOff>
    </xdr:from>
    <xdr:to>
      <xdr:col>45</xdr:col>
      <xdr:colOff>177800</xdr:colOff>
      <xdr:row>79</xdr:row>
      <xdr:rowOff>90022</xdr:rowOff>
    </xdr:to>
    <xdr:cxnSp macro="">
      <xdr:nvCxnSpPr>
        <xdr:cNvPr id="411" name="直線コネクタ 410"/>
        <xdr:cNvCxnSpPr/>
      </xdr:nvCxnSpPr>
      <xdr:spPr>
        <a:xfrm>
          <a:off x="7861300" y="13624886"/>
          <a:ext cx="889000" cy="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32167</xdr:rowOff>
    </xdr:from>
    <xdr:to>
      <xdr:col>41</xdr:col>
      <xdr:colOff>50800</xdr:colOff>
      <xdr:row>79</xdr:row>
      <xdr:rowOff>80336</xdr:rowOff>
    </xdr:to>
    <xdr:cxnSp macro="">
      <xdr:nvCxnSpPr>
        <xdr:cNvPr id="414" name="直線コネクタ 413"/>
        <xdr:cNvCxnSpPr/>
      </xdr:nvCxnSpPr>
      <xdr:spPr>
        <a:xfrm>
          <a:off x="6972300" y="13576717"/>
          <a:ext cx="8890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151693</xdr:rowOff>
    </xdr:from>
    <xdr:to>
      <xdr:col>36</xdr:col>
      <xdr:colOff>165100</xdr:colOff>
      <xdr:row>79</xdr:row>
      <xdr:rowOff>81843</xdr:rowOff>
    </xdr:to>
    <xdr:sp macro="" textlink="">
      <xdr:nvSpPr>
        <xdr:cNvPr id="417" name="フローチャート: 判断 416"/>
        <xdr:cNvSpPr/>
      </xdr:nvSpPr>
      <xdr:spPr>
        <a:xfrm>
          <a:off x="6921500" y="135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98370</xdr:rowOff>
    </xdr:from>
    <xdr:ext cx="534377" cy="259045"/>
    <xdr:sp macro="" textlink="">
      <xdr:nvSpPr>
        <xdr:cNvPr id="418" name="テキスト ボックス 417"/>
        <xdr:cNvSpPr txBox="1"/>
      </xdr:nvSpPr>
      <xdr:spPr>
        <a:xfrm>
          <a:off x="6705111" y="1330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140684</xdr:rowOff>
    </xdr:from>
    <xdr:to>
      <xdr:col>55</xdr:col>
      <xdr:colOff>50800</xdr:colOff>
      <xdr:row>78</xdr:row>
      <xdr:rowOff>70834</xdr:rowOff>
    </xdr:to>
    <xdr:sp macro="" textlink="">
      <xdr:nvSpPr>
        <xdr:cNvPr id="424" name="楕円 423"/>
        <xdr:cNvSpPr/>
      </xdr:nvSpPr>
      <xdr:spPr>
        <a:xfrm>
          <a:off x="10426700" y="1334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163561</xdr:rowOff>
    </xdr:from>
    <xdr:ext cx="534377" cy="259045"/>
    <xdr:sp macro="" textlink="">
      <xdr:nvSpPr>
        <xdr:cNvPr id="425" name="普通建設事業費 （ うち新規整備　）該当値テキスト"/>
        <xdr:cNvSpPr txBox="1"/>
      </xdr:nvSpPr>
      <xdr:spPr>
        <a:xfrm>
          <a:off x="10528300" y="1319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76248</xdr:rowOff>
    </xdr:from>
    <xdr:to>
      <xdr:col>50</xdr:col>
      <xdr:colOff>165100</xdr:colOff>
      <xdr:row>79</xdr:row>
      <xdr:rowOff>6398</xdr:rowOff>
    </xdr:to>
    <xdr:sp macro="" textlink="">
      <xdr:nvSpPr>
        <xdr:cNvPr id="426" name="楕円 425"/>
        <xdr:cNvSpPr/>
      </xdr:nvSpPr>
      <xdr:spPr>
        <a:xfrm>
          <a:off x="9588500" y="1344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22925</xdr:rowOff>
    </xdr:from>
    <xdr:ext cx="534377" cy="259045"/>
    <xdr:sp macro="" textlink="">
      <xdr:nvSpPr>
        <xdr:cNvPr id="427" name="テキスト ボックス 426"/>
        <xdr:cNvSpPr txBox="1"/>
      </xdr:nvSpPr>
      <xdr:spPr>
        <a:xfrm>
          <a:off x="9372111" y="1322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39222</xdr:rowOff>
    </xdr:from>
    <xdr:to>
      <xdr:col>46</xdr:col>
      <xdr:colOff>38100</xdr:colOff>
      <xdr:row>79</xdr:row>
      <xdr:rowOff>140822</xdr:rowOff>
    </xdr:to>
    <xdr:sp macro="" textlink="">
      <xdr:nvSpPr>
        <xdr:cNvPr id="428" name="楕円 427"/>
        <xdr:cNvSpPr/>
      </xdr:nvSpPr>
      <xdr:spPr>
        <a:xfrm>
          <a:off x="8699500" y="1358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131949</xdr:rowOff>
    </xdr:from>
    <xdr:ext cx="469744" cy="259045"/>
    <xdr:sp macro="" textlink="">
      <xdr:nvSpPr>
        <xdr:cNvPr id="429" name="テキスト ボックス 428"/>
        <xdr:cNvSpPr txBox="1"/>
      </xdr:nvSpPr>
      <xdr:spPr>
        <a:xfrm>
          <a:off x="8515428" y="1367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29536</xdr:rowOff>
    </xdr:from>
    <xdr:to>
      <xdr:col>41</xdr:col>
      <xdr:colOff>101600</xdr:colOff>
      <xdr:row>79</xdr:row>
      <xdr:rowOff>131136</xdr:rowOff>
    </xdr:to>
    <xdr:sp macro="" textlink="">
      <xdr:nvSpPr>
        <xdr:cNvPr id="430" name="楕円 429"/>
        <xdr:cNvSpPr/>
      </xdr:nvSpPr>
      <xdr:spPr>
        <a:xfrm>
          <a:off x="7810500" y="1357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122263</xdr:rowOff>
    </xdr:from>
    <xdr:ext cx="469744" cy="259045"/>
    <xdr:sp macro="" textlink="">
      <xdr:nvSpPr>
        <xdr:cNvPr id="431" name="テキスト ボックス 430"/>
        <xdr:cNvSpPr txBox="1"/>
      </xdr:nvSpPr>
      <xdr:spPr>
        <a:xfrm>
          <a:off x="7626428" y="1366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152817</xdr:rowOff>
    </xdr:from>
    <xdr:to>
      <xdr:col>36</xdr:col>
      <xdr:colOff>165100</xdr:colOff>
      <xdr:row>79</xdr:row>
      <xdr:rowOff>82967</xdr:rowOff>
    </xdr:to>
    <xdr:sp macro="" textlink="">
      <xdr:nvSpPr>
        <xdr:cNvPr id="432" name="楕円 431"/>
        <xdr:cNvSpPr/>
      </xdr:nvSpPr>
      <xdr:spPr>
        <a:xfrm>
          <a:off x="6921500" y="1352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74094</xdr:rowOff>
    </xdr:from>
    <xdr:ext cx="534377" cy="259045"/>
    <xdr:sp macro="" textlink="">
      <xdr:nvSpPr>
        <xdr:cNvPr id="433" name="テキスト ボックス 432"/>
        <xdr:cNvSpPr txBox="1"/>
      </xdr:nvSpPr>
      <xdr:spPr>
        <a:xfrm>
          <a:off x="6705111" y="1361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36928</xdr:rowOff>
    </xdr:from>
    <xdr:to>
      <xdr:col>55</xdr:col>
      <xdr:colOff>0</xdr:colOff>
      <xdr:row>97</xdr:row>
      <xdr:rowOff>119469</xdr:rowOff>
    </xdr:to>
    <xdr:cxnSp macro="">
      <xdr:nvCxnSpPr>
        <xdr:cNvPr id="464" name="直線コネクタ 463"/>
        <xdr:cNvCxnSpPr/>
      </xdr:nvCxnSpPr>
      <xdr:spPr>
        <a:xfrm>
          <a:off x="9639300" y="16667578"/>
          <a:ext cx="838200" cy="8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36928</xdr:rowOff>
    </xdr:from>
    <xdr:to>
      <xdr:col>50</xdr:col>
      <xdr:colOff>114300</xdr:colOff>
      <xdr:row>97</xdr:row>
      <xdr:rowOff>51803</xdr:rowOff>
    </xdr:to>
    <xdr:cxnSp macro="">
      <xdr:nvCxnSpPr>
        <xdr:cNvPr id="467" name="直線コネクタ 466"/>
        <xdr:cNvCxnSpPr/>
      </xdr:nvCxnSpPr>
      <xdr:spPr>
        <a:xfrm flipV="1">
          <a:off x="8750300" y="16667578"/>
          <a:ext cx="889000" cy="1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51803</xdr:rowOff>
    </xdr:from>
    <xdr:to>
      <xdr:col>45</xdr:col>
      <xdr:colOff>177800</xdr:colOff>
      <xdr:row>97</xdr:row>
      <xdr:rowOff>96200</xdr:rowOff>
    </xdr:to>
    <xdr:cxnSp macro="">
      <xdr:nvCxnSpPr>
        <xdr:cNvPr id="470" name="直線コネクタ 469"/>
        <xdr:cNvCxnSpPr/>
      </xdr:nvCxnSpPr>
      <xdr:spPr>
        <a:xfrm flipV="1">
          <a:off x="7861300" y="16682453"/>
          <a:ext cx="889000" cy="4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96755</xdr:rowOff>
    </xdr:from>
    <xdr:to>
      <xdr:col>41</xdr:col>
      <xdr:colOff>50800</xdr:colOff>
      <xdr:row>97</xdr:row>
      <xdr:rowOff>96200</xdr:rowOff>
    </xdr:to>
    <xdr:cxnSp macro="">
      <xdr:nvCxnSpPr>
        <xdr:cNvPr id="473" name="直線コネクタ 472"/>
        <xdr:cNvCxnSpPr/>
      </xdr:nvCxnSpPr>
      <xdr:spPr>
        <a:xfrm>
          <a:off x="6972300" y="16555955"/>
          <a:ext cx="889000" cy="17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91497</xdr:rowOff>
    </xdr:from>
    <xdr:to>
      <xdr:col>36</xdr:col>
      <xdr:colOff>165100</xdr:colOff>
      <xdr:row>97</xdr:row>
      <xdr:rowOff>21647</xdr:rowOff>
    </xdr:to>
    <xdr:sp macro="" textlink="">
      <xdr:nvSpPr>
        <xdr:cNvPr id="476" name="フローチャート: 判断 475"/>
        <xdr:cNvSpPr/>
      </xdr:nvSpPr>
      <xdr:spPr>
        <a:xfrm>
          <a:off x="6921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12774</xdr:rowOff>
    </xdr:from>
    <xdr:ext cx="534377" cy="259045"/>
    <xdr:sp macro="" textlink="">
      <xdr:nvSpPr>
        <xdr:cNvPr id="477" name="テキスト ボックス 476"/>
        <xdr:cNvSpPr txBox="1"/>
      </xdr:nvSpPr>
      <xdr:spPr>
        <a:xfrm>
          <a:off x="6705111" y="166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68669</xdr:rowOff>
    </xdr:from>
    <xdr:to>
      <xdr:col>55</xdr:col>
      <xdr:colOff>50800</xdr:colOff>
      <xdr:row>97</xdr:row>
      <xdr:rowOff>170269</xdr:rowOff>
    </xdr:to>
    <xdr:sp macro="" textlink="">
      <xdr:nvSpPr>
        <xdr:cNvPr id="483" name="楕円 482"/>
        <xdr:cNvSpPr/>
      </xdr:nvSpPr>
      <xdr:spPr>
        <a:xfrm>
          <a:off x="10426700" y="166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47096</xdr:rowOff>
    </xdr:from>
    <xdr:ext cx="534377" cy="259045"/>
    <xdr:sp macro="" textlink="">
      <xdr:nvSpPr>
        <xdr:cNvPr id="484" name="普通建設事業費 （ うち更新整備　）該当値テキスト"/>
        <xdr:cNvSpPr txBox="1"/>
      </xdr:nvSpPr>
      <xdr:spPr>
        <a:xfrm>
          <a:off x="10528300" y="1667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157578</xdr:rowOff>
    </xdr:from>
    <xdr:to>
      <xdr:col>50</xdr:col>
      <xdr:colOff>165100</xdr:colOff>
      <xdr:row>97</xdr:row>
      <xdr:rowOff>87728</xdr:rowOff>
    </xdr:to>
    <xdr:sp macro="" textlink="">
      <xdr:nvSpPr>
        <xdr:cNvPr id="485" name="楕円 484"/>
        <xdr:cNvSpPr/>
      </xdr:nvSpPr>
      <xdr:spPr>
        <a:xfrm>
          <a:off x="9588500" y="1661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78855</xdr:rowOff>
    </xdr:from>
    <xdr:ext cx="534377" cy="259045"/>
    <xdr:sp macro="" textlink="">
      <xdr:nvSpPr>
        <xdr:cNvPr id="486" name="テキスト ボックス 485"/>
        <xdr:cNvSpPr txBox="1"/>
      </xdr:nvSpPr>
      <xdr:spPr>
        <a:xfrm>
          <a:off x="9372111" y="1670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1003</xdr:rowOff>
    </xdr:from>
    <xdr:to>
      <xdr:col>46</xdr:col>
      <xdr:colOff>38100</xdr:colOff>
      <xdr:row>97</xdr:row>
      <xdr:rowOff>102603</xdr:rowOff>
    </xdr:to>
    <xdr:sp macro="" textlink="">
      <xdr:nvSpPr>
        <xdr:cNvPr id="487" name="楕円 486"/>
        <xdr:cNvSpPr/>
      </xdr:nvSpPr>
      <xdr:spPr>
        <a:xfrm>
          <a:off x="8699500" y="166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93730</xdr:rowOff>
    </xdr:from>
    <xdr:ext cx="534377" cy="259045"/>
    <xdr:sp macro="" textlink="">
      <xdr:nvSpPr>
        <xdr:cNvPr id="488" name="テキスト ボックス 487"/>
        <xdr:cNvSpPr txBox="1"/>
      </xdr:nvSpPr>
      <xdr:spPr>
        <a:xfrm>
          <a:off x="8483111" y="1672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45400</xdr:rowOff>
    </xdr:from>
    <xdr:to>
      <xdr:col>41</xdr:col>
      <xdr:colOff>101600</xdr:colOff>
      <xdr:row>97</xdr:row>
      <xdr:rowOff>147000</xdr:rowOff>
    </xdr:to>
    <xdr:sp macro="" textlink="">
      <xdr:nvSpPr>
        <xdr:cNvPr id="489" name="楕円 488"/>
        <xdr:cNvSpPr/>
      </xdr:nvSpPr>
      <xdr:spPr>
        <a:xfrm>
          <a:off x="7810500" y="1667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138127</xdr:rowOff>
    </xdr:from>
    <xdr:ext cx="534377" cy="259045"/>
    <xdr:sp macro="" textlink="">
      <xdr:nvSpPr>
        <xdr:cNvPr id="490" name="テキスト ボックス 489"/>
        <xdr:cNvSpPr txBox="1"/>
      </xdr:nvSpPr>
      <xdr:spPr>
        <a:xfrm>
          <a:off x="7594111" y="1676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45955</xdr:rowOff>
    </xdr:from>
    <xdr:to>
      <xdr:col>36</xdr:col>
      <xdr:colOff>165100</xdr:colOff>
      <xdr:row>96</xdr:row>
      <xdr:rowOff>147555</xdr:rowOff>
    </xdr:to>
    <xdr:sp macro="" textlink="">
      <xdr:nvSpPr>
        <xdr:cNvPr id="491" name="楕円 490"/>
        <xdr:cNvSpPr/>
      </xdr:nvSpPr>
      <xdr:spPr>
        <a:xfrm>
          <a:off x="6921500" y="165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164082</xdr:rowOff>
    </xdr:from>
    <xdr:ext cx="534377" cy="259045"/>
    <xdr:sp macro="" textlink="">
      <xdr:nvSpPr>
        <xdr:cNvPr id="492" name="テキスト ボックス 491"/>
        <xdr:cNvSpPr txBox="1"/>
      </xdr:nvSpPr>
      <xdr:spPr>
        <a:xfrm>
          <a:off x="6705111" y="162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32804</xdr:rowOff>
    </xdr:from>
    <xdr:to>
      <xdr:col>85</xdr:col>
      <xdr:colOff>127000</xdr:colOff>
      <xdr:row>39</xdr:row>
      <xdr:rowOff>38862</xdr:rowOff>
    </xdr:to>
    <xdr:cxnSp macro="">
      <xdr:nvCxnSpPr>
        <xdr:cNvPr id="521" name="直線コネクタ 520"/>
        <xdr:cNvCxnSpPr/>
      </xdr:nvCxnSpPr>
      <xdr:spPr>
        <a:xfrm>
          <a:off x="15481300" y="6719354"/>
          <a:ext cx="8382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32804</xdr:rowOff>
    </xdr:from>
    <xdr:to>
      <xdr:col>81</xdr:col>
      <xdr:colOff>50800</xdr:colOff>
      <xdr:row>39</xdr:row>
      <xdr:rowOff>44450</xdr:rowOff>
    </xdr:to>
    <xdr:cxnSp macro="">
      <xdr:nvCxnSpPr>
        <xdr:cNvPr id="524" name="直線コネクタ 523"/>
        <xdr:cNvCxnSpPr/>
      </xdr:nvCxnSpPr>
      <xdr:spPr>
        <a:xfrm flipV="1">
          <a:off x="14592300" y="6719354"/>
          <a:ext cx="889000" cy="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162446</xdr:rowOff>
    </xdr:from>
    <xdr:to>
      <xdr:col>67</xdr:col>
      <xdr:colOff>101600</xdr:colOff>
      <xdr:row>39</xdr:row>
      <xdr:rowOff>92596</xdr:rowOff>
    </xdr:to>
    <xdr:sp macro="" textlink="">
      <xdr:nvSpPr>
        <xdr:cNvPr id="533" name="フローチャート: 判断 532"/>
        <xdr:cNvSpPr/>
      </xdr:nvSpPr>
      <xdr:spPr>
        <a:xfrm>
          <a:off x="12763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109123</xdr:rowOff>
    </xdr:from>
    <xdr:ext cx="378565" cy="259045"/>
    <xdr:sp macro="" textlink="">
      <xdr:nvSpPr>
        <xdr:cNvPr id="534" name="テキスト ボックス 533"/>
        <xdr:cNvSpPr txBox="1"/>
      </xdr:nvSpPr>
      <xdr:spPr>
        <a:xfrm>
          <a:off x="12625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159512</xdr:rowOff>
    </xdr:from>
    <xdr:to>
      <xdr:col>85</xdr:col>
      <xdr:colOff>177800</xdr:colOff>
      <xdr:row>39</xdr:row>
      <xdr:rowOff>89662</xdr:rowOff>
    </xdr:to>
    <xdr:sp macro="" textlink="">
      <xdr:nvSpPr>
        <xdr:cNvPr id="540" name="楕円 539"/>
        <xdr:cNvSpPr/>
      </xdr:nvSpPr>
      <xdr:spPr>
        <a:xfrm>
          <a:off x="16268700" y="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378565" cy="259045"/>
    <xdr:sp macro="" textlink="">
      <xdr:nvSpPr>
        <xdr:cNvPr id="541" name="災害復旧事業費該当値テキスト"/>
        <xdr:cNvSpPr txBox="1"/>
      </xdr:nvSpPr>
      <xdr:spPr>
        <a:xfrm>
          <a:off x="16370300" y="66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153454</xdr:rowOff>
    </xdr:from>
    <xdr:to>
      <xdr:col>81</xdr:col>
      <xdr:colOff>101600</xdr:colOff>
      <xdr:row>39</xdr:row>
      <xdr:rowOff>83604</xdr:rowOff>
    </xdr:to>
    <xdr:sp macro="" textlink="">
      <xdr:nvSpPr>
        <xdr:cNvPr id="542" name="楕円 541"/>
        <xdr:cNvSpPr/>
      </xdr:nvSpPr>
      <xdr:spPr>
        <a:xfrm>
          <a:off x="15430500" y="66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74731</xdr:rowOff>
    </xdr:from>
    <xdr:ext cx="378565" cy="259045"/>
    <xdr:sp macro="" textlink="">
      <xdr:nvSpPr>
        <xdr:cNvPr id="543" name="テキスト ボックス 542"/>
        <xdr:cNvSpPr txBox="1"/>
      </xdr:nvSpPr>
      <xdr:spPr>
        <a:xfrm>
          <a:off x="15292017" y="6761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147407</xdr:rowOff>
    </xdr:from>
    <xdr:to>
      <xdr:col>85</xdr:col>
      <xdr:colOff>127000</xdr:colOff>
      <xdr:row>77</xdr:row>
      <xdr:rowOff>15112</xdr:rowOff>
    </xdr:to>
    <xdr:cxnSp macro="">
      <xdr:nvCxnSpPr>
        <xdr:cNvPr id="629" name="直線コネクタ 628"/>
        <xdr:cNvCxnSpPr/>
      </xdr:nvCxnSpPr>
      <xdr:spPr>
        <a:xfrm flipV="1">
          <a:off x="15481300" y="13177607"/>
          <a:ext cx="838200" cy="3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15112</xdr:rowOff>
    </xdr:from>
    <xdr:to>
      <xdr:col>81</xdr:col>
      <xdr:colOff>50800</xdr:colOff>
      <xdr:row>77</xdr:row>
      <xdr:rowOff>17497</xdr:rowOff>
    </xdr:to>
    <xdr:cxnSp macro="">
      <xdr:nvCxnSpPr>
        <xdr:cNvPr id="632" name="直線コネクタ 631"/>
        <xdr:cNvCxnSpPr/>
      </xdr:nvCxnSpPr>
      <xdr:spPr>
        <a:xfrm flipV="1">
          <a:off x="14592300" y="13216762"/>
          <a:ext cx="889000" cy="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17497</xdr:rowOff>
    </xdr:from>
    <xdr:to>
      <xdr:col>76</xdr:col>
      <xdr:colOff>114300</xdr:colOff>
      <xdr:row>77</xdr:row>
      <xdr:rowOff>30772</xdr:rowOff>
    </xdr:to>
    <xdr:cxnSp macro="">
      <xdr:nvCxnSpPr>
        <xdr:cNvPr id="635" name="直線コネクタ 634"/>
        <xdr:cNvCxnSpPr/>
      </xdr:nvCxnSpPr>
      <xdr:spPr>
        <a:xfrm flipV="1">
          <a:off x="13703300" y="13219147"/>
          <a:ext cx="889000" cy="1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30772</xdr:rowOff>
    </xdr:from>
    <xdr:to>
      <xdr:col>71</xdr:col>
      <xdr:colOff>177800</xdr:colOff>
      <xdr:row>77</xdr:row>
      <xdr:rowOff>43932</xdr:rowOff>
    </xdr:to>
    <xdr:cxnSp macro="">
      <xdr:nvCxnSpPr>
        <xdr:cNvPr id="638" name="直線コネクタ 637"/>
        <xdr:cNvCxnSpPr/>
      </xdr:nvCxnSpPr>
      <xdr:spPr>
        <a:xfrm flipV="1">
          <a:off x="12814300" y="13232422"/>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32926</xdr:rowOff>
    </xdr:from>
    <xdr:to>
      <xdr:col>67</xdr:col>
      <xdr:colOff>101600</xdr:colOff>
      <xdr:row>75</xdr:row>
      <xdr:rowOff>134526</xdr:rowOff>
    </xdr:to>
    <xdr:sp macro="" textlink="">
      <xdr:nvSpPr>
        <xdr:cNvPr id="641" name="フローチャート: 判断 640"/>
        <xdr:cNvSpPr/>
      </xdr:nvSpPr>
      <xdr:spPr>
        <a:xfrm>
          <a:off x="12763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151053</xdr:rowOff>
    </xdr:from>
    <xdr:ext cx="534377" cy="259045"/>
    <xdr:sp macro="" textlink="">
      <xdr:nvSpPr>
        <xdr:cNvPr id="642" name="テキスト ボックス 641"/>
        <xdr:cNvSpPr txBox="1"/>
      </xdr:nvSpPr>
      <xdr:spPr>
        <a:xfrm>
          <a:off x="12547111" y="126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96607</xdr:rowOff>
    </xdr:from>
    <xdr:to>
      <xdr:col>85</xdr:col>
      <xdr:colOff>177800</xdr:colOff>
      <xdr:row>77</xdr:row>
      <xdr:rowOff>26757</xdr:rowOff>
    </xdr:to>
    <xdr:sp macro="" textlink="">
      <xdr:nvSpPr>
        <xdr:cNvPr id="648" name="楕円 647"/>
        <xdr:cNvSpPr/>
      </xdr:nvSpPr>
      <xdr:spPr>
        <a:xfrm>
          <a:off x="16268700" y="1312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75034</xdr:rowOff>
    </xdr:from>
    <xdr:ext cx="534377" cy="259045"/>
    <xdr:sp macro="" textlink="">
      <xdr:nvSpPr>
        <xdr:cNvPr id="649" name="公債費該当値テキスト"/>
        <xdr:cNvSpPr txBox="1"/>
      </xdr:nvSpPr>
      <xdr:spPr>
        <a:xfrm>
          <a:off x="16370300" y="1310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135762</xdr:rowOff>
    </xdr:from>
    <xdr:to>
      <xdr:col>81</xdr:col>
      <xdr:colOff>101600</xdr:colOff>
      <xdr:row>77</xdr:row>
      <xdr:rowOff>65912</xdr:rowOff>
    </xdr:to>
    <xdr:sp macro="" textlink="">
      <xdr:nvSpPr>
        <xdr:cNvPr id="650" name="楕円 649"/>
        <xdr:cNvSpPr/>
      </xdr:nvSpPr>
      <xdr:spPr>
        <a:xfrm>
          <a:off x="15430500" y="1316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57039</xdr:rowOff>
    </xdr:from>
    <xdr:ext cx="534377" cy="259045"/>
    <xdr:sp macro="" textlink="">
      <xdr:nvSpPr>
        <xdr:cNvPr id="651" name="テキスト ボックス 650"/>
        <xdr:cNvSpPr txBox="1"/>
      </xdr:nvSpPr>
      <xdr:spPr>
        <a:xfrm>
          <a:off x="15214111" y="1325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138147</xdr:rowOff>
    </xdr:from>
    <xdr:to>
      <xdr:col>76</xdr:col>
      <xdr:colOff>165100</xdr:colOff>
      <xdr:row>77</xdr:row>
      <xdr:rowOff>68297</xdr:rowOff>
    </xdr:to>
    <xdr:sp macro="" textlink="">
      <xdr:nvSpPr>
        <xdr:cNvPr id="652" name="楕円 651"/>
        <xdr:cNvSpPr/>
      </xdr:nvSpPr>
      <xdr:spPr>
        <a:xfrm>
          <a:off x="14541500" y="1316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59424</xdr:rowOff>
    </xdr:from>
    <xdr:ext cx="534377" cy="259045"/>
    <xdr:sp macro="" textlink="">
      <xdr:nvSpPr>
        <xdr:cNvPr id="653" name="テキスト ボックス 652"/>
        <xdr:cNvSpPr txBox="1"/>
      </xdr:nvSpPr>
      <xdr:spPr>
        <a:xfrm>
          <a:off x="14325111" y="1326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151422</xdr:rowOff>
    </xdr:from>
    <xdr:to>
      <xdr:col>72</xdr:col>
      <xdr:colOff>38100</xdr:colOff>
      <xdr:row>77</xdr:row>
      <xdr:rowOff>81572</xdr:rowOff>
    </xdr:to>
    <xdr:sp macro="" textlink="">
      <xdr:nvSpPr>
        <xdr:cNvPr id="654" name="楕円 653"/>
        <xdr:cNvSpPr/>
      </xdr:nvSpPr>
      <xdr:spPr>
        <a:xfrm>
          <a:off x="13652500" y="131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72699</xdr:rowOff>
    </xdr:from>
    <xdr:ext cx="534377" cy="259045"/>
    <xdr:sp macro="" textlink="">
      <xdr:nvSpPr>
        <xdr:cNvPr id="655" name="テキスト ボックス 654"/>
        <xdr:cNvSpPr txBox="1"/>
      </xdr:nvSpPr>
      <xdr:spPr>
        <a:xfrm>
          <a:off x="13436111" y="1327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164582</xdr:rowOff>
    </xdr:from>
    <xdr:to>
      <xdr:col>67</xdr:col>
      <xdr:colOff>101600</xdr:colOff>
      <xdr:row>77</xdr:row>
      <xdr:rowOff>94732</xdr:rowOff>
    </xdr:to>
    <xdr:sp macro="" textlink="">
      <xdr:nvSpPr>
        <xdr:cNvPr id="656" name="楕円 655"/>
        <xdr:cNvSpPr/>
      </xdr:nvSpPr>
      <xdr:spPr>
        <a:xfrm>
          <a:off x="12763500" y="1319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85859</xdr:rowOff>
    </xdr:from>
    <xdr:ext cx="534377" cy="259045"/>
    <xdr:sp macro="" textlink="">
      <xdr:nvSpPr>
        <xdr:cNvPr id="657" name="テキスト ボックス 656"/>
        <xdr:cNvSpPr txBox="1"/>
      </xdr:nvSpPr>
      <xdr:spPr>
        <a:xfrm>
          <a:off x="12547111" y="1328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135586</xdr:rowOff>
    </xdr:from>
    <xdr:to>
      <xdr:col>85</xdr:col>
      <xdr:colOff>127000</xdr:colOff>
      <xdr:row>98</xdr:row>
      <xdr:rowOff>148321</xdr:rowOff>
    </xdr:to>
    <xdr:cxnSp macro="">
      <xdr:nvCxnSpPr>
        <xdr:cNvPr id="688" name="直線コネクタ 687"/>
        <xdr:cNvCxnSpPr/>
      </xdr:nvCxnSpPr>
      <xdr:spPr>
        <a:xfrm flipV="1">
          <a:off x="15481300" y="16937686"/>
          <a:ext cx="838200" cy="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104843</xdr:rowOff>
    </xdr:from>
    <xdr:to>
      <xdr:col>81</xdr:col>
      <xdr:colOff>50800</xdr:colOff>
      <xdr:row>98</xdr:row>
      <xdr:rowOff>148321</xdr:rowOff>
    </xdr:to>
    <xdr:cxnSp macro="">
      <xdr:nvCxnSpPr>
        <xdr:cNvPr id="691" name="直線コネクタ 690"/>
        <xdr:cNvCxnSpPr/>
      </xdr:nvCxnSpPr>
      <xdr:spPr>
        <a:xfrm>
          <a:off x="14592300" y="16906943"/>
          <a:ext cx="889000" cy="4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104843</xdr:rowOff>
    </xdr:from>
    <xdr:to>
      <xdr:col>76</xdr:col>
      <xdr:colOff>114300</xdr:colOff>
      <xdr:row>99</xdr:row>
      <xdr:rowOff>84553</xdr:rowOff>
    </xdr:to>
    <xdr:cxnSp macro="">
      <xdr:nvCxnSpPr>
        <xdr:cNvPr id="694" name="直線コネクタ 693"/>
        <xdr:cNvCxnSpPr/>
      </xdr:nvCxnSpPr>
      <xdr:spPr>
        <a:xfrm flipV="1">
          <a:off x="13703300" y="16906943"/>
          <a:ext cx="889000" cy="15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151571</xdr:rowOff>
    </xdr:from>
    <xdr:ext cx="534377" cy="259045"/>
    <xdr:sp macro="" textlink="">
      <xdr:nvSpPr>
        <xdr:cNvPr id="696" name="テキスト ボックス 695"/>
        <xdr:cNvSpPr txBox="1"/>
      </xdr:nvSpPr>
      <xdr:spPr>
        <a:xfrm>
          <a:off x="14325111" y="16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69782</xdr:rowOff>
    </xdr:from>
    <xdr:to>
      <xdr:col>71</xdr:col>
      <xdr:colOff>177800</xdr:colOff>
      <xdr:row>99</xdr:row>
      <xdr:rowOff>84553</xdr:rowOff>
    </xdr:to>
    <xdr:cxnSp macro="">
      <xdr:nvCxnSpPr>
        <xdr:cNvPr id="697" name="直線コネクタ 696"/>
        <xdr:cNvCxnSpPr/>
      </xdr:nvCxnSpPr>
      <xdr:spPr>
        <a:xfrm>
          <a:off x="12814300" y="16871882"/>
          <a:ext cx="889000" cy="18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109550</xdr:rowOff>
    </xdr:from>
    <xdr:to>
      <xdr:col>67</xdr:col>
      <xdr:colOff>101600</xdr:colOff>
      <xdr:row>99</xdr:row>
      <xdr:rowOff>39700</xdr:rowOff>
    </xdr:to>
    <xdr:sp macro="" textlink="">
      <xdr:nvSpPr>
        <xdr:cNvPr id="700" name="フローチャート: 判断 699"/>
        <xdr:cNvSpPr/>
      </xdr:nvSpPr>
      <xdr:spPr>
        <a:xfrm>
          <a:off x="12763500" y="1691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30827</xdr:rowOff>
    </xdr:from>
    <xdr:ext cx="534377" cy="259045"/>
    <xdr:sp macro="" textlink="">
      <xdr:nvSpPr>
        <xdr:cNvPr id="701" name="テキスト ボックス 700"/>
        <xdr:cNvSpPr txBox="1"/>
      </xdr:nvSpPr>
      <xdr:spPr>
        <a:xfrm>
          <a:off x="12547111" y="1700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84786</xdr:rowOff>
    </xdr:from>
    <xdr:to>
      <xdr:col>85</xdr:col>
      <xdr:colOff>177800</xdr:colOff>
      <xdr:row>99</xdr:row>
      <xdr:rowOff>14936</xdr:rowOff>
    </xdr:to>
    <xdr:sp macro="" textlink="">
      <xdr:nvSpPr>
        <xdr:cNvPr id="707" name="楕円 706"/>
        <xdr:cNvSpPr/>
      </xdr:nvSpPr>
      <xdr:spPr>
        <a:xfrm>
          <a:off x="16268700" y="1688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63213</xdr:rowOff>
    </xdr:from>
    <xdr:ext cx="534377" cy="259045"/>
    <xdr:sp macro="" textlink="">
      <xdr:nvSpPr>
        <xdr:cNvPr id="708" name="積立金該当値テキスト"/>
        <xdr:cNvSpPr txBox="1"/>
      </xdr:nvSpPr>
      <xdr:spPr>
        <a:xfrm>
          <a:off x="16370300" y="1686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97521</xdr:rowOff>
    </xdr:from>
    <xdr:to>
      <xdr:col>81</xdr:col>
      <xdr:colOff>101600</xdr:colOff>
      <xdr:row>99</xdr:row>
      <xdr:rowOff>27671</xdr:rowOff>
    </xdr:to>
    <xdr:sp macro="" textlink="">
      <xdr:nvSpPr>
        <xdr:cNvPr id="709" name="楕円 708"/>
        <xdr:cNvSpPr/>
      </xdr:nvSpPr>
      <xdr:spPr>
        <a:xfrm>
          <a:off x="15430500" y="168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18798</xdr:rowOff>
    </xdr:from>
    <xdr:ext cx="534377" cy="259045"/>
    <xdr:sp macro="" textlink="">
      <xdr:nvSpPr>
        <xdr:cNvPr id="710" name="テキスト ボックス 709"/>
        <xdr:cNvSpPr txBox="1"/>
      </xdr:nvSpPr>
      <xdr:spPr>
        <a:xfrm>
          <a:off x="15214111" y="1699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54043</xdr:rowOff>
    </xdr:from>
    <xdr:to>
      <xdr:col>76</xdr:col>
      <xdr:colOff>165100</xdr:colOff>
      <xdr:row>98</xdr:row>
      <xdr:rowOff>155643</xdr:rowOff>
    </xdr:to>
    <xdr:sp macro="" textlink="">
      <xdr:nvSpPr>
        <xdr:cNvPr id="711" name="楕円 710"/>
        <xdr:cNvSpPr/>
      </xdr:nvSpPr>
      <xdr:spPr>
        <a:xfrm>
          <a:off x="14541500" y="1685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720</xdr:rowOff>
    </xdr:from>
    <xdr:ext cx="534377" cy="259045"/>
    <xdr:sp macro="" textlink="">
      <xdr:nvSpPr>
        <xdr:cNvPr id="712" name="テキスト ボックス 711"/>
        <xdr:cNvSpPr txBox="1"/>
      </xdr:nvSpPr>
      <xdr:spPr>
        <a:xfrm>
          <a:off x="14325111" y="1663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33753</xdr:rowOff>
    </xdr:from>
    <xdr:to>
      <xdr:col>72</xdr:col>
      <xdr:colOff>38100</xdr:colOff>
      <xdr:row>99</xdr:row>
      <xdr:rowOff>135353</xdr:rowOff>
    </xdr:to>
    <xdr:sp macro="" textlink="">
      <xdr:nvSpPr>
        <xdr:cNvPr id="713" name="楕円 712"/>
        <xdr:cNvSpPr/>
      </xdr:nvSpPr>
      <xdr:spPr>
        <a:xfrm>
          <a:off x="13652500" y="1700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126480</xdr:rowOff>
    </xdr:from>
    <xdr:ext cx="469744" cy="259045"/>
    <xdr:sp macro="" textlink="">
      <xdr:nvSpPr>
        <xdr:cNvPr id="714" name="テキスト ボックス 713"/>
        <xdr:cNvSpPr txBox="1"/>
      </xdr:nvSpPr>
      <xdr:spPr>
        <a:xfrm>
          <a:off x="13468428" y="1710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18982</xdr:rowOff>
    </xdr:from>
    <xdr:to>
      <xdr:col>67</xdr:col>
      <xdr:colOff>101600</xdr:colOff>
      <xdr:row>98</xdr:row>
      <xdr:rowOff>120582</xdr:rowOff>
    </xdr:to>
    <xdr:sp macro="" textlink="">
      <xdr:nvSpPr>
        <xdr:cNvPr id="715" name="楕円 714"/>
        <xdr:cNvSpPr/>
      </xdr:nvSpPr>
      <xdr:spPr>
        <a:xfrm>
          <a:off x="12763500" y="1682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137109</xdr:rowOff>
    </xdr:from>
    <xdr:ext cx="534377" cy="259045"/>
    <xdr:sp macro="" textlink="">
      <xdr:nvSpPr>
        <xdr:cNvPr id="716" name="テキスト ボックス 715"/>
        <xdr:cNvSpPr txBox="1"/>
      </xdr:nvSpPr>
      <xdr:spPr>
        <a:xfrm>
          <a:off x="12547111" y="165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32669</xdr:rowOff>
    </xdr:from>
    <xdr:to>
      <xdr:col>116</xdr:col>
      <xdr:colOff>63500</xdr:colOff>
      <xdr:row>37</xdr:row>
      <xdr:rowOff>126898</xdr:rowOff>
    </xdr:to>
    <xdr:cxnSp macro="">
      <xdr:nvCxnSpPr>
        <xdr:cNvPr id="743" name="直線コネクタ 742"/>
        <xdr:cNvCxnSpPr/>
      </xdr:nvCxnSpPr>
      <xdr:spPr>
        <a:xfrm>
          <a:off x="21323300" y="6376319"/>
          <a:ext cx="838200" cy="9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122968</xdr:rowOff>
    </xdr:from>
    <xdr:ext cx="469744" cy="259045"/>
    <xdr:sp macro="" textlink="">
      <xdr:nvSpPr>
        <xdr:cNvPr id="744" name="投資及び出資金平均値テキスト"/>
        <xdr:cNvSpPr txBox="1"/>
      </xdr:nvSpPr>
      <xdr:spPr>
        <a:xfrm>
          <a:off x="22212300" y="6466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13604</xdr:rowOff>
    </xdr:from>
    <xdr:to>
      <xdr:col>111</xdr:col>
      <xdr:colOff>177800</xdr:colOff>
      <xdr:row>37</xdr:row>
      <xdr:rowOff>32669</xdr:rowOff>
    </xdr:to>
    <xdr:cxnSp macro="">
      <xdr:nvCxnSpPr>
        <xdr:cNvPr id="746" name="直線コネクタ 745"/>
        <xdr:cNvCxnSpPr/>
      </xdr:nvCxnSpPr>
      <xdr:spPr>
        <a:xfrm>
          <a:off x="20434300" y="6357254"/>
          <a:ext cx="889000" cy="1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77568</xdr:rowOff>
    </xdr:from>
    <xdr:ext cx="469744" cy="259045"/>
    <xdr:sp macro="" textlink="">
      <xdr:nvSpPr>
        <xdr:cNvPr id="748" name="テキスト ボックス 747"/>
        <xdr:cNvSpPr txBox="1"/>
      </xdr:nvSpPr>
      <xdr:spPr>
        <a:xfrm>
          <a:off x="21088428" y="659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13376</xdr:rowOff>
    </xdr:from>
    <xdr:to>
      <xdr:col>107</xdr:col>
      <xdr:colOff>50800</xdr:colOff>
      <xdr:row>37</xdr:row>
      <xdr:rowOff>13604</xdr:rowOff>
    </xdr:to>
    <xdr:cxnSp macro="">
      <xdr:nvCxnSpPr>
        <xdr:cNvPr id="749" name="直線コネクタ 748"/>
        <xdr:cNvCxnSpPr/>
      </xdr:nvCxnSpPr>
      <xdr:spPr>
        <a:xfrm>
          <a:off x="19545300" y="635702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85203</xdr:rowOff>
    </xdr:from>
    <xdr:ext cx="469744" cy="259045"/>
    <xdr:sp macro="" textlink="">
      <xdr:nvSpPr>
        <xdr:cNvPr id="751" name="テキスト ボックス 750"/>
        <xdr:cNvSpPr txBox="1"/>
      </xdr:nvSpPr>
      <xdr:spPr>
        <a:xfrm>
          <a:off x="20199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13376</xdr:rowOff>
    </xdr:from>
    <xdr:to>
      <xdr:col>102</xdr:col>
      <xdr:colOff>114300</xdr:colOff>
      <xdr:row>37</xdr:row>
      <xdr:rowOff>28555</xdr:rowOff>
    </xdr:to>
    <xdr:cxnSp macro="">
      <xdr:nvCxnSpPr>
        <xdr:cNvPr id="752" name="直線コネクタ 751"/>
        <xdr:cNvCxnSpPr/>
      </xdr:nvCxnSpPr>
      <xdr:spPr>
        <a:xfrm flipV="1">
          <a:off x="18656300" y="6357026"/>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94942</xdr:rowOff>
    </xdr:from>
    <xdr:ext cx="469744" cy="259045"/>
    <xdr:sp macro="" textlink="">
      <xdr:nvSpPr>
        <xdr:cNvPr id="754" name="テキスト ボックス 753"/>
        <xdr:cNvSpPr txBox="1"/>
      </xdr:nvSpPr>
      <xdr:spPr>
        <a:xfrm>
          <a:off x="19310428" y="66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86248</xdr:rowOff>
    </xdr:from>
    <xdr:to>
      <xdr:col>98</xdr:col>
      <xdr:colOff>38100</xdr:colOff>
      <xdr:row>38</xdr:row>
      <xdr:rowOff>16398</xdr:rowOff>
    </xdr:to>
    <xdr:sp macro="" textlink="">
      <xdr:nvSpPr>
        <xdr:cNvPr id="755" name="フローチャート: 判断 754"/>
        <xdr:cNvSpPr/>
      </xdr:nvSpPr>
      <xdr:spPr>
        <a:xfrm>
          <a:off x="18605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7525</xdr:rowOff>
    </xdr:from>
    <xdr:ext cx="469744" cy="259045"/>
    <xdr:sp macro="" textlink="">
      <xdr:nvSpPr>
        <xdr:cNvPr id="756" name="テキスト ボックス 755"/>
        <xdr:cNvSpPr txBox="1"/>
      </xdr:nvSpPr>
      <xdr:spPr>
        <a:xfrm>
          <a:off x="18421428" y="652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76098</xdr:rowOff>
    </xdr:from>
    <xdr:to>
      <xdr:col>116</xdr:col>
      <xdr:colOff>114300</xdr:colOff>
      <xdr:row>38</xdr:row>
      <xdr:rowOff>6248</xdr:rowOff>
    </xdr:to>
    <xdr:sp macro="" textlink="">
      <xdr:nvSpPr>
        <xdr:cNvPr id="762" name="楕円 761"/>
        <xdr:cNvSpPr/>
      </xdr:nvSpPr>
      <xdr:spPr>
        <a:xfrm>
          <a:off x="22110700" y="64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98975</xdr:rowOff>
    </xdr:from>
    <xdr:ext cx="469744" cy="259045"/>
    <xdr:sp macro="" textlink="">
      <xdr:nvSpPr>
        <xdr:cNvPr id="763" name="投資及び出資金該当値テキスト"/>
        <xdr:cNvSpPr txBox="1"/>
      </xdr:nvSpPr>
      <xdr:spPr>
        <a:xfrm>
          <a:off x="22212300" y="62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153319</xdr:rowOff>
    </xdr:from>
    <xdr:to>
      <xdr:col>112</xdr:col>
      <xdr:colOff>38100</xdr:colOff>
      <xdr:row>37</xdr:row>
      <xdr:rowOff>83469</xdr:rowOff>
    </xdr:to>
    <xdr:sp macro="" textlink="">
      <xdr:nvSpPr>
        <xdr:cNvPr id="764" name="楕円 763"/>
        <xdr:cNvSpPr/>
      </xdr:nvSpPr>
      <xdr:spPr>
        <a:xfrm>
          <a:off x="21272500" y="632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99996</xdr:rowOff>
    </xdr:from>
    <xdr:ext cx="469744" cy="259045"/>
    <xdr:sp macro="" textlink="">
      <xdr:nvSpPr>
        <xdr:cNvPr id="765" name="テキスト ボックス 764"/>
        <xdr:cNvSpPr txBox="1"/>
      </xdr:nvSpPr>
      <xdr:spPr>
        <a:xfrm>
          <a:off x="21088428" y="610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134254</xdr:rowOff>
    </xdr:from>
    <xdr:to>
      <xdr:col>107</xdr:col>
      <xdr:colOff>101600</xdr:colOff>
      <xdr:row>37</xdr:row>
      <xdr:rowOff>64404</xdr:rowOff>
    </xdr:to>
    <xdr:sp macro="" textlink="">
      <xdr:nvSpPr>
        <xdr:cNvPr id="766" name="楕円 765"/>
        <xdr:cNvSpPr/>
      </xdr:nvSpPr>
      <xdr:spPr>
        <a:xfrm>
          <a:off x="20383500" y="630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80931</xdr:rowOff>
    </xdr:from>
    <xdr:ext cx="469744" cy="259045"/>
    <xdr:sp macro="" textlink="">
      <xdr:nvSpPr>
        <xdr:cNvPr id="767" name="テキスト ボックス 766"/>
        <xdr:cNvSpPr txBox="1"/>
      </xdr:nvSpPr>
      <xdr:spPr>
        <a:xfrm>
          <a:off x="20199428" y="608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134026</xdr:rowOff>
    </xdr:from>
    <xdr:to>
      <xdr:col>102</xdr:col>
      <xdr:colOff>165100</xdr:colOff>
      <xdr:row>37</xdr:row>
      <xdr:rowOff>64176</xdr:rowOff>
    </xdr:to>
    <xdr:sp macro="" textlink="">
      <xdr:nvSpPr>
        <xdr:cNvPr id="768" name="楕円 767"/>
        <xdr:cNvSpPr/>
      </xdr:nvSpPr>
      <xdr:spPr>
        <a:xfrm>
          <a:off x="19494500" y="63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80703</xdr:rowOff>
    </xdr:from>
    <xdr:ext cx="469744" cy="259045"/>
    <xdr:sp macro="" textlink="">
      <xdr:nvSpPr>
        <xdr:cNvPr id="769" name="テキスト ボックス 768"/>
        <xdr:cNvSpPr txBox="1"/>
      </xdr:nvSpPr>
      <xdr:spPr>
        <a:xfrm>
          <a:off x="19310428" y="608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149205</xdr:rowOff>
    </xdr:from>
    <xdr:to>
      <xdr:col>98</xdr:col>
      <xdr:colOff>38100</xdr:colOff>
      <xdr:row>37</xdr:row>
      <xdr:rowOff>79355</xdr:rowOff>
    </xdr:to>
    <xdr:sp macro="" textlink="">
      <xdr:nvSpPr>
        <xdr:cNvPr id="770" name="楕円 769"/>
        <xdr:cNvSpPr/>
      </xdr:nvSpPr>
      <xdr:spPr>
        <a:xfrm>
          <a:off x="18605500" y="632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95882</xdr:rowOff>
    </xdr:from>
    <xdr:ext cx="469744" cy="259045"/>
    <xdr:sp macro="" textlink="">
      <xdr:nvSpPr>
        <xdr:cNvPr id="771" name="テキスト ボックス 770"/>
        <xdr:cNvSpPr txBox="1"/>
      </xdr:nvSpPr>
      <xdr:spPr>
        <a:xfrm>
          <a:off x="18421428" y="609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154101</xdr:rowOff>
    </xdr:from>
    <xdr:to>
      <xdr:col>116</xdr:col>
      <xdr:colOff>63500</xdr:colOff>
      <xdr:row>58</xdr:row>
      <xdr:rowOff>154597</xdr:rowOff>
    </xdr:to>
    <xdr:cxnSp macro="">
      <xdr:nvCxnSpPr>
        <xdr:cNvPr id="800" name="直線コネクタ 799"/>
        <xdr:cNvCxnSpPr/>
      </xdr:nvCxnSpPr>
      <xdr:spPr>
        <a:xfrm flipV="1">
          <a:off x="21323300" y="10098201"/>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154597</xdr:rowOff>
    </xdr:from>
    <xdr:to>
      <xdr:col>111</xdr:col>
      <xdr:colOff>177800</xdr:colOff>
      <xdr:row>58</xdr:row>
      <xdr:rowOff>155054</xdr:rowOff>
    </xdr:to>
    <xdr:cxnSp macro="">
      <xdr:nvCxnSpPr>
        <xdr:cNvPr id="803" name="直線コネクタ 802"/>
        <xdr:cNvCxnSpPr/>
      </xdr:nvCxnSpPr>
      <xdr:spPr>
        <a:xfrm flipV="1">
          <a:off x="20434300" y="1009869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117259</xdr:rowOff>
    </xdr:from>
    <xdr:to>
      <xdr:col>107</xdr:col>
      <xdr:colOff>50800</xdr:colOff>
      <xdr:row>58</xdr:row>
      <xdr:rowOff>155054</xdr:rowOff>
    </xdr:to>
    <xdr:cxnSp macro="">
      <xdr:nvCxnSpPr>
        <xdr:cNvPr id="806" name="直線コネクタ 805"/>
        <xdr:cNvCxnSpPr/>
      </xdr:nvCxnSpPr>
      <xdr:spPr>
        <a:xfrm>
          <a:off x="19545300" y="10061359"/>
          <a:ext cx="8890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117259</xdr:rowOff>
    </xdr:from>
    <xdr:to>
      <xdr:col>102</xdr:col>
      <xdr:colOff>114300</xdr:colOff>
      <xdr:row>58</xdr:row>
      <xdr:rowOff>118135</xdr:rowOff>
    </xdr:to>
    <xdr:cxnSp macro="">
      <xdr:nvCxnSpPr>
        <xdr:cNvPr id="809" name="直線コネクタ 808"/>
        <xdr:cNvCxnSpPr/>
      </xdr:nvCxnSpPr>
      <xdr:spPr>
        <a:xfrm flipV="1">
          <a:off x="18656300" y="10061359"/>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129362</xdr:rowOff>
    </xdr:from>
    <xdr:to>
      <xdr:col>98</xdr:col>
      <xdr:colOff>38100</xdr:colOff>
      <xdr:row>57</xdr:row>
      <xdr:rowOff>59512</xdr:rowOff>
    </xdr:to>
    <xdr:sp macro="" textlink="">
      <xdr:nvSpPr>
        <xdr:cNvPr id="812" name="フローチャート: 判断 811"/>
        <xdr:cNvSpPr/>
      </xdr:nvSpPr>
      <xdr:spPr>
        <a:xfrm>
          <a:off x="18605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76039</xdr:rowOff>
    </xdr:from>
    <xdr:ext cx="469744" cy="259045"/>
    <xdr:sp macro="" textlink="">
      <xdr:nvSpPr>
        <xdr:cNvPr id="813" name="テキスト ボックス 812"/>
        <xdr:cNvSpPr txBox="1"/>
      </xdr:nvSpPr>
      <xdr:spPr>
        <a:xfrm>
          <a:off x="18421428" y="95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103301</xdr:rowOff>
    </xdr:from>
    <xdr:to>
      <xdr:col>116</xdr:col>
      <xdr:colOff>114300</xdr:colOff>
      <xdr:row>59</xdr:row>
      <xdr:rowOff>33451</xdr:rowOff>
    </xdr:to>
    <xdr:sp macro="" textlink="">
      <xdr:nvSpPr>
        <xdr:cNvPr id="819" name="楕円 818"/>
        <xdr:cNvSpPr/>
      </xdr:nvSpPr>
      <xdr:spPr>
        <a:xfrm>
          <a:off x="22110700" y="100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18228</xdr:rowOff>
    </xdr:from>
    <xdr:ext cx="469744" cy="259045"/>
    <xdr:sp macro="" textlink="">
      <xdr:nvSpPr>
        <xdr:cNvPr id="820" name="貸付金該当値テキスト"/>
        <xdr:cNvSpPr txBox="1"/>
      </xdr:nvSpPr>
      <xdr:spPr>
        <a:xfrm>
          <a:off x="22212300" y="996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103797</xdr:rowOff>
    </xdr:from>
    <xdr:to>
      <xdr:col>112</xdr:col>
      <xdr:colOff>38100</xdr:colOff>
      <xdr:row>59</xdr:row>
      <xdr:rowOff>33947</xdr:rowOff>
    </xdr:to>
    <xdr:sp macro="" textlink="">
      <xdr:nvSpPr>
        <xdr:cNvPr id="821" name="楕円 820"/>
        <xdr:cNvSpPr/>
      </xdr:nvSpPr>
      <xdr:spPr>
        <a:xfrm>
          <a:off x="21272500" y="100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25074</xdr:rowOff>
    </xdr:from>
    <xdr:ext cx="469744" cy="259045"/>
    <xdr:sp macro="" textlink="">
      <xdr:nvSpPr>
        <xdr:cNvPr id="822" name="テキスト ボックス 821"/>
        <xdr:cNvSpPr txBox="1"/>
      </xdr:nvSpPr>
      <xdr:spPr>
        <a:xfrm>
          <a:off x="21088428" y="1014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104254</xdr:rowOff>
    </xdr:from>
    <xdr:to>
      <xdr:col>107</xdr:col>
      <xdr:colOff>101600</xdr:colOff>
      <xdr:row>59</xdr:row>
      <xdr:rowOff>34404</xdr:rowOff>
    </xdr:to>
    <xdr:sp macro="" textlink="">
      <xdr:nvSpPr>
        <xdr:cNvPr id="823" name="楕円 822"/>
        <xdr:cNvSpPr/>
      </xdr:nvSpPr>
      <xdr:spPr>
        <a:xfrm>
          <a:off x="20383500" y="1004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25531</xdr:rowOff>
    </xdr:from>
    <xdr:ext cx="469744" cy="259045"/>
    <xdr:sp macro="" textlink="">
      <xdr:nvSpPr>
        <xdr:cNvPr id="824" name="テキスト ボックス 823"/>
        <xdr:cNvSpPr txBox="1"/>
      </xdr:nvSpPr>
      <xdr:spPr>
        <a:xfrm>
          <a:off x="20199428" y="1014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66459</xdr:rowOff>
    </xdr:from>
    <xdr:to>
      <xdr:col>102</xdr:col>
      <xdr:colOff>165100</xdr:colOff>
      <xdr:row>58</xdr:row>
      <xdr:rowOff>168059</xdr:rowOff>
    </xdr:to>
    <xdr:sp macro="" textlink="">
      <xdr:nvSpPr>
        <xdr:cNvPr id="825" name="楕円 824"/>
        <xdr:cNvSpPr/>
      </xdr:nvSpPr>
      <xdr:spPr>
        <a:xfrm>
          <a:off x="19494500" y="1001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159186</xdr:rowOff>
    </xdr:from>
    <xdr:ext cx="469744" cy="259045"/>
    <xdr:sp macro="" textlink="">
      <xdr:nvSpPr>
        <xdr:cNvPr id="826" name="テキスト ボックス 825"/>
        <xdr:cNvSpPr txBox="1"/>
      </xdr:nvSpPr>
      <xdr:spPr>
        <a:xfrm>
          <a:off x="19310428" y="1010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67335</xdr:rowOff>
    </xdr:from>
    <xdr:to>
      <xdr:col>98</xdr:col>
      <xdr:colOff>38100</xdr:colOff>
      <xdr:row>58</xdr:row>
      <xdr:rowOff>168935</xdr:rowOff>
    </xdr:to>
    <xdr:sp macro="" textlink="">
      <xdr:nvSpPr>
        <xdr:cNvPr id="827" name="楕円 826"/>
        <xdr:cNvSpPr/>
      </xdr:nvSpPr>
      <xdr:spPr>
        <a:xfrm>
          <a:off x="18605500" y="100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160062</xdr:rowOff>
    </xdr:from>
    <xdr:ext cx="469744" cy="259045"/>
    <xdr:sp macro="" textlink="">
      <xdr:nvSpPr>
        <xdr:cNvPr id="828" name="テキスト ボックス 827"/>
        <xdr:cNvSpPr txBox="1"/>
      </xdr:nvSpPr>
      <xdr:spPr>
        <a:xfrm>
          <a:off x="18421428" y="1010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114040</xdr:rowOff>
    </xdr:from>
    <xdr:to>
      <xdr:col>116</xdr:col>
      <xdr:colOff>63500</xdr:colOff>
      <xdr:row>75</xdr:row>
      <xdr:rowOff>141510</xdr:rowOff>
    </xdr:to>
    <xdr:cxnSp macro="">
      <xdr:nvCxnSpPr>
        <xdr:cNvPr id="858" name="直線コネクタ 857"/>
        <xdr:cNvCxnSpPr/>
      </xdr:nvCxnSpPr>
      <xdr:spPr>
        <a:xfrm>
          <a:off x="21323300" y="12972790"/>
          <a:ext cx="8382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9" name="繰出金平均値テキスト"/>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114040</xdr:rowOff>
    </xdr:from>
    <xdr:to>
      <xdr:col>111</xdr:col>
      <xdr:colOff>177800</xdr:colOff>
      <xdr:row>76</xdr:row>
      <xdr:rowOff>11398</xdr:rowOff>
    </xdr:to>
    <xdr:cxnSp macro="">
      <xdr:nvCxnSpPr>
        <xdr:cNvPr id="861" name="直線コネクタ 860"/>
        <xdr:cNvCxnSpPr/>
      </xdr:nvCxnSpPr>
      <xdr:spPr>
        <a:xfrm flipV="1">
          <a:off x="20434300" y="12972790"/>
          <a:ext cx="889000" cy="6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3" name="テキスト ボックス 862"/>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11398</xdr:rowOff>
    </xdr:from>
    <xdr:to>
      <xdr:col>107</xdr:col>
      <xdr:colOff>50800</xdr:colOff>
      <xdr:row>76</xdr:row>
      <xdr:rowOff>29724</xdr:rowOff>
    </xdr:to>
    <xdr:cxnSp macro="">
      <xdr:nvCxnSpPr>
        <xdr:cNvPr id="864" name="直線コネクタ 863"/>
        <xdr:cNvCxnSpPr/>
      </xdr:nvCxnSpPr>
      <xdr:spPr>
        <a:xfrm flipV="1">
          <a:off x="19545300" y="13041598"/>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29724</xdr:rowOff>
    </xdr:from>
    <xdr:to>
      <xdr:col>102</xdr:col>
      <xdr:colOff>114300</xdr:colOff>
      <xdr:row>76</xdr:row>
      <xdr:rowOff>69292</xdr:rowOff>
    </xdr:to>
    <xdr:cxnSp macro="">
      <xdr:nvCxnSpPr>
        <xdr:cNvPr id="867" name="直線コネクタ 866"/>
        <xdr:cNvCxnSpPr/>
      </xdr:nvCxnSpPr>
      <xdr:spPr>
        <a:xfrm flipV="1">
          <a:off x="18656300" y="13059924"/>
          <a:ext cx="889000" cy="3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69" name="テキスト ボックス 868"/>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44017</xdr:rowOff>
    </xdr:from>
    <xdr:to>
      <xdr:col>98</xdr:col>
      <xdr:colOff>38100</xdr:colOff>
      <xdr:row>76</xdr:row>
      <xdr:rowOff>145617</xdr:rowOff>
    </xdr:to>
    <xdr:sp macro="" textlink="">
      <xdr:nvSpPr>
        <xdr:cNvPr id="870" name="フローチャート: 判断 869"/>
        <xdr:cNvSpPr/>
      </xdr:nvSpPr>
      <xdr:spPr>
        <a:xfrm>
          <a:off x="18605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136744</xdr:rowOff>
    </xdr:from>
    <xdr:ext cx="534377" cy="259045"/>
    <xdr:sp macro="" textlink="">
      <xdr:nvSpPr>
        <xdr:cNvPr id="871" name="テキスト ボックス 870"/>
        <xdr:cNvSpPr txBox="1"/>
      </xdr:nvSpPr>
      <xdr:spPr>
        <a:xfrm>
          <a:off x="18389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90710</xdr:rowOff>
    </xdr:from>
    <xdr:to>
      <xdr:col>116</xdr:col>
      <xdr:colOff>114300</xdr:colOff>
      <xdr:row>76</xdr:row>
      <xdr:rowOff>20861</xdr:rowOff>
    </xdr:to>
    <xdr:sp macro="" textlink="">
      <xdr:nvSpPr>
        <xdr:cNvPr id="877" name="楕円 876"/>
        <xdr:cNvSpPr/>
      </xdr:nvSpPr>
      <xdr:spPr>
        <a:xfrm>
          <a:off x="22110700" y="129494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113587</xdr:rowOff>
    </xdr:from>
    <xdr:ext cx="534377" cy="259045"/>
    <xdr:sp macro="" textlink="">
      <xdr:nvSpPr>
        <xdr:cNvPr id="878" name="繰出金該当値テキスト"/>
        <xdr:cNvSpPr txBox="1"/>
      </xdr:nvSpPr>
      <xdr:spPr>
        <a:xfrm>
          <a:off x="22212300" y="128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63240</xdr:rowOff>
    </xdr:from>
    <xdr:to>
      <xdr:col>112</xdr:col>
      <xdr:colOff>38100</xdr:colOff>
      <xdr:row>75</xdr:row>
      <xdr:rowOff>164840</xdr:rowOff>
    </xdr:to>
    <xdr:sp macro="" textlink="">
      <xdr:nvSpPr>
        <xdr:cNvPr id="879" name="楕円 878"/>
        <xdr:cNvSpPr/>
      </xdr:nvSpPr>
      <xdr:spPr>
        <a:xfrm>
          <a:off x="21272500" y="1292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9917</xdr:rowOff>
    </xdr:from>
    <xdr:ext cx="534377" cy="259045"/>
    <xdr:sp macro="" textlink="">
      <xdr:nvSpPr>
        <xdr:cNvPr id="880" name="テキスト ボックス 879"/>
        <xdr:cNvSpPr txBox="1"/>
      </xdr:nvSpPr>
      <xdr:spPr>
        <a:xfrm>
          <a:off x="21056111" y="126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132049</xdr:rowOff>
    </xdr:from>
    <xdr:to>
      <xdr:col>107</xdr:col>
      <xdr:colOff>101600</xdr:colOff>
      <xdr:row>76</xdr:row>
      <xdr:rowOff>62198</xdr:rowOff>
    </xdr:to>
    <xdr:sp macro="" textlink="">
      <xdr:nvSpPr>
        <xdr:cNvPr id="881" name="楕円 880"/>
        <xdr:cNvSpPr/>
      </xdr:nvSpPr>
      <xdr:spPr>
        <a:xfrm>
          <a:off x="20383500" y="129907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78726</xdr:rowOff>
    </xdr:from>
    <xdr:ext cx="534377" cy="259045"/>
    <xdr:sp macro="" textlink="">
      <xdr:nvSpPr>
        <xdr:cNvPr id="882" name="テキスト ボックス 881"/>
        <xdr:cNvSpPr txBox="1"/>
      </xdr:nvSpPr>
      <xdr:spPr>
        <a:xfrm>
          <a:off x="20167111" y="1276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150374</xdr:rowOff>
    </xdr:from>
    <xdr:to>
      <xdr:col>102</xdr:col>
      <xdr:colOff>165100</xdr:colOff>
      <xdr:row>76</xdr:row>
      <xdr:rowOff>80524</xdr:rowOff>
    </xdr:to>
    <xdr:sp macro="" textlink="">
      <xdr:nvSpPr>
        <xdr:cNvPr id="883" name="楕円 882"/>
        <xdr:cNvSpPr/>
      </xdr:nvSpPr>
      <xdr:spPr>
        <a:xfrm>
          <a:off x="19494500" y="130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97052</xdr:rowOff>
    </xdr:from>
    <xdr:ext cx="534377" cy="259045"/>
    <xdr:sp macro="" textlink="">
      <xdr:nvSpPr>
        <xdr:cNvPr id="884" name="テキスト ボックス 883"/>
        <xdr:cNvSpPr txBox="1"/>
      </xdr:nvSpPr>
      <xdr:spPr>
        <a:xfrm>
          <a:off x="19278111" y="1278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18492</xdr:rowOff>
    </xdr:from>
    <xdr:to>
      <xdr:col>98</xdr:col>
      <xdr:colOff>38100</xdr:colOff>
      <xdr:row>76</xdr:row>
      <xdr:rowOff>120092</xdr:rowOff>
    </xdr:to>
    <xdr:sp macro="" textlink="">
      <xdr:nvSpPr>
        <xdr:cNvPr id="885" name="楕円 884"/>
        <xdr:cNvSpPr/>
      </xdr:nvSpPr>
      <xdr:spPr>
        <a:xfrm>
          <a:off x="18605500" y="130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136618</xdr:rowOff>
    </xdr:from>
    <xdr:ext cx="534377" cy="259045"/>
    <xdr:sp macro="" textlink="">
      <xdr:nvSpPr>
        <xdr:cNvPr id="886" name="テキスト ボックス 885"/>
        <xdr:cNvSpPr txBox="1"/>
      </xdr:nvSpPr>
      <xdr:spPr>
        <a:xfrm>
          <a:off x="18389111" y="1282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416,718</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100,731</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年度から類似団体平均を上回っている。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年度の普通建設事業費は前年比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a:t>
          </a:r>
          <a:r>
            <a:rPr kumimoji="1" lang="ja-JP" altLang="en-US" sz="1300">
              <a:latin typeface="ＭＳ Ｐゴシック" panose="020B0600070205080204" pitchFamily="50" charset="-128"/>
              <a:ea typeface="ＭＳ Ｐゴシック" panose="020B0600070205080204" pitchFamily="50" charset="-128"/>
            </a:rPr>
            <a:t>これは、新庁舎建設事業や土岐口開発に伴う周辺道路新設事業等の大型事業に着手したためである。大型事業は平成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年度まで続く見込みであり、次年度も類似団体平均を上回ることが予想される。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今後も引き続き普通建設事業の内容については十分精査の上、健全な財政運営に努めていく。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58,567
56,818
116.02
25,361,444
24,405,930
551,353
12,658,693
17,474,960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161417</xdr:rowOff>
    </xdr:from>
    <xdr:to>
      <xdr:col>24</xdr:col>
      <xdr:colOff>63500</xdr:colOff>
      <xdr:row>35</xdr:row>
      <xdr:rowOff>167132</xdr:rowOff>
    </xdr:to>
    <xdr:cxnSp macro="">
      <xdr:nvCxnSpPr>
        <xdr:cNvPr id="61" name="直線コネクタ 60"/>
        <xdr:cNvCxnSpPr/>
      </xdr:nvCxnSpPr>
      <xdr:spPr>
        <a:xfrm flipV="1">
          <a:off x="3797300" y="6162167"/>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167132</xdr:rowOff>
    </xdr:from>
    <xdr:to>
      <xdr:col>19</xdr:col>
      <xdr:colOff>177800</xdr:colOff>
      <xdr:row>36</xdr:row>
      <xdr:rowOff>16256</xdr:rowOff>
    </xdr:to>
    <xdr:cxnSp macro="">
      <xdr:nvCxnSpPr>
        <xdr:cNvPr id="64" name="直線コネクタ 63"/>
        <xdr:cNvCxnSpPr/>
      </xdr:nvCxnSpPr>
      <xdr:spPr>
        <a:xfrm flipV="1">
          <a:off x="2908300" y="616788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109601</xdr:rowOff>
    </xdr:from>
    <xdr:to>
      <xdr:col>15</xdr:col>
      <xdr:colOff>50800</xdr:colOff>
      <xdr:row>36</xdr:row>
      <xdr:rowOff>16256</xdr:rowOff>
    </xdr:to>
    <xdr:cxnSp macro="">
      <xdr:nvCxnSpPr>
        <xdr:cNvPr id="67" name="直線コネクタ 66"/>
        <xdr:cNvCxnSpPr/>
      </xdr:nvCxnSpPr>
      <xdr:spPr>
        <a:xfrm>
          <a:off x="2019300" y="6110351"/>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109601</xdr:rowOff>
    </xdr:from>
    <xdr:to>
      <xdr:col>10</xdr:col>
      <xdr:colOff>114300</xdr:colOff>
      <xdr:row>35</xdr:row>
      <xdr:rowOff>153797</xdr:rowOff>
    </xdr:to>
    <xdr:cxnSp macro="">
      <xdr:nvCxnSpPr>
        <xdr:cNvPr id="70" name="直線コネクタ 69"/>
        <xdr:cNvCxnSpPr/>
      </xdr:nvCxnSpPr>
      <xdr:spPr>
        <a:xfrm flipV="1">
          <a:off x="1130300" y="6110351"/>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114427</xdr:rowOff>
    </xdr:from>
    <xdr:to>
      <xdr:col>6</xdr:col>
      <xdr:colOff>38100</xdr:colOff>
      <xdr:row>36</xdr:row>
      <xdr:rowOff>44577</xdr:rowOff>
    </xdr:to>
    <xdr:sp macro="" textlink="">
      <xdr:nvSpPr>
        <xdr:cNvPr id="73" name="フローチャート: 判断 72"/>
        <xdr:cNvSpPr/>
      </xdr:nvSpPr>
      <xdr:spPr>
        <a:xfrm>
          <a:off x="1079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35704</xdr:rowOff>
    </xdr:from>
    <xdr:ext cx="469744" cy="259045"/>
    <xdr:sp macro="" textlink="">
      <xdr:nvSpPr>
        <xdr:cNvPr id="74" name="テキスト ボックス 73"/>
        <xdr:cNvSpPr txBox="1"/>
      </xdr:nvSpPr>
      <xdr:spPr>
        <a:xfrm>
          <a:off x="895428" y="620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110617</xdr:rowOff>
    </xdr:from>
    <xdr:to>
      <xdr:col>24</xdr:col>
      <xdr:colOff>114300</xdr:colOff>
      <xdr:row>36</xdr:row>
      <xdr:rowOff>40767</xdr:rowOff>
    </xdr:to>
    <xdr:sp macro="" textlink="">
      <xdr:nvSpPr>
        <xdr:cNvPr id="80" name="楕円 79"/>
        <xdr:cNvSpPr/>
      </xdr:nvSpPr>
      <xdr:spPr>
        <a:xfrm>
          <a:off x="4584700" y="611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133494</xdr:rowOff>
    </xdr:from>
    <xdr:ext cx="469744" cy="259045"/>
    <xdr:sp macro="" textlink="">
      <xdr:nvSpPr>
        <xdr:cNvPr id="81" name="議会費該当値テキスト"/>
        <xdr:cNvSpPr txBox="1"/>
      </xdr:nvSpPr>
      <xdr:spPr>
        <a:xfrm>
          <a:off x="4686300" y="596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116332</xdr:rowOff>
    </xdr:from>
    <xdr:to>
      <xdr:col>20</xdr:col>
      <xdr:colOff>38100</xdr:colOff>
      <xdr:row>36</xdr:row>
      <xdr:rowOff>46482</xdr:rowOff>
    </xdr:to>
    <xdr:sp macro="" textlink="">
      <xdr:nvSpPr>
        <xdr:cNvPr id="82" name="楕円 81"/>
        <xdr:cNvSpPr/>
      </xdr:nvSpPr>
      <xdr:spPr>
        <a:xfrm>
          <a:off x="37465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63009</xdr:rowOff>
    </xdr:from>
    <xdr:ext cx="469744" cy="259045"/>
    <xdr:sp macro="" textlink="">
      <xdr:nvSpPr>
        <xdr:cNvPr id="83" name="テキスト ボックス 82"/>
        <xdr:cNvSpPr txBox="1"/>
      </xdr:nvSpPr>
      <xdr:spPr>
        <a:xfrm>
          <a:off x="3562428" y="589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136906</xdr:rowOff>
    </xdr:from>
    <xdr:to>
      <xdr:col>15</xdr:col>
      <xdr:colOff>101600</xdr:colOff>
      <xdr:row>36</xdr:row>
      <xdr:rowOff>67056</xdr:rowOff>
    </xdr:to>
    <xdr:sp macro="" textlink="">
      <xdr:nvSpPr>
        <xdr:cNvPr id="84" name="楕円 83"/>
        <xdr:cNvSpPr/>
      </xdr:nvSpPr>
      <xdr:spPr>
        <a:xfrm>
          <a:off x="2857500" y="61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58183</xdr:rowOff>
    </xdr:from>
    <xdr:ext cx="469744" cy="259045"/>
    <xdr:sp macro="" textlink="">
      <xdr:nvSpPr>
        <xdr:cNvPr id="85" name="テキスト ボックス 84"/>
        <xdr:cNvSpPr txBox="1"/>
      </xdr:nvSpPr>
      <xdr:spPr>
        <a:xfrm>
          <a:off x="2673428" y="623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58801</xdr:rowOff>
    </xdr:from>
    <xdr:to>
      <xdr:col>10</xdr:col>
      <xdr:colOff>165100</xdr:colOff>
      <xdr:row>35</xdr:row>
      <xdr:rowOff>160401</xdr:rowOff>
    </xdr:to>
    <xdr:sp macro="" textlink="">
      <xdr:nvSpPr>
        <xdr:cNvPr id="86" name="楕円 85"/>
        <xdr:cNvSpPr/>
      </xdr:nvSpPr>
      <xdr:spPr>
        <a:xfrm>
          <a:off x="1968500" y="60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5478</xdr:rowOff>
    </xdr:from>
    <xdr:ext cx="469744" cy="259045"/>
    <xdr:sp macro="" textlink="">
      <xdr:nvSpPr>
        <xdr:cNvPr id="87" name="テキスト ボックス 86"/>
        <xdr:cNvSpPr txBox="1"/>
      </xdr:nvSpPr>
      <xdr:spPr>
        <a:xfrm>
          <a:off x="1784428" y="583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102997</xdr:rowOff>
    </xdr:from>
    <xdr:to>
      <xdr:col>6</xdr:col>
      <xdr:colOff>38100</xdr:colOff>
      <xdr:row>36</xdr:row>
      <xdr:rowOff>33147</xdr:rowOff>
    </xdr:to>
    <xdr:sp macro="" textlink="">
      <xdr:nvSpPr>
        <xdr:cNvPr id="88" name="楕円 87"/>
        <xdr:cNvSpPr/>
      </xdr:nvSpPr>
      <xdr:spPr>
        <a:xfrm>
          <a:off x="1079500" y="61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49674</xdr:rowOff>
    </xdr:from>
    <xdr:ext cx="469744" cy="259045"/>
    <xdr:sp macro="" textlink="">
      <xdr:nvSpPr>
        <xdr:cNvPr id="89" name="テキスト ボックス 88"/>
        <xdr:cNvSpPr txBox="1"/>
      </xdr:nvSpPr>
      <xdr:spPr>
        <a:xfrm>
          <a:off x="895428" y="587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141904</xdr:rowOff>
    </xdr:from>
    <xdr:to>
      <xdr:col>24</xdr:col>
      <xdr:colOff>63500</xdr:colOff>
      <xdr:row>57</xdr:row>
      <xdr:rowOff>44507</xdr:rowOff>
    </xdr:to>
    <xdr:cxnSp macro="">
      <xdr:nvCxnSpPr>
        <xdr:cNvPr id="116" name="直線コネクタ 115"/>
        <xdr:cNvCxnSpPr/>
      </xdr:nvCxnSpPr>
      <xdr:spPr>
        <a:xfrm flipV="1">
          <a:off x="3797300" y="9743104"/>
          <a:ext cx="838200" cy="7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44507</xdr:rowOff>
    </xdr:from>
    <xdr:to>
      <xdr:col>19</xdr:col>
      <xdr:colOff>177800</xdr:colOff>
      <xdr:row>57</xdr:row>
      <xdr:rowOff>146714</xdr:rowOff>
    </xdr:to>
    <xdr:cxnSp macro="">
      <xdr:nvCxnSpPr>
        <xdr:cNvPr id="119" name="直線コネクタ 118"/>
        <xdr:cNvCxnSpPr/>
      </xdr:nvCxnSpPr>
      <xdr:spPr>
        <a:xfrm flipV="1">
          <a:off x="2908300" y="9817157"/>
          <a:ext cx="889000" cy="10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146714</xdr:rowOff>
    </xdr:from>
    <xdr:to>
      <xdr:col>15</xdr:col>
      <xdr:colOff>50800</xdr:colOff>
      <xdr:row>58</xdr:row>
      <xdr:rowOff>19676</xdr:rowOff>
    </xdr:to>
    <xdr:cxnSp macro="">
      <xdr:nvCxnSpPr>
        <xdr:cNvPr id="122" name="直線コネクタ 121"/>
        <xdr:cNvCxnSpPr/>
      </xdr:nvCxnSpPr>
      <xdr:spPr>
        <a:xfrm flipV="1">
          <a:off x="2019300" y="9919364"/>
          <a:ext cx="889000" cy="4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146865</xdr:rowOff>
    </xdr:from>
    <xdr:to>
      <xdr:col>10</xdr:col>
      <xdr:colOff>114300</xdr:colOff>
      <xdr:row>58</xdr:row>
      <xdr:rowOff>19676</xdr:rowOff>
    </xdr:to>
    <xdr:cxnSp macro="">
      <xdr:nvCxnSpPr>
        <xdr:cNvPr id="125" name="直線コネクタ 124"/>
        <xdr:cNvCxnSpPr/>
      </xdr:nvCxnSpPr>
      <xdr:spPr>
        <a:xfrm>
          <a:off x="1130300" y="9919515"/>
          <a:ext cx="889000" cy="4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36199</xdr:rowOff>
    </xdr:from>
    <xdr:to>
      <xdr:col>6</xdr:col>
      <xdr:colOff>38100</xdr:colOff>
      <xdr:row>57</xdr:row>
      <xdr:rowOff>137799</xdr:rowOff>
    </xdr:to>
    <xdr:sp macro="" textlink="">
      <xdr:nvSpPr>
        <xdr:cNvPr id="128" name="フローチャート: 判断 127"/>
        <xdr:cNvSpPr/>
      </xdr:nvSpPr>
      <xdr:spPr>
        <a:xfrm>
          <a:off x="1079500" y="980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154326</xdr:rowOff>
    </xdr:from>
    <xdr:ext cx="534377" cy="259045"/>
    <xdr:sp macro="" textlink="">
      <xdr:nvSpPr>
        <xdr:cNvPr id="129" name="テキスト ボックス 128"/>
        <xdr:cNvSpPr txBox="1"/>
      </xdr:nvSpPr>
      <xdr:spPr>
        <a:xfrm>
          <a:off x="863111" y="958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91104</xdr:rowOff>
    </xdr:from>
    <xdr:to>
      <xdr:col>24</xdr:col>
      <xdr:colOff>114300</xdr:colOff>
      <xdr:row>57</xdr:row>
      <xdr:rowOff>21254</xdr:rowOff>
    </xdr:to>
    <xdr:sp macro="" textlink="">
      <xdr:nvSpPr>
        <xdr:cNvPr id="135" name="楕円 134"/>
        <xdr:cNvSpPr/>
      </xdr:nvSpPr>
      <xdr:spPr>
        <a:xfrm>
          <a:off x="4584700" y="96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113981</xdr:rowOff>
    </xdr:from>
    <xdr:ext cx="534377" cy="259045"/>
    <xdr:sp macro="" textlink="">
      <xdr:nvSpPr>
        <xdr:cNvPr id="136" name="総務費該当値テキスト"/>
        <xdr:cNvSpPr txBox="1"/>
      </xdr:nvSpPr>
      <xdr:spPr>
        <a:xfrm>
          <a:off x="4686300" y="95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165157</xdr:rowOff>
    </xdr:from>
    <xdr:to>
      <xdr:col>20</xdr:col>
      <xdr:colOff>38100</xdr:colOff>
      <xdr:row>57</xdr:row>
      <xdr:rowOff>95307</xdr:rowOff>
    </xdr:to>
    <xdr:sp macro="" textlink="">
      <xdr:nvSpPr>
        <xdr:cNvPr id="137" name="楕円 136"/>
        <xdr:cNvSpPr/>
      </xdr:nvSpPr>
      <xdr:spPr>
        <a:xfrm>
          <a:off x="3746500" y="97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111834</xdr:rowOff>
    </xdr:from>
    <xdr:ext cx="534377" cy="259045"/>
    <xdr:sp macro="" textlink="">
      <xdr:nvSpPr>
        <xdr:cNvPr id="138" name="テキスト ボックス 137"/>
        <xdr:cNvSpPr txBox="1"/>
      </xdr:nvSpPr>
      <xdr:spPr>
        <a:xfrm>
          <a:off x="3530111" y="954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95914</xdr:rowOff>
    </xdr:from>
    <xdr:to>
      <xdr:col>15</xdr:col>
      <xdr:colOff>101600</xdr:colOff>
      <xdr:row>58</xdr:row>
      <xdr:rowOff>26064</xdr:rowOff>
    </xdr:to>
    <xdr:sp macro="" textlink="">
      <xdr:nvSpPr>
        <xdr:cNvPr id="139" name="楕円 138"/>
        <xdr:cNvSpPr/>
      </xdr:nvSpPr>
      <xdr:spPr>
        <a:xfrm>
          <a:off x="2857500" y="98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17191</xdr:rowOff>
    </xdr:from>
    <xdr:ext cx="534377" cy="259045"/>
    <xdr:sp macro="" textlink="">
      <xdr:nvSpPr>
        <xdr:cNvPr id="140" name="テキスト ボックス 139"/>
        <xdr:cNvSpPr txBox="1"/>
      </xdr:nvSpPr>
      <xdr:spPr>
        <a:xfrm>
          <a:off x="2641111" y="996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140326</xdr:rowOff>
    </xdr:from>
    <xdr:to>
      <xdr:col>10</xdr:col>
      <xdr:colOff>165100</xdr:colOff>
      <xdr:row>58</xdr:row>
      <xdr:rowOff>70476</xdr:rowOff>
    </xdr:to>
    <xdr:sp macro="" textlink="">
      <xdr:nvSpPr>
        <xdr:cNvPr id="141" name="楕円 140"/>
        <xdr:cNvSpPr/>
      </xdr:nvSpPr>
      <xdr:spPr>
        <a:xfrm>
          <a:off x="1968500" y="991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61603</xdr:rowOff>
    </xdr:from>
    <xdr:ext cx="534377" cy="259045"/>
    <xdr:sp macro="" textlink="">
      <xdr:nvSpPr>
        <xdr:cNvPr id="142" name="テキスト ボックス 141"/>
        <xdr:cNvSpPr txBox="1"/>
      </xdr:nvSpPr>
      <xdr:spPr>
        <a:xfrm>
          <a:off x="1752111" y="1000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96065</xdr:rowOff>
    </xdr:from>
    <xdr:to>
      <xdr:col>6</xdr:col>
      <xdr:colOff>38100</xdr:colOff>
      <xdr:row>58</xdr:row>
      <xdr:rowOff>26215</xdr:rowOff>
    </xdr:to>
    <xdr:sp macro="" textlink="">
      <xdr:nvSpPr>
        <xdr:cNvPr id="143" name="楕円 142"/>
        <xdr:cNvSpPr/>
      </xdr:nvSpPr>
      <xdr:spPr>
        <a:xfrm>
          <a:off x="1079500" y="986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17342</xdr:rowOff>
    </xdr:from>
    <xdr:ext cx="534377" cy="259045"/>
    <xdr:sp macro="" textlink="">
      <xdr:nvSpPr>
        <xdr:cNvPr id="144" name="テキスト ボックス 143"/>
        <xdr:cNvSpPr txBox="1"/>
      </xdr:nvSpPr>
      <xdr:spPr>
        <a:xfrm>
          <a:off x="863111" y="996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103594</xdr:rowOff>
    </xdr:from>
    <xdr:to>
      <xdr:col>24</xdr:col>
      <xdr:colOff>63500</xdr:colOff>
      <xdr:row>76</xdr:row>
      <xdr:rowOff>94805</xdr:rowOff>
    </xdr:to>
    <xdr:cxnSp macro="">
      <xdr:nvCxnSpPr>
        <xdr:cNvPr id="174" name="直線コネクタ 173"/>
        <xdr:cNvCxnSpPr/>
      </xdr:nvCxnSpPr>
      <xdr:spPr>
        <a:xfrm flipV="1">
          <a:off x="3797300" y="12962344"/>
          <a:ext cx="838200" cy="16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94805</xdr:rowOff>
    </xdr:from>
    <xdr:to>
      <xdr:col>19</xdr:col>
      <xdr:colOff>177800</xdr:colOff>
      <xdr:row>76</xdr:row>
      <xdr:rowOff>111798</xdr:rowOff>
    </xdr:to>
    <xdr:cxnSp macro="">
      <xdr:nvCxnSpPr>
        <xdr:cNvPr id="177" name="直線コネクタ 176"/>
        <xdr:cNvCxnSpPr/>
      </xdr:nvCxnSpPr>
      <xdr:spPr>
        <a:xfrm flipV="1">
          <a:off x="2908300" y="13125005"/>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111798</xdr:rowOff>
    </xdr:from>
    <xdr:to>
      <xdr:col>15</xdr:col>
      <xdr:colOff>50800</xdr:colOff>
      <xdr:row>77</xdr:row>
      <xdr:rowOff>36271</xdr:rowOff>
    </xdr:to>
    <xdr:cxnSp macro="">
      <xdr:nvCxnSpPr>
        <xdr:cNvPr id="180" name="直線コネクタ 179"/>
        <xdr:cNvCxnSpPr/>
      </xdr:nvCxnSpPr>
      <xdr:spPr>
        <a:xfrm flipV="1">
          <a:off x="2019300" y="13141998"/>
          <a:ext cx="889000" cy="9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36271</xdr:rowOff>
    </xdr:from>
    <xdr:to>
      <xdr:col>10</xdr:col>
      <xdr:colOff>114300</xdr:colOff>
      <xdr:row>77</xdr:row>
      <xdr:rowOff>60046</xdr:rowOff>
    </xdr:to>
    <xdr:cxnSp macro="">
      <xdr:nvCxnSpPr>
        <xdr:cNvPr id="183" name="直線コネクタ 182"/>
        <xdr:cNvCxnSpPr/>
      </xdr:nvCxnSpPr>
      <xdr:spPr>
        <a:xfrm flipV="1">
          <a:off x="1130300" y="13237921"/>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47828</xdr:rowOff>
    </xdr:from>
    <xdr:to>
      <xdr:col>6</xdr:col>
      <xdr:colOff>38100</xdr:colOff>
      <xdr:row>76</xdr:row>
      <xdr:rowOff>149428</xdr:rowOff>
    </xdr:to>
    <xdr:sp macro="" textlink="">
      <xdr:nvSpPr>
        <xdr:cNvPr id="186" name="フローチャート: 判断 185"/>
        <xdr:cNvSpPr/>
      </xdr:nvSpPr>
      <xdr:spPr>
        <a:xfrm>
          <a:off x="1079500" y="1307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165955</xdr:rowOff>
    </xdr:from>
    <xdr:ext cx="599010" cy="259045"/>
    <xdr:sp macro="" textlink="">
      <xdr:nvSpPr>
        <xdr:cNvPr id="187" name="テキスト ボックス 186"/>
        <xdr:cNvSpPr txBox="1"/>
      </xdr:nvSpPr>
      <xdr:spPr>
        <a:xfrm>
          <a:off x="830795" y="1285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52794</xdr:rowOff>
    </xdr:from>
    <xdr:to>
      <xdr:col>24</xdr:col>
      <xdr:colOff>114300</xdr:colOff>
      <xdr:row>75</xdr:row>
      <xdr:rowOff>154394</xdr:rowOff>
    </xdr:to>
    <xdr:sp macro="" textlink="">
      <xdr:nvSpPr>
        <xdr:cNvPr id="193" name="楕円 192"/>
        <xdr:cNvSpPr/>
      </xdr:nvSpPr>
      <xdr:spPr>
        <a:xfrm>
          <a:off x="4584700" y="129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31221</xdr:rowOff>
    </xdr:from>
    <xdr:ext cx="599010" cy="259045"/>
    <xdr:sp macro="" textlink="">
      <xdr:nvSpPr>
        <xdr:cNvPr id="194" name="民生費該当値テキスト"/>
        <xdr:cNvSpPr txBox="1"/>
      </xdr:nvSpPr>
      <xdr:spPr>
        <a:xfrm>
          <a:off x="4686300" y="1288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44005</xdr:rowOff>
    </xdr:from>
    <xdr:to>
      <xdr:col>20</xdr:col>
      <xdr:colOff>38100</xdr:colOff>
      <xdr:row>76</xdr:row>
      <xdr:rowOff>145605</xdr:rowOff>
    </xdr:to>
    <xdr:sp macro="" textlink="">
      <xdr:nvSpPr>
        <xdr:cNvPr id="195" name="楕円 194"/>
        <xdr:cNvSpPr/>
      </xdr:nvSpPr>
      <xdr:spPr>
        <a:xfrm>
          <a:off x="3746500" y="130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136732</xdr:rowOff>
    </xdr:from>
    <xdr:ext cx="599010" cy="259045"/>
    <xdr:sp macro="" textlink="">
      <xdr:nvSpPr>
        <xdr:cNvPr id="196" name="テキスト ボックス 195"/>
        <xdr:cNvSpPr txBox="1"/>
      </xdr:nvSpPr>
      <xdr:spPr>
        <a:xfrm>
          <a:off x="3497795" y="1316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60998</xdr:rowOff>
    </xdr:from>
    <xdr:to>
      <xdr:col>15</xdr:col>
      <xdr:colOff>101600</xdr:colOff>
      <xdr:row>76</xdr:row>
      <xdr:rowOff>162598</xdr:rowOff>
    </xdr:to>
    <xdr:sp macro="" textlink="">
      <xdr:nvSpPr>
        <xdr:cNvPr id="197" name="楕円 196"/>
        <xdr:cNvSpPr/>
      </xdr:nvSpPr>
      <xdr:spPr>
        <a:xfrm>
          <a:off x="2857500" y="130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153725</xdr:rowOff>
    </xdr:from>
    <xdr:ext cx="599010" cy="259045"/>
    <xdr:sp macro="" textlink="">
      <xdr:nvSpPr>
        <xdr:cNvPr id="198" name="テキスト ボックス 197"/>
        <xdr:cNvSpPr txBox="1"/>
      </xdr:nvSpPr>
      <xdr:spPr>
        <a:xfrm>
          <a:off x="2608795" y="1318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156921</xdr:rowOff>
    </xdr:from>
    <xdr:to>
      <xdr:col>10</xdr:col>
      <xdr:colOff>165100</xdr:colOff>
      <xdr:row>77</xdr:row>
      <xdr:rowOff>87071</xdr:rowOff>
    </xdr:to>
    <xdr:sp macro="" textlink="">
      <xdr:nvSpPr>
        <xdr:cNvPr id="199" name="楕円 198"/>
        <xdr:cNvSpPr/>
      </xdr:nvSpPr>
      <xdr:spPr>
        <a:xfrm>
          <a:off x="1968500" y="131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78198</xdr:rowOff>
    </xdr:from>
    <xdr:ext cx="599010" cy="259045"/>
    <xdr:sp macro="" textlink="">
      <xdr:nvSpPr>
        <xdr:cNvPr id="200" name="テキスト ボックス 199"/>
        <xdr:cNvSpPr txBox="1"/>
      </xdr:nvSpPr>
      <xdr:spPr>
        <a:xfrm>
          <a:off x="1719795" y="1327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9246</xdr:rowOff>
    </xdr:from>
    <xdr:to>
      <xdr:col>6</xdr:col>
      <xdr:colOff>38100</xdr:colOff>
      <xdr:row>77</xdr:row>
      <xdr:rowOff>110846</xdr:rowOff>
    </xdr:to>
    <xdr:sp macro="" textlink="">
      <xdr:nvSpPr>
        <xdr:cNvPr id="201" name="楕円 200"/>
        <xdr:cNvSpPr/>
      </xdr:nvSpPr>
      <xdr:spPr>
        <a:xfrm>
          <a:off x="1079500" y="132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101973</xdr:rowOff>
    </xdr:from>
    <xdr:ext cx="599010" cy="259045"/>
    <xdr:sp macro="" textlink="">
      <xdr:nvSpPr>
        <xdr:cNvPr id="202" name="テキスト ボックス 201"/>
        <xdr:cNvSpPr txBox="1"/>
      </xdr:nvSpPr>
      <xdr:spPr>
        <a:xfrm>
          <a:off x="830795" y="1330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86740</xdr:rowOff>
    </xdr:from>
    <xdr:to>
      <xdr:col>24</xdr:col>
      <xdr:colOff>63500</xdr:colOff>
      <xdr:row>96</xdr:row>
      <xdr:rowOff>152330</xdr:rowOff>
    </xdr:to>
    <xdr:cxnSp macro="">
      <xdr:nvCxnSpPr>
        <xdr:cNvPr id="232" name="直線コネクタ 231"/>
        <xdr:cNvCxnSpPr/>
      </xdr:nvCxnSpPr>
      <xdr:spPr>
        <a:xfrm>
          <a:off x="3797300" y="16545940"/>
          <a:ext cx="838200" cy="6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85465</xdr:rowOff>
    </xdr:from>
    <xdr:to>
      <xdr:col>19</xdr:col>
      <xdr:colOff>177800</xdr:colOff>
      <xdr:row>96</xdr:row>
      <xdr:rowOff>86740</xdr:rowOff>
    </xdr:to>
    <xdr:cxnSp macro="">
      <xdr:nvCxnSpPr>
        <xdr:cNvPr id="235" name="直線コネクタ 234"/>
        <xdr:cNvCxnSpPr/>
      </xdr:nvCxnSpPr>
      <xdr:spPr>
        <a:xfrm>
          <a:off x="2908300" y="16544665"/>
          <a:ext cx="889000" cy="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85465</xdr:rowOff>
    </xdr:from>
    <xdr:to>
      <xdr:col>15</xdr:col>
      <xdr:colOff>50800</xdr:colOff>
      <xdr:row>96</xdr:row>
      <xdr:rowOff>97828</xdr:rowOff>
    </xdr:to>
    <xdr:cxnSp macro="">
      <xdr:nvCxnSpPr>
        <xdr:cNvPr id="238" name="直線コネクタ 237"/>
        <xdr:cNvCxnSpPr/>
      </xdr:nvCxnSpPr>
      <xdr:spPr>
        <a:xfrm flipV="1">
          <a:off x="2019300" y="16544665"/>
          <a:ext cx="8890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83807</xdr:rowOff>
    </xdr:from>
    <xdr:to>
      <xdr:col>10</xdr:col>
      <xdr:colOff>114300</xdr:colOff>
      <xdr:row>96</xdr:row>
      <xdr:rowOff>97828</xdr:rowOff>
    </xdr:to>
    <xdr:cxnSp macro="">
      <xdr:nvCxnSpPr>
        <xdr:cNvPr id="241" name="直線コネクタ 240"/>
        <xdr:cNvCxnSpPr/>
      </xdr:nvCxnSpPr>
      <xdr:spPr>
        <a:xfrm>
          <a:off x="1130300" y="16543007"/>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488</xdr:rowOff>
    </xdr:from>
    <xdr:to>
      <xdr:col>6</xdr:col>
      <xdr:colOff>38100</xdr:colOff>
      <xdr:row>97</xdr:row>
      <xdr:rowOff>102088</xdr:rowOff>
    </xdr:to>
    <xdr:sp macro="" textlink="">
      <xdr:nvSpPr>
        <xdr:cNvPr id="244" name="フローチャート: 判断 243"/>
        <xdr:cNvSpPr/>
      </xdr:nvSpPr>
      <xdr:spPr>
        <a:xfrm>
          <a:off x="1079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93215</xdr:rowOff>
    </xdr:from>
    <xdr:ext cx="534377" cy="259045"/>
    <xdr:sp macro="" textlink="">
      <xdr:nvSpPr>
        <xdr:cNvPr id="245" name="テキスト ボックス 244"/>
        <xdr:cNvSpPr txBox="1"/>
      </xdr:nvSpPr>
      <xdr:spPr>
        <a:xfrm>
          <a:off x="863111" y="1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101530</xdr:rowOff>
    </xdr:from>
    <xdr:to>
      <xdr:col>24</xdr:col>
      <xdr:colOff>114300</xdr:colOff>
      <xdr:row>97</xdr:row>
      <xdr:rowOff>31680</xdr:rowOff>
    </xdr:to>
    <xdr:sp macro="" textlink="">
      <xdr:nvSpPr>
        <xdr:cNvPr id="251" name="楕円 250"/>
        <xdr:cNvSpPr/>
      </xdr:nvSpPr>
      <xdr:spPr>
        <a:xfrm>
          <a:off x="4584700" y="165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124407</xdr:rowOff>
    </xdr:from>
    <xdr:ext cx="534377" cy="259045"/>
    <xdr:sp macro="" textlink="">
      <xdr:nvSpPr>
        <xdr:cNvPr id="252" name="衛生費該当値テキスト"/>
        <xdr:cNvSpPr txBox="1"/>
      </xdr:nvSpPr>
      <xdr:spPr>
        <a:xfrm>
          <a:off x="4686300" y="164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35940</xdr:rowOff>
    </xdr:from>
    <xdr:to>
      <xdr:col>20</xdr:col>
      <xdr:colOff>38100</xdr:colOff>
      <xdr:row>96</xdr:row>
      <xdr:rowOff>137540</xdr:rowOff>
    </xdr:to>
    <xdr:sp macro="" textlink="">
      <xdr:nvSpPr>
        <xdr:cNvPr id="253" name="楕円 252"/>
        <xdr:cNvSpPr/>
      </xdr:nvSpPr>
      <xdr:spPr>
        <a:xfrm>
          <a:off x="3746500" y="1649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154067</xdr:rowOff>
    </xdr:from>
    <xdr:ext cx="534377" cy="259045"/>
    <xdr:sp macro="" textlink="">
      <xdr:nvSpPr>
        <xdr:cNvPr id="254" name="テキスト ボックス 253"/>
        <xdr:cNvSpPr txBox="1"/>
      </xdr:nvSpPr>
      <xdr:spPr>
        <a:xfrm>
          <a:off x="3530111" y="1627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34665</xdr:rowOff>
    </xdr:from>
    <xdr:to>
      <xdr:col>15</xdr:col>
      <xdr:colOff>101600</xdr:colOff>
      <xdr:row>96</xdr:row>
      <xdr:rowOff>136265</xdr:rowOff>
    </xdr:to>
    <xdr:sp macro="" textlink="">
      <xdr:nvSpPr>
        <xdr:cNvPr id="255" name="楕円 254"/>
        <xdr:cNvSpPr/>
      </xdr:nvSpPr>
      <xdr:spPr>
        <a:xfrm>
          <a:off x="2857500" y="164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152792</xdr:rowOff>
    </xdr:from>
    <xdr:ext cx="534377" cy="259045"/>
    <xdr:sp macro="" textlink="">
      <xdr:nvSpPr>
        <xdr:cNvPr id="256" name="テキスト ボックス 255"/>
        <xdr:cNvSpPr txBox="1"/>
      </xdr:nvSpPr>
      <xdr:spPr>
        <a:xfrm>
          <a:off x="2641111" y="162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47028</xdr:rowOff>
    </xdr:from>
    <xdr:to>
      <xdr:col>10</xdr:col>
      <xdr:colOff>165100</xdr:colOff>
      <xdr:row>96</xdr:row>
      <xdr:rowOff>148628</xdr:rowOff>
    </xdr:to>
    <xdr:sp macro="" textlink="">
      <xdr:nvSpPr>
        <xdr:cNvPr id="257" name="楕円 256"/>
        <xdr:cNvSpPr/>
      </xdr:nvSpPr>
      <xdr:spPr>
        <a:xfrm>
          <a:off x="1968500" y="165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165155</xdr:rowOff>
    </xdr:from>
    <xdr:ext cx="534377" cy="259045"/>
    <xdr:sp macro="" textlink="">
      <xdr:nvSpPr>
        <xdr:cNvPr id="258" name="テキスト ボックス 257"/>
        <xdr:cNvSpPr txBox="1"/>
      </xdr:nvSpPr>
      <xdr:spPr>
        <a:xfrm>
          <a:off x="1752111" y="1628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33007</xdr:rowOff>
    </xdr:from>
    <xdr:to>
      <xdr:col>6</xdr:col>
      <xdr:colOff>38100</xdr:colOff>
      <xdr:row>96</xdr:row>
      <xdr:rowOff>134607</xdr:rowOff>
    </xdr:to>
    <xdr:sp macro="" textlink="">
      <xdr:nvSpPr>
        <xdr:cNvPr id="259" name="楕円 258"/>
        <xdr:cNvSpPr/>
      </xdr:nvSpPr>
      <xdr:spPr>
        <a:xfrm>
          <a:off x="1079500" y="164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151134</xdr:rowOff>
    </xdr:from>
    <xdr:ext cx="534377" cy="259045"/>
    <xdr:sp macro="" textlink="">
      <xdr:nvSpPr>
        <xdr:cNvPr id="260" name="テキスト ボックス 259"/>
        <xdr:cNvSpPr txBox="1"/>
      </xdr:nvSpPr>
      <xdr:spPr>
        <a:xfrm>
          <a:off x="863111" y="1626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98278</xdr:rowOff>
    </xdr:from>
    <xdr:to>
      <xdr:col>55</xdr:col>
      <xdr:colOff>0</xdr:colOff>
      <xdr:row>38</xdr:row>
      <xdr:rowOff>98415</xdr:rowOff>
    </xdr:to>
    <xdr:cxnSp macro="">
      <xdr:nvCxnSpPr>
        <xdr:cNvPr id="287" name="直線コネクタ 286"/>
        <xdr:cNvCxnSpPr/>
      </xdr:nvCxnSpPr>
      <xdr:spPr>
        <a:xfrm>
          <a:off x="9639300" y="6613378"/>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98278</xdr:rowOff>
    </xdr:from>
    <xdr:to>
      <xdr:col>50</xdr:col>
      <xdr:colOff>114300</xdr:colOff>
      <xdr:row>38</xdr:row>
      <xdr:rowOff>98323</xdr:rowOff>
    </xdr:to>
    <xdr:cxnSp macro="">
      <xdr:nvCxnSpPr>
        <xdr:cNvPr id="290" name="直線コネクタ 289"/>
        <xdr:cNvCxnSpPr/>
      </xdr:nvCxnSpPr>
      <xdr:spPr>
        <a:xfrm flipV="1">
          <a:off x="8750300" y="661337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96266</xdr:rowOff>
    </xdr:from>
    <xdr:to>
      <xdr:col>45</xdr:col>
      <xdr:colOff>177800</xdr:colOff>
      <xdr:row>38</xdr:row>
      <xdr:rowOff>98323</xdr:rowOff>
    </xdr:to>
    <xdr:cxnSp macro="">
      <xdr:nvCxnSpPr>
        <xdr:cNvPr id="293" name="直線コネクタ 292"/>
        <xdr:cNvCxnSpPr/>
      </xdr:nvCxnSpPr>
      <xdr:spPr>
        <a:xfrm>
          <a:off x="7861300" y="661136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96266</xdr:rowOff>
    </xdr:from>
    <xdr:to>
      <xdr:col>41</xdr:col>
      <xdr:colOff>50800</xdr:colOff>
      <xdr:row>38</xdr:row>
      <xdr:rowOff>98598</xdr:rowOff>
    </xdr:to>
    <xdr:cxnSp macro="">
      <xdr:nvCxnSpPr>
        <xdr:cNvPr id="296" name="直線コネクタ 295"/>
        <xdr:cNvCxnSpPr/>
      </xdr:nvCxnSpPr>
      <xdr:spPr>
        <a:xfrm flipV="1">
          <a:off x="6972300" y="6611366"/>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82545</xdr:rowOff>
    </xdr:from>
    <xdr:to>
      <xdr:col>36</xdr:col>
      <xdr:colOff>165100</xdr:colOff>
      <xdr:row>38</xdr:row>
      <xdr:rowOff>12695</xdr:rowOff>
    </xdr:to>
    <xdr:sp macro="" textlink="">
      <xdr:nvSpPr>
        <xdr:cNvPr id="299" name="フローチャート: 判断 298"/>
        <xdr:cNvSpPr/>
      </xdr:nvSpPr>
      <xdr:spPr>
        <a:xfrm>
          <a:off x="692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29222</xdr:rowOff>
    </xdr:from>
    <xdr:ext cx="469744" cy="259045"/>
    <xdr:sp macro="" textlink="">
      <xdr:nvSpPr>
        <xdr:cNvPr id="300" name="テキスト ボックス 299"/>
        <xdr:cNvSpPr txBox="1"/>
      </xdr:nvSpPr>
      <xdr:spPr>
        <a:xfrm>
          <a:off x="6737428"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47615</xdr:rowOff>
    </xdr:from>
    <xdr:to>
      <xdr:col>55</xdr:col>
      <xdr:colOff>50800</xdr:colOff>
      <xdr:row>38</xdr:row>
      <xdr:rowOff>149215</xdr:rowOff>
    </xdr:to>
    <xdr:sp macro="" textlink="">
      <xdr:nvSpPr>
        <xdr:cNvPr id="306" name="楕円 305"/>
        <xdr:cNvSpPr/>
      </xdr:nvSpPr>
      <xdr:spPr>
        <a:xfrm>
          <a:off x="10426700" y="656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47478</xdr:rowOff>
    </xdr:from>
    <xdr:to>
      <xdr:col>50</xdr:col>
      <xdr:colOff>165100</xdr:colOff>
      <xdr:row>38</xdr:row>
      <xdr:rowOff>149078</xdr:rowOff>
    </xdr:to>
    <xdr:sp macro="" textlink="">
      <xdr:nvSpPr>
        <xdr:cNvPr id="308" name="楕円 307"/>
        <xdr:cNvSpPr/>
      </xdr:nvSpPr>
      <xdr:spPr>
        <a:xfrm>
          <a:off x="9588500" y="65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140205</xdr:rowOff>
    </xdr:from>
    <xdr:ext cx="378565" cy="259045"/>
    <xdr:sp macro="" textlink="">
      <xdr:nvSpPr>
        <xdr:cNvPr id="309" name="テキスト ボックス 308"/>
        <xdr:cNvSpPr txBox="1"/>
      </xdr:nvSpPr>
      <xdr:spPr>
        <a:xfrm>
          <a:off x="9450017" y="6655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47523</xdr:rowOff>
    </xdr:from>
    <xdr:to>
      <xdr:col>46</xdr:col>
      <xdr:colOff>38100</xdr:colOff>
      <xdr:row>38</xdr:row>
      <xdr:rowOff>149123</xdr:rowOff>
    </xdr:to>
    <xdr:sp macro="" textlink="">
      <xdr:nvSpPr>
        <xdr:cNvPr id="310" name="楕円 309"/>
        <xdr:cNvSpPr/>
      </xdr:nvSpPr>
      <xdr:spPr>
        <a:xfrm>
          <a:off x="8699500" y="65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140250</xdr:rowOff>
    </xdr:from>
    <xdr:ext cx="378565" cy="259045"/>
    <xdr:sp macro="" textlink="">
      <xdr:nvSpPr>
        <xdr:cNvPr id="311" name="テキスト ボックス 310"/>
        <xdr:cNvSpPr txBox="1"/>
      </xdr:nvSpPr>
      <xdr:spPr>
        <a:xfrm>
          <a:off x="8561017" y="6655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45466</xdr:rowOff>
    </xdr:from>
    <xdr:to>
      <xdr:col>41</xdr:col>
      <xdr:colOff>101600</xdr:colOff>
      <xdr:row>38</xdr:row>
      <xdr:rowOff>147066</xdr:rowOff>
    </xdr:to>
    <xdr:sp macro="" textlink="">
      <xdr:nvSpPr>
        <xdr:cNvPr id="312" name="楕円 311"/>
        <xdr:cNvSpPr/>
      </xdr:nvSpPr>
      <xdr:spPr>
        <a:xfrm>
          <a:off x="78105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138193</xdr:rowOff>
    </xdr:from>
    <xdr:ext cx="378565" cy="259045"/>
    <xdr:sp macro="" textlink="">
      <xdr:nvSpPr>
        <xdr:cNvPr id="313" name="テキスト ボックス 312"/>
        <xdr:cNvSpPr txBox="1"/>
      </xdr:nvSpPr>
      <xdr:spPr>
        <a:xfrm>
          <a:off x="7672017" y="6653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47798</xdr:rowOff>
    </xdr:from>
    <xdr:to>
      <xdr:col>36</xdr:col>
      <xdr:colOff>165100</xdr:colOff>
      <xdr:row>38</xdr:row>
      <xdr:rowOff>149398</xdr:rowOff>
    </xdr:to>
    <xdr:sp macro="" textlink="">
      <xdr:nvSpPr>
        <xdr:cNvPr id="314" name="楕円 313"/>
        <xdr:cNvSpPr/>
      </xdr:nvSpPr>
      <xdr:spPr>
        <a:xfrm>
          <a:off x="6921500" y="656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140525</xdr:rowOff>
    </xdr:from>
    <xdr:ext cx="378565" cy="259045"/>
    <xdr:sp macro="" textlink="">
      <xdr:nvSpPr>
        <xdr:cNvPr id="315" name="テキスト ボックス 314"/>
        <xdr:cNvSpPr txBox="1"/>
      </xdr:nvSpPr>
      <xdr:spPr>
        <a:xfrm>
          <a:off x="6783017" y="6655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23190</xdr:rowOff>
    </xdr:from>
    <xdr:to>
      <xdr:col>55</xdr:col>
      <xdr:colOff>0</xdr:colOff>
      <xdr:row>59</xdr:row>
      <xdr:rowOff>26498</xdr:rowOff>
    </xdr:to>
    <xdr:cxnSp macro="">
      <xdr:nvCxnSpPr>
        <xdr:cNvPr id="344" name="直線コネクタ 343"/>
        <xdr:cNvCxnSpPr/>
      </xdr:nvCxnSpPr>
      <xdr:spPr>
        <a:xfrm flipV="1">
          <a:off x="9639300" y="10138740"/>
          <a:ext cx="838200" cy="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23122</xdr:rowOff>
    </xdr:from>
    <xdr:to>
      <xdr:col>50</xdr:col>
      <xdr:colOff>114300</xdr:colOff>
      <xdr:row>59</xdr:row>
      <xdr:rowOff>26498</xdr:rowOff>
    </xdr:to>
    <xdr:cxnSp macro="">
      <xdr:nvCxnSpPr>
        <xdr:cNvPr id="347" name="直線コネクタ 346"/>
        <xdr:cNvCxnSpPr/>
      </xdr:nvCxnSpPr>
      <xdr:spPr>
        <a:xfrm>
          <a:off x="8750300" y="10138672"/>
          <a:ext cx="889000" cy="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23122</xdr:rowOff>
    </xdr:from>
    <xdr:to>
      <xdr:col>45</xdr:col>
      <xdr:colOff>177800</xdr:colOff>
      <xdr:row>59</xdr:row>
      <xdr:rowOff>25141</xdr:rowOff>
    </xdr:to>
    <xdr:cxnSp macro="">
      <xdr:nvCxnSpPr>
        <xdr:cNvPr id="350" name="直線コネクタ 349"/>
        <xdr:cNvCxnSpPr/>
      </xdr:nvCxnSpPr>
      <xdr:spPr>
        <a:xfrm flipV="1">
          <a:off x="7861300" y="10138672"/>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25141</xdr:rowOff>
    </xdr:from>
    <xdr:to>
      <xdr:col>41</xdr:col>
      <xdr:colOff>50800</xdr:colOff>
      <xdr:row>59</xdr:row>
      <xdr:rowOff>26154</xdr:rowOff>
    </xdr:to>
    <xdr:cxnSp macro="">
      <xdr:nvCxnSpPr>
        <xdr:cNvPr id="353" name="直線コネクタ 352"/>
        <xdr:cNvCxnSpPr/>
      </xdr:nvCxnSpPr>
      <xdr:spPr>
        <a:xfrm flipV="1">
          <a:off x="6972300" y="10140691"/>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89388</xdr:rowOff>
    </xdr:from>
    <xdr:to>
      <xdr:col>36</xdr:col>
      <xdr:colOff>165100</xdr:colOff>
      <xdr:row>59</xdr:row>
      <xdr:rowOff>19538</xdr:rowOff>
    </xdr:to>
    <xdr:sp macro="" textlink="">
      <xdr:nvSpPr>
        <xdr:cNvPr id="356" name="フローチャート: 判断 355"/>
        <xdr:cNvSpPr/>
      </xdr:nvSpPr>
      <xdr:spPr>
        <a:xfrm>
          <a:off x="6921500" y="1003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36065</xdr:rowOff>
    </xdr:from>
    <xdr:ext cx="469744" cy="259045"/>
    <xdr:sp macro="" textlink="">
      <xdr:nvSpPr>
        <xdr:cNvPr id="357" name="テキスト ボックス 356"/>
        <xdr:cNvSpPr txBox="1"/>
      </xdr:nvSpPr>
      <xdr:spPr>
        <a:xfrm>
          <a:off x="6737428" y="98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143840</xdr:rowOff>
    </xdr:from>
    <xdr:to>
      <xdr:col>55</xdr:col>
      <xdr:colOff>50800</xdr:colOff>
      <xdr:row>59</xdr:row>
      <xdr:rowOff>73990</xdr:rowOff>
    </xdr:to>
    <xdr:sp macro="" textlink="">
      <xdr:nvSpPr>
        <xdr:cNvPr id="363" name="楕円 362"/>
        <xdr:cNvSpPr/>
      </xdr:nvSpPr>
      <xdr:spPr>
        <a:xfrm>
          <a:off x="10426700" y="100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58767</xdr:rowOff>
    </xdr:from>
    <xdr:ext cx="469744" cy="259045"/>
    <xdr:sp macro="" textlink="">
      <xdr:nvSpPr>
        <xdr:cNvPr id="364" name="農林水産業費該当値テキスト"/>
        <xdr:cNvSpPr txBox="1"/>
      </xdr:nvSpPr>
      <xdr:spPr>
        <a:xfrm>
          <a:off x="10528300" y="100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147148</xdr:rowOff>
    </xdr:from>
    <xdr:to>
      <xdr:col>50</xdr:col>
      <xdr:colOff>165100</xdr:colOff>
      <xdr:row>59</xdr:row>
      <xdr:rowOff>77298</xdr:rowOff>
    </xdr:to>
    <xdr:sp macro="" textlink="">
      <xdr:nvSpPr>
        <xdr:cNvPr id="365" name="楕円 364"/>
        <xdr:cNvSpPr/>
      </xdr:nvSpPr>
      <xdr:spPr>
        <a:xfrm>
          <a:off x="9588500" y="1009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68425</xdr:rowOff>
    </xdr:from>
    <xdr:ext cx="469744" cy="259045"/>
    <xdr:sp macro="" textlink="">
      <xdr:nvSpPr>
        <xdr:cNvPr id="366" name="テキスト ボックス 365"/>
        <xdr:cNvSpPr txBox="1"/>
      </xdr:nvSpPr>
      <xdr:spPr>
        <a:xfrm>
          <a:off x="9404428" y="1018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143772</xdr:rowOff>
    </xdr:from>
    <xdr:to>
      <xdr:col>46</xdr:col>
      <xdr:colOff>38100</xdr:colOff>
      <xdr:row>59</xdr:row>
      <xdr:rowOff>73922</xdr:rowOff>
    </xdr:to>
    <xdr:sp macro="" textlink="">
      <xdr:nvSpPr>
        <xdr:cNvPr id="367" name="楕円 366"/>
        <xdr:cNvSpPr/>
      </xdr:nvSpPr>
      <xdr:spPr>
        <a:xfrm>
          <a:off x="8699500" y="100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65049</xdr:rowOff>
    </xdr:from>
    <xdr:ext cx="469744" cy="259045"/>
    <xdr:sp macro="" textlink="">
      <xdr:nvSpPr>
        <xdr:cNvPr id="368" name="テキスト ボックス 367"/>
        <xdr:cNvSpPr txBox="1"/>
      </xdr:nvSpPr>
      <xdr:spPr>
        <a:xfrm>
          <a:off x="8515428" y="1018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145791</xdr:rowOff>
    </xdr:from>
    <xdr:to>
      <xdr:col>41</xdr:col>
      <xdr:colOff>101600</xdr:colOff>
      <xdr:row>59</xdr:row>
      <xdr:rowOff>75941</xdr:rowOff>
    </xdr:to>
    <xdr:sp macro="" textlink="">
      <xdr:nvSpPr>
        <xdr:cNvPr id="369" name="楕円 368"/>
        <xdr:cNvSpPr/>
      </xdr:nvSpPr>
      <xdr:spPr>
        <a:xfrm>
          <a:off x="7810500" y="1008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67068</xdr:rowOff>
    </xdr:from>
    <xdr:ext cx="469744" cy="259045"/>
    <xdr:sp macro="" textlink="">
      <xdr:nvSpPr>
        <xdr:cNvPr id="370" name="テキスト ボックス 369"/>
        <xdr:cNvSpPr txBox="1"/>
      </xdr:nvSpPr>
      <xdr:spPr>
        <a:xfrm>
          <a:off x="7626428" y="1018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146804</xdr:rowOff>
    </xdr:from>
    <xdr:to>
      <xdr:col>36</xdr:col>
      <xdr:colOff>165100</xdr:colOff>
      <xdr:row>59</xdr:row>
      <xdr:rowOff>76954</xdr:rowOff>
    </xdr:to>
    <xdr:sp macro="" textlink="">
      <xdr:nvSpPr>
        <xdr:cNvPr id="371" name="楕円 370"/>
        <xdr:cNvSpPr/>
      </xdr:nvSpPr>
      <xdr:spPr>
        <a:xfrm>
          <a:off x="6921500" y="1009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68081</xdr:rowOff>
    </xdr:from>
    <xdr:ext cx="469744" cy="259045"/>
    <xdr:sp macro="" textlink="">
      <xdr:nvSpPr>
        <xdr:cNvPr id="372" name="テキスト ボックス 371"/>
        <xdr:cNvSpPr txBox="1"/>
      </xdr:nvSpPr>
      <xdr:spPr>
        <a:xfrm>
          <a:off x="6737428" y="1018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169760</xdr:rowOff>
    </xdr:from>
    <xdr:to>
      <xdr:col>55</xdr:col>
      <xdr:colOff>0</xdr:colOff>
      <xdr:row>78</xdr:row>
      <xdr:rowOff>27229</xdr:rowOff>
    </xdr:to>
    <xdr:cxnSp macro="">
      <xdr:nvCxnSpPr>
        <xdr:cNvPr id="401" name="直線コネクタ 400"/>
        <xdr:cNvCxnSpPr/>
      </xdr:nvCxnSpPr>
      <xdr:spPr>
        <a:xfrm>
          <a:off x="9639300" y="13371410"/>
          <a:ext cx="838200" cy="2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158959</xdr:rowOff>
    </xdr:from>
    <xdr:to>
      <xdr:col>50</xdr:col>
      <xdr:colOff>114300</xdr:colOff>
      <xdr:row>77</xdr:row>
      <xdr:rowOff>169760</xdr:rowOff>
    </xdr:to>
    <xdr:cxnSp macro="">
      <xdr:nvCxnSpPr>
        <xdr:cNvPr id="404" name="直線コネクタ 403"/>
        <xdr:cNvCxnSpPr/>
      </xdr:nvCxnSpPr>
      <xdr:spPr>
        <a:xfrm>
          <a:off x="8750300" y="13360609"/>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118059</xdr:rowOff>
    </xdr:from>
    <xdr:to>
      <xdr:col>45</xdr:col>
      <xdr:colOff>177800</xdr:colOff>
      <xdr:row>77</xdr:row>
      <xdr:rowOff>158959</xdr:rowOff>
    </xdr:to>
    <xdr:cxnSp macro="">
      <xdr:nvCxnSpPr>
        <xdr:cNvPr id="407" name="直線コネクタ 406"/>
        <xdr:cNvCxnSpPr/>
      </xdr:nvCxnSpPr>
      <xdr:spPr>
        <a:xfrm>
          <a:off x="7861300" y="13319709"/>
          <a:ext cx="889000" cy="4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118059</xdr:rowOff>
    </xdr:from>
    <xdr:to>
      <xdr:col>41</xdr:col>
      <xdr:colOff>50800</xdr:colOff>
      <xdr:row>77</xdr:row>
      <xdr:rowOff>153588</xdr:rowOff>
    </xdr:to>
    <xdr:cxnSp macro="">
      <xdr:nvCxnSpPr>
        <xdr:cNvPr id="410" name="直線コネクタ 409"/>
        <xdr:cNvCxnSpPr/>
      </xdr:nvCxnSpPr>
      <xdr:spPr>
        <a:xfrm flipV="1">
          <a:off x="6972300" y="13319709"/>
          <a:ext cx="889000" cy="3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83565</xdr:rowOff>
    </xdr:from>
    <xdr:to>
      <xdr:col>36</xdr:col>
      <xdr:colOff>165100</xdr:colOff>
      <xdr:row>78</xdr:row>
      <xdr:rowOff>13715</xdr:rowOff>
    </xdr:to>
    <xdr:sp macro="" textlink="">
      <xdr:nvSpPr>
        <xdr:cNvPr id="413" name="フローチャート: 判断 412"/>
        <xdr:cNvSpPr/>
      </xdr:nvSpPr>
      <xdr:spPr>
        <a:xfrm>
          <a:off x="6921500" y="132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30242</xdr:rowOff>
    </xdr:from>
    <xdr:ext cx="534377" cy="259045"/>
    <xdr:sp macro="" textlink="">
      <xdr:nvSpPr>
        <xdr:cNvPr id="414" name="テキスト ボックス 413"/>
        <xdr:cNvSpPr txBox="1"/>
      </xdr:nvSpPr>
      <xdr:spPr>
        <a:xfrm>
          <a:off x="6705111" y="1306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147879</xdr:rowOff>
    </xdr:from>
    <xdr:to>
      <xdr:col>55</xdr:col>
      <xdr:colOff>50800</xdr:colOff>
      <xdr:row>78</xdr:row>
      <xdr:rowOff>78029</xdr:rowOff>
    </xdr:to>
    <xdr:sp macro="" textlink="">
      <xdr:nvSpPr>
        <xdr:cNvPr id="420" name="楕円 419"/>
        <xdr:cNvSpPr/>
      </xdr:nvSpPr>
      <xdr:spPr>
        <a:xfrm>
          <a:off x="10426700" y="133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126306</xdr:rowOff>
    </xdr:from>
    <xdr:ext cx="469744" cy="259045"/>
    <xdr:sp macro="" textlink="">
      <xdr:nvSpPr>
        <xdr:cNvPr id="421" name="商工費該当値テキスト"/>
        <xdr:cNvSpPr txBox="1"/>
      </xdr:nvSpPr>
      <xdr:spPr>
        <a:xfrm>
          <a:off x="10528300" y="1332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118960</xdr:rowOff>
    </xdr:from>
    <xdr:to>
      <xdr:col>50</xdr:col>
      <xdr:colOff>165100</xdr:colOff>
      <xdr:row>78</xdr:row>
      <xdr:rowOff>49110</xdr:rowOff>
    </xdr:to>
    <xdr:sp macro="" textlink="">
      <xdr:nvSpPr>
        <xdr:cNvPr id="422" name="楕円 421"/>
        <xdr:cNvSpPr/>
      </xdr:nvSpPr>
      <xdr:spPr>
        <a:xfrm>
          <a:off x="9588500" y="133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40237</xdr:rowOff>
    </xdr:from>
    <xdr:ext cx="534377" cy="259045"/>
    <xdr:sp macro="" textlink="">
      <xdr:nvSpPr>
        <xdr:cNvPr id="423" name="テキスト ボックス 422"/>
        <xdr:cNvSpPr txBox="1"/>
      </xdr:nvSpPr>
      <xdr:spPr>
        <a:xfrm>
          <a:off x="9372111" y="1341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108159</xdr:rowOff>
    </xdr:from>
    <xdr:to>
      <xdr:col>46</xdr:col>
      <xdr:colOff>38100</xdr:colOff>
      <xdr:row>78</xdr:row>
      <xdr:rowOff>38309</xdr:rowOff>
    </xdr:to>
    <xdr:sp macro="" textlink="">
      <xdr:nvSpPr>
        <xdr:cNvPr id="424" name="楕円 423"/>
        <xdr:cNvSpPr/>
      </xdr:nvSpPr>
      <xdr:spPr>
        <a:xfrm>
          <a:off x="8699500" y="133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29436</xdr:rowOff>
    </xdr:from>
    <xdr:ext cx="534377" cy="259045"/>
    <xdr:sp macro="" textlink="">
      <xdr:nvSpPr>
        <xdr:cNvPr id="425" name="テキスト ボックス 424"/>
        <xdr:cNvSpPr txBox="1"/>
      </xdr:nvSpPr>
      <xdr:spPr>
        <a:xfrm>
          <a:off x="8483111" y="1340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67259</xdr:rowOff>
    </xdr:from>
    <xdr:to>
      <xdr:col>41</xdr:col>
      <xdr:colOff>101600</xdr:colOff>
      <xdr:row>77</xdr:row>
      <xdr:rowOff>168859</xdr:rowOff>
    </xdr:to>
    <xdr:sp macro="" textlink="">
      <xdr:nvSpPr>
        <xdr:cNvPr id="426" name="楕円 425"/>
        <xdr:cNvSpPr/>
      </xdr:nvSpPr>
      <xdr:spPr>
        <a:xfrm>
          <a:off x="7810500" y="1326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13936</xdr:rowOff>
    </xdr:from>
    <xdr:ext cx="534377" cy="259045"/>
    <xdr:sp macro="" textlink="">
      <xdr:nvSpPr>
        <xdr:cNvPr id="427" name="テキスト ボックス 426"/>
        <xdr:cNvSpPr txBox="1"/>
      </xdr:nvSpPr>
      <xdr:spPr>
        <a:xfrm>
          <a:off x="7594111" y="130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102788</xdr:rowOff>
    </xdr:from>
    <xdr:to>
      <xdr:col>36</xdr:col>
      <xdr:colOff>165100</xdr:colOff>
      <xdr:row>78</xdr:row>
      <xdr:rowOff>32938</xdr:rowOff>
    </xdr:to>
    <xdr:sp macro="" textlink="">
      <xdr:nvSpPr>
        <xdr:cNvPr id="428" name="楕円 427"/>
        <xdr:cNvSpPr/>
      </xdr:nvSpPr>
      <xdr:spPr>
        <a:xfrm>
          <a:off x="6921500" y="1330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24065</xdr:rowOff>
    </xdr:from>
    <xdr:ext cx="534377" cy="259045"/>
    <xdr:sp macro="" textlink="">
      <xdr:nvSpPr>
        <xdr:cNvPr id="429" name="テキスト ボックス 428"/>
        <xdr:cNvSpPr txBox="1"/>
      </xdr:nvSpPr>
      <xdr:spPr>
        <a:xfrm>
          <a:off x="6705111" y="1339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144379</xdr:rowOff>
    </xdr:from>
    <xdr:to>
      <xdr:col>55</xdr:col>
      <xdr:colOff>0</xdr:colOff>
      <xdr:row>97</xdr:row>
      <xdr:rowOff>155987</xdr:rowOff>
    </xdr:to>
    <xdr:cxnSp macro="">
      <xdr:nvCxnSpPr>
        <xdr:cNvPr id="458" name="直線コネクタ 457"/>
        <xdr:cNvCxnSpPr/>
      </xdr:nvCxnSpPr>
      <xdr:spPr>
        <a:xfrm flipV="1">
          <a:off x="9639300" y="16775029"/>
          <a:ext cx="838200" cy="1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155987</xdr:rowOff>
    </xdr:from>
    <xdr:to>
      <xdr:col>50</xdr:col>
      <xdr:colOff>114300</xdr:colOff>
      <xdr:row>98</xdr:row>
      <xdr:rowOff>32178</xdr:rowOff>
    </xdr:to>
    <xdr:cxnSp macro="">
      <xdr:nvCxnSpPr>
        <xdr:cNvPr id="461" name="直線コネクタ 460"/>
        <xdr:cNvCxnSpPr/>
      </xdr:nvCxnSpPr>
      <xdr:spPr>
        <a:xfrm flipV="1">
          <a:off x="8750300" y="16786637"/>
          <a:ext cx="889000" cy="4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32178</xdr:rowOff>
    </xdr:from>
    <xdr:to>
      <xdr:col>45</xdr:col>
      <xdr:colOff>177800</xdr:colOff>
      <xdr:row>98</xdr:row>
      <xdr:rowOff>78332</xdr:rowOff>
    </xdr:to>
    <xdr:cxnSp macro="">
      <xdr:nvCxnSpPr>
        <xdr:cNvPr id="464" name="直線コネクタ 463"/>
        <xdr:cNvCxnSpPr/>
      </xdr:nvCxnSpPr>
      <xdr:spPr>
        <a:xfrm flipV="1">
          <a:off x="7861300" y="16834278"/>
          <a:ext cx="889000" cy="4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52760</xdr:rowOff>
    </xdr:from>
    <xdr:to>
      <xdr:col>41</xdr:col>
      <xdr:colOff>50800</xdr:colOff>
      <xdr:row>98</xdr:row>
      <xdr:rowOff>78332</xdr:rowOff>
    </xdr:to>
    <xdr:cxnSp macro="">
      <xdr:nvCxnSpPr>
        <xdr:cNvPr id="467" name="直線コネクタ 466"/>
        <xdr:cNvCxnSpPr/>
      </xdr:nvCxnSpPr>
      <xdr:spPr>
        <a:xfrm>
          <a:off x="6972300" y="16854860"/>
          <a:ext cx="889000" cy="2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163333</xdr:rowOff>
    </xdr:from>
    <xdr:to>
      <xdr:col>36</xdr:col>
      <xdr:colOff>165100</xdr:colOff>
      <xdr:row>98</xdr:row>
      <xdr:rowOff>93483</xdr:rowOff>
    </xdr:to>
    <xdr:sp macro="" textlink="">
      <xdr:nvSpPr>
        <xdr:cNvPr id="470" name="フローチャート: 判断 469"/>
        <xdr:cNvSpPr/>
      </xdr:nvSpPr>
      <xdr:spPr>
        <a:xfrm>
          <a:off x="6921500" y="167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110010</xdr:rowOff>
    </xdr:from>
    <xdr:ext cx="534377" cy="259045"/>
    <xdr:sp macro="" textlink="">
      <xdr:nvSpPr>
        <xdr:cNvPr id="471" name="テキスト ボックス 470"/>
        <xdr:cNvSpPr txBox="1"/>
      </xdr:nvSpPr>
      <xdr:spPr>
        <a:xfrm>
          <a:off x="6705111" y="1656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93579</xdr:rowOff>
    </xdr:from>
    <xdr:to>
      <xdr:col>55</xdr:col>
      <xdr:colOff>50800</xdr:colOff>
      <xdr:row>98</xdr:row>
      <xdr:rowOff>23729</xdr:rowOff>
    </xdr:to>
    <xdr:sp macro="" textlink="">
      <xdr:nvSpPr>
        <xdr:cNvPr id="477" name="楕円 476"/>
        <xdr:cNvSpPr/>
      </xdr:nvSpPr>
      <xdr:spPr>
        <a:xfrm>
          <a:off x="10426700" y="1672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116456</xdr:rowOff>
    </xdr:from>
    <xdr:ext cx="534377" cy="259045"/>
    <xdr:sp macro="" textlink="">
      <xdr:nvSpPr>
        <xdr:cNvPr id="478" name="土木費該当値テキスト"/>
        <xdr:cNvSpPr txBox="1"/>
      </xdr:nvSpPr>
      <xdr:spPr>
        <a:xfrm>
          <a:off x="10528300" y="1657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105187</xdr:rowOff>
    </xdr:from>
    <xdr:to>
      <xdr:col>50</xdr:col>
      <xdr:colOff>165100</xdr:colOff>
      <xdr:row>98</xdr:row>
      <xdr:rowOff>35337</xdr:rowOff>
    </xdr:to>
    <xdr:sp macro="" textlink="">
      <xdr:nvSpPr>
        <xdr:cNvPr id="479" name="楕円 478"/>
        <xdr:cNvSpPr/>
      </xdr:nvSpPr>
      <xdr:spPr>
        <a:xfrm>
          <a:off x="9588500" y="167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51864</xdr:rowOff>
    </xdr:from>
    <xdr:ext cx="534377" cy="259045"/>
    <xdr:sp macro="" textlink="">
      <xdr:nvSpPr>
        <xdr:cNvPr id="480" name="テキスト ボックス 479"/>
        <xdr:cNvSpPr txBox="1"/>
      </xdr:nvSpPr>
      <xdr:spPr>
        <a:xfrm>
          <a:off x="9372111" y="1651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152828</xdr:rowOff>
    </xdr:from>
    <xdr:to>
      <xdr:col>46</xdr:col>
      <xdr:colOff>38100</xdr:colOff>
      <xdr:row>98</xdr:row>
      <xdr:rowOff>82978</xdr:rowOff>
    </xdr:to>
    <xdr:sp macro="" textlink="">
      <xdr:nvSpPr>
        <xdr:cNvPr id="481" name="楕円 480"/>
        <xdr:cNvSpPr/>
      </xdr:nvSpPr>
      <xdr:spPr>
        <a:xfrm>
          <a:off x="8699500" y="1678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99505</xdr:rowOff>
    </xdr:from>
    <xdr:ext cx="534377" cy="259045"/>
    <xdr:sp macro="" textlink="">
      <xdr:nvSpPr>
        <xdr:cNvPr id="482" name="テキスト ボックス 481"/>
        <xdr:cNvSpPr txBox="1"/>
      </xdr:nvSpPr>
      <xdr:spPr>
        <a:xfrm>
          <a:off x="8483111" y="1655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27532</xdr:rowOff>
    </xdr:from>
    <xdr:to>
      <xdr:col>41</xdr:col>
      <xdr:colOff>101600</xdr:colOff>
      <xdr:row>98</xdr:row>
      <xdr:rowOff>129132</xdr:rowOff>
    </xdr:to>
    <xdr:sp macro="" textlink="">
      <xdr:nvSpPr>
        <xdr:cNvPr id="483" name="楕円 482"/>
        <xdr:cNvSpPr/>
      </xdr:nvSpPr>
      <xdr:spPr>
        <a:xfrm>
          <a:off x="7810500" y="1682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120259</xdr:rowOff>
    </xdr:from>
    <xdr:ext cx="534377" cy="259045"/>
    <xdr:sp macro="" textlink="">
      <xdr:nvSpPr>
        <xdr:cNvPr id="484" name="テキスト ボックス 483"/>
        <xdr:cNvSpPr txBox="1"/>
      </xdr:nvSpPr>
      <xdr:spPr>
        <a:xfrm>
          <a:off x="7594111" y="169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1960</xdr:rowOff>
    </xdr:from>
    <xdr:to>
      <xdr:col>36</xdr:col>
      <xdr:colOff>165100</xdr:colOff>
      <xdr:row>98</xdr:row>
      <xdr:rowOff>103560</xdr:rowOff>
    </xdr:to>
    <xdr:sp macro="" textlink="">
      <xdr:nvSpPr>
        <xdr:cNvPr id="485" name="楕円 484"/>
        <xdr:cNvSpPr/>
      </xdr:nvSpPr>
      <xdr:spPr>
        <a:xfrm>
          <a:off x="6921500" y="1680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94687</xdr:rowOff>
    </xdr:from>
    <xdr:ext cx="534377" cy="259045"/>
    <xdr:sp macro="" textlink="">
      <xdr:nvSpPr>
        <xdr:cNvPr id="486" name="テキスト ボックス 485"/>
        <xdr:cNvSpPr txBox="1"/>
      </xdr:nvSpPr>
      <xdr:spPr>
        <a:xfrm>
          <a:off x="6705111" y="1689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52786</xdr:rowOff>
    </xdr:from>
    <xdr:to>
      <xdr:col>85</xdr:col>
      <xdr:colOff>127000</xdr:colOff>
      <xdr:row>37</xdr:row>
      <xdr:rowOff>133848</xdr:rowOff>
    </xdr:to>
    <xdr:cxnSp macro="">
      <xdr:nvCxnSpPr>
        <xdr:cNvPr id="514" name="直線コネクタ 513"/>
        <xdr:cNvCxnSpPr/>
      </xdr:nvCxnSpPr>
      <xdr:spPr>
        <a:xfrm flipV="1">
          <a:off x="15481300" y="6396436"/>
          <a:ext cx="838200" cy="8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133848</xdr:rowOff>
    </xdr:from>
    <xdr:to>
      <xdr:col>81</xdr:col>
      <xdr:colOff>50800</xdr:colOff>
      <xdr:row>38</xdr:row>
      <xdr:rowOff>11867</xdr:rowOff>
    </xdr:to>
    <xdr:cxnSp macro="">
      <xdr:nvCxnSpPr>
        <xdr:cNvPr id="517" name="直線コネクタ 516"/>
        <xdr:cNvCxnSpPr/>
      </xdr:nvCxnSpPr>
      <xdr:spPr>
        <a:xfrm flipV="1">
          <a:off x="14592300" y="6477498"/>
          <a:ext cx="889000" cy="4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30109</xdr:rowOff>
    </xdr:from>
    <xdr:to>
      <xdr:col>76</xdr:col>
      <xdr:colOff>114300</xdr:colOff>
      <xdr:row>38</xdr:row>
      <xdr:rowOff>11867</xdr:rowOff>
    </xdr:to>
    <xdr:cxnSp macro="">
      <xdr:nvCxnSpPr>
        <xdr:cNvPr id="520" name="直線コネクタ 519"/>
        <xdr:cNvCxnSpPr/>
      </xdr:nvCxnSpPr>
      <xdr:spPr>
        <a:xfrm>
          <a:off x="13703300" y="6373759"/>
          <a:ext cx="889000" cy="15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15890</xdr:rowOff>
    </xdr:from>
    <xdr:to>
      <xdr:col>71</xdr:col>
      <xdr:colOff>177800</xdr:colOff>
      <xdr:row>37</xdr:row>
      <xdr:rowOff>30109</xdr:rowOff>
    </xdr:to>
    <xdr:cxnSp macro="">
      <xdr:nvCxnSpPr>
        <xdr:cNvPr id="523" name="直線コネクタ 522"/>
        <xdr:cNvCxnSpPr/>
      </xdr:nvCxnSpPr>
      <xdr:spPr>
        <a:xfrm>
          <a:off x="12814300" y="6188090"/>
          <a:ext cx="889000" cy="18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97632</xdr:rowOff>
    </xdr:from>
    <xdr:to>
      <xdr:col>67</xdr:col>
      <xdr:colOff>101600</xdr:colOff>
      <xdr:row>37</xdr:row>
      <xdr:rowOff>27782</xdr:rowOff>
    </xdr:to>
    <xdr:sp macro="" textlink="">
      <xdr:nvSpPr>
        <xdr:cNvPr id="526" name="フローチャート: 判断 525"/>
        <xdr:cNvSpPr/>
      </xdr:nvSpPr>
      <xdr:spPr>
        <a:xfrm>
          <a:off x="12763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18909</xdr:rowOff>
    </xdr:from>
    <xdr:ext cx="534377" cy="259045"/>
    <xdr:sp macro="" textlink="">
      <xdr:nvSpPr>
        <xdr:cNvPr id="527" name="テキスト ボックス 526"/>
        <xdr:cNvSpPr txBox="1"/>
      </xdr:nvSpPr>
      <xdr:spPr>
        <a:xfrm>
          <a:off x="12547111"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1986</xdr:rowOff>
    </xdr:from>
    <xdr:to>
      <xdr:col>85</xdr:col>
      <xdr:colOff>177800</xdr:colOff>
      <xdr:row>37</xdr:row>
      <xdr:rowOff>103586</xdr:rowOff>
    </xdr:to>
    <xdr:sp macro="" textlink="">
      <xdr:nvSpPr>
        <xdr:cNvPr id="533" name="楕円 532"/>
        <xdr:cNvSpPr/>
      </xdr:nvSpPr>
      <xdr:spPr>
        <a:xfrm>
          <a:off x="16268700" y="634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151863</xdr:rowOff>
    </xdr:from>
    <xdr:ext cx="534377" cy="259045"/>
    <xdr:sp macro="" textlink="">
      <xdr:nvSpPr>
        <xdr:cNvPr id="534" name="消防費該当値テキスト"/>
        <xdr:cNvSpPr txBox="1"/>
      </xdr:nvSpPr>
      <xdr:spPr>
        <a:xfrm>
          <a:off x="16370300" y="632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83048</xdr:rowOff>
    </xdr:from>
    <xdr:to>
      <xdr:col>81</xdr:col>
      <xdr:colOff>101600</xdr:colOff>
      <xdr:row>38</xdr:row>
      <xdr:rowOff>13198</xdr:rowOff>
    </xdr:to>
    <xdr:sp macro="" textlink="">
      <xdr:nvSpPr>
        <xdr:cNvPr id="535" name="楕円 534"/>
        <xdr:cNvSpPr/>
      </xdr:nvSpPr>
      <xdr:spPr>
        <a:xfrm>
          <a:off x="15430500" y="642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4325</xdr:rowOff>
    </xdr:from>
    <xdr:ext cx="534377" cy="259045"/>
    <xdr:sp macro="" textlink="">
      <xdr:nvSpPr>
        <xdr:cNvPr id="536" name="テキスト ボックス 535"/>
        <xdr:cNvSpPr txBox="1"/>
      </xdr:nvSpPr>
      <xdr:spPr>
        <a:xfrm>
          <a:off x="15214111" y="651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132517</xdr:rowOff>
    </xdr:from>
    <xdr:to>
      <xdr:col>76</xdr:col>
      <xdr:colOff>165100</xdr:colOff>
      <xdr:row>38</xdr:row>
      <xdr:rowOff>62667</xdr:rowOff>
    </xdr:to>
    <xdr:sp macro="" textlink="">
      <xdr:nvSpPr>
        <xdr:cNvPr id="537" name="楕円 536"/>
        <xdr:cNvSpPr/>
      </xdr:nvSpPr>
      <xdr:spPr>
        <a:xfrm>
          <a:off x="14541500" y="64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53794</xdr:rowOff>
    </xdr:from>
    <xdr:ext cx="534377" cy="259045"/>
    <xdr:sp macro="" textlink="">
      <xdr:nvSpPr>
        <xdr:cNvPr id="538" name="テキスト ボックス 537"/>
        <xdr:cNvSpPr txBox="1"/>
      </xdr:nvSpPr>
      <xdr:spPr>
        <a:xfrm>
          <a:off x="14325111" y="656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150759</xdr:rowOff>
    </xdr:from>
    <xdr:to>
      <xdr:col>72</xdr:col>
      <xdr:colOff>38100</xdr:colOff>
      <xdr:row>37</xdr:row>
      <xdr:rowOff>80909</xdr:rowOff>
    </xdr:to>
    <xdr:sp macro="" textlink="">
      <xdr:nvSpPr>
        <xdr:cNvPr id="539" name="楕円 538"/>
        <xdr:cNvSpPr/>
      </xdr:nvSpPr>
      <xdr:spPr>
        <a:xfrm>
          <a:off x="13652500" y="632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72036</xdr:rowOff>
    </xdr:from>
    <xdr:ext cx="534377" cy="259045"/>
    <xdr:sp macro="" textlink="">
      <xdr:nvSpPr>
        <xdr:cNvPr id="540" name="テキスト ボックス 539"/>
        <xdr:cNvSpPr txBox="1"/>
      </xdr:nvSpPr>
      <xdr:spPr>
        <a:xfrm>
          <a:off x="13436111" y="64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136540</xdr:rowOff>
    </xdr:from>
    <xdr:to>
      <xdr:col>67</xdr:col>
      <xdr:colOff>101600</xdr:colOff>
      <xdr:row>36</xdr:row>
      <xdr:rowOff>66690</xdr:rowOff>
    </xdr:to>
    <xdr:sp macro="" textlink="">
      <xdr:nvSpPr>
        <xdr:cNvPr id="541" name="楕円 540"/>
        <xdr:cNvSpPr/>
      </xdr:nvSpPr>
      <xdr:spPr>
        <a:xfrm>
          <a:off x="12763500" y="613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83217</xdr:rowOff>
    </xdr:from>
    <xdr:ext cx="534377" cy="259045"/>
    <xdr:sp macro="" textlink="">
      <xdr:nvSpPr>
        <xdr:cNvPr id="542" name="テキスト ボックス 541"/>
        <xdr:cNvSpPr txBox="1"/>
      </xdr:nvSpPr>
      <xdr:spPr>
        <a:xfrm>
          <a:off x="12547111" y="591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41844</xdr:rowOff>
    </xdr:from>
    <xdr:to>
      <xdr:col>85</xdr:col>
      <xdr:colOff>127000</xdr:colOff>
      <xdr:row>58</xdr:row>
      <xdr:rowOff>54813</xdr:rowOff>
    </xdr:to>
    <xdr:cxnSp macro="">
      <xdr:nvCxnSpPr>
        <xdr:cNvPr id="570" name="直線コネクタ 569"/>
        <xdr:cNvCxnSpPr/>
      </xdr:nvCxnSpPr>
      <xdr:spPr>
        <a:xfrm>
          <a:off x="15481300" y="9985944"/>
          <a:ext cx="838200" cy="1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41844</xdr:rowOff>
    </xdr:from>
    <xdr:to>
      <xdr:col>81</xdr:col>
      <xdr:colOff>50800</xdr:colOff>
      <xdr:row>58</xdr:row>
      <xdr:rowOff>129413</xdr:rowOff>
    </xdr:to>
    <xdr:cxnSp macro="">
      <xdr:nvCxnSpPr>
        <xdr:cNvPr id="573" name="直線コネクタ 572"/>
        <xdr:cNvCxnSpPr/>
      </xdr:nvCxnSpPr>
      <xdr:spPr>
        <a:xfrm flipV="1">
          <a:off x="14592300" y="9985944"/>
          <a:ext cx="889000" cy="8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54158</xdr:rowOff>
    </xdr:from>
    <xdr:to>
      <xdr:col>76</xdr:col>
      <xdr:colOff>114300</xdr:colOff>
      <xdr:row>58</xdr:row>
      <xdr:rowOff>129413</xdr:rowOff>
    </xdr:to>
    <xdr:cxnSp macro="">
      <xdr:nvCxnSpPr>
        <xdr:cNvPr id="576" name="直線コネクタ 575"/>
        <xdr:cNvCxnSpPr/>
      </xdr:nvCxnSpPr>
      <xdr:spPr>
        <a:xfrm>
          <a:off x="13703300" y="9998258"/>
          <a:ext cx="889000" cy="7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71897</xdr:rowOff>
    </xdr:from>
    <xdr:to>
      <xdr:col>71</xdr:col>
      <xdr:colOff>177800</xdr:colOff>
      <xdr:row>58</xdr:row>
      <xdr:rowOff>54158</xdr:rowOff>
    </xdr:to>
    <xdr:cxnSp macro="">
      <xdr:nvCxnSpPr>
        <xdr:cNvPr id="579" name="直線コネクタ 578"/>
        <xdr:cNvCxnSpPr/>
      </xdr:nvCxnSpPr>
      <xdr:spPr>
        <a:xfrm>
          <a:off x="12814300" y="9673097"/>
          <a:ext cx="889000" cy="32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131800</xdr:rowOff>
    </xdr:from>
    <xdr:to>
      <xdr:col>67</xdr:col>
      <xdr:colOff>101600</xdr:colOff>
      <xdr:row>57</xdr:row>
      <xdr:rowOff>61950</xdr:rowOff>
    </xdr:to>
    <xdr:sp macro="" textlink="">
      <xdr:nvSpPr>
        <xdr:cNvPr id="582" name="フローチャート: 判断 581"/>
        <xdr:cNvSpPr/>
      </xdr:nvSpPr>
      <xdr:spPr>
        <a:xfrm>
          <a:off x="12763500" y="9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53077</xdr:rowOff>
    </xdr:from>
    <xdr:ext cx="534377" cy="259045"/>
    <xdr:sp macro="" textlink="">
      <xdr:nvSpPr>
        <xdr:cNvPr id="583" name="テキスト ボックス 582"/>
        <xdr:cNvSpPr txBox="1"/>
      </xdr:nvSpPr>
      <xdr:spPr>
        <a:xfrm>
          <a:off x="12547111" y="98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4013</xdr:rowOff>
    </xdr:from>
    <xdr:to>
      <xdr:col>85</xdr:col>
      <xdr:colOff>177800</xdr:colOff>
      <xdr:row>58</xdr:row>
      <xdr:rowOff>105613</xdr:rowOff>
    </xdr:to>
    <xdr:sp macro="" textlink="">
      <xdr:nvSpPr>
        <xdr:cNvPr id="589" name="楕円 588"/>
        <xdr:cNvSpPr/>
      </xdr:nvSpPr>
      <xdr:spPr>
        <a:xfrm>
          <a:off x="16268700" y="994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90390</xdr:rowOff>
    </xdr:from>
    <xdr:ext cx="534377" cy="259045"/>
    <xdr:sp macro="" textlink="">
      <xdr:nvSpPr>
        <xdr:cNvPr id="590" name="教育費該当値テキスト"/>
        <xdr:cNvSpPr txBox="1"/>
      </xdr:nvSpPr>
      <xdr:spPr>
        <a:xfrm>
          <a:off x="16370300" y="986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162494</xdr:rowOff>
    </xdr:from>
    <xdr:to>
      <xdr:col>81</xdr:col>
      <xdr:colOff>101600</xdr:colOff>
      <xdr:row>58</xdr:row>
      <xdr:rowOff>92644</xdr:rowOff>
    </xdr:to>
    <xdr:sp macro="" textlink="">
      <xdr:nvSpPr>
        <xdr:cNvPr id="591" name="楕円 590"/>
        <xdr:cNvSpPr/>
      </xdr:nvSpPr>
      <xdr:spPr>
        <a:xfrm>
          <a:off x="15430500" y="993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83771</xdr:rowOff>
    </xdr:from>
    <xdr:ext cx="534377" cy="259045"/>
    <xdr:sp macro="" textlink="">
      <xdr:nvSpPr>
        <xdr:cNvPr id="592" name="テキスト ボックス 591"/>
        <xdr:cNvSpPr txBox="1"/>
      </xdr:nvSpPr>
      <xdr:spPr>
        <a:xfrm>
          <a:off x="15214111" y="1002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78613</xdr:rowOff>
    </xdr:from>
    <xdr:to>
      <xdr:col>76</xdr:col>
      <xdr:colOff>165100</xdr:colOff>
      <xdr:row>59</xdr:row>
      <xdr:rowOff>8763</xdr:rowOff>
    </xdr:to>
    <xdr:sp macro="" textlink="">
      <xdr:nvSpPr>
        <xdr:cNvPr id="593" name="楕円 592"/>
        <xdr:cNvSpPr/>
      </xdr:nvSpPr>
      <xdr:spPr>
        <a:xfrm>
          <a:off x="14541500" y="100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171340</xdr:rowOff>
    </xdr:from>
    <xdr:ext cx="534377" cy="259045"/>
    <xdr:sp macro="" textlink="">
      <xdr:nvSpPr>
        <xdr:cNvPr id="594" name="テキスト ボックス 593"/>
        <xdr:cNvSpPr txBox="1"/>
      </xdr:nvSpPr>
      <xdr:spPr>
        <a:xfrm>
          <a:off x="14325111" y="1011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3358</xdr:rowOff>
    </xdr:from>
    <xdr:to>
      <xdr:col>72</xdr:col>
      <xdr:colOff>38100</xdr:colOff>
      <xdr:row>58</xdr:row>
      <xdr:rowOff>104958</xdr:rowOff>
    </xdr:to>
    <xdr:sp macro="" textlink="">
      <xdr:nvSpPr>
        <xdr:cNvPr id="595" name="楕円 594"/>
        <xdr:cNvSpPr/>
      </xdr:nvSpPr>
      <xdr:spPr>
        <a:xfrm>
          <a:off x="13652500" y="994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96085</xdr:rowOff>
    </xdr:from>
    <xdr:ext cx="534377" cy="259045"/>
    <xdr:sp macro="" textlink="">
      <xdr:nvSpPr>
        <xdr:cNvPr id="596" name="テキスト ボックス 595"/>
        <xdr:cNvSpPr txBox="1"/>
      </xdr:nvSpPr>
      <xdr:spPr>
        <a:xfrm>
          <a:off x="13436111" y="100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21097</xdr:rowOff>
    </xdr:from>
    <xdr:to>
      <xdr:col>67</xdr:col>
      <xdr:colOff>101600</xdr:colOff>
      <xdr:row>56</xdr:row>
      <xdr:rowOff>122697</xdr:rowOff>
    </xdr:to>
    <xdr:sp macro="" textlink="">
      <xdr:nvSpPr>
        <xdr:cNvPr id="597" name="楕円 596"/>
        <xdr:cNvSpPr/>
      </xdr:nvSpPr>
      <xdr:spPr>
        <a:xfrm>
          <a:off x="12763500" y="962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139224</xdr:rowOff>
    </xdr:from>
    <xdr:ext cx="534377" cy="259045"/>
    <xdr:sp macro="" textlink="">
      <xdr:nvSpPr>
        <xdr:cNvPr id="598" name="テキスト ボックス 597"/>
        <xdr:cNvSpPr txBox="1"/>
      </xdr:nvSpPr>
      <xdr:spPr>
        <a:xfrm>
          <a:off x="12547111" y="939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32804</xdr:rowOff>
    </xdr:from>
    <xdr:to>
      <xdr:col>85</xdr:col>
      <xdr:colOff>127000</xdr:colOff>
      <xdr:row>79</xdr:row>
      <xdr:rowOff>38863</xdr:rowOff>
    </xdr:to>
    <xdr:cxnSp macro="">
      <xdr:nvCxnSpPr>
        <xdr:cNvPr id="627" name="直線コネクタ 626"/>
        <xdr:cNvCxnSpPr/>
      </xdr:nvCxnSpPr>
      <xdr:spPr>
        <a:xfrm>
          <a:off x="15481300" y="13577354"/>
          <a:ext cx="8382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32804</xdr:rowOff>
    </xdr:from>
    <xdr:to>
      <xdr:col>81</xdr:col>
      <xdr:colOff>50800</xdr:colOff>
      <xdr:row>79</xdr:row>
      <xdr:rowOff>44450</xdr:rowOff>
    </xdr:to>
    <xdr:cxnSp macro="">
      <xdr:nvCxnSpPr>
        <xdr:cNvPr id="630" name="直線コネクタ 629"/>
        <xdr:cNvCxnSpPr/>
      </xdr:nvCxnSpPr>
      <xdr:spPr>
        <a:xfrm flipV="1">
          <a:off x="14592300" y="13577354"/>
          <a:ext cx="889000" cy="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162446</xdr:rowOff>
    </xdr:from>
    <xdr:to>
      <xdr:col>67</xdr:col>
      <xdr:colOff>101600</xdr:colOff>
      <xdr:row>79</xdr:row>
      <xdr:rowOff>92596</xdr:rowOff>
    </xdr:to>
    <xdr:sp macro="" textlink="">
      <xdr:nvSpPr>
        <xdr:cNvPr id="639" name="フローチャート: 判断 638"/>
        <xdr:cNvSpPr/>
      </xdr:nvSpPr>
      <xdr:spPr>
        <a:xfrm>
          <a:off x="12763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109123</xdr:rowOff>
    </xdr:from>
    <xdr:ext cx="378565" cy="259045"/>
    <xdr:sp macro="" textlink="">
      <xdr:nvSpPr>
        <xdr:cNvPr id="640" name="テキスト ボックス 639"/>
        <xdr:cNvSpPr txBox="1"/>
      </xdr:nvSpPr>
      <xdr:spPr>
        <a:xfrm>
          <a:off x="12625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159513</xdr:rowOff>
    </xdr:from>
    <xdr:to>
      <xdr:col>85</xdr:col>
      <xdr:colOff>177800</xdr:colOff>
      <xdr:row>79</xdr:row>
      <xdr:rowOff>89663</xdr:rowOff>
    </xdr:to>
    <xdr:sp macro="" textlink="">
      <xdr:nvSpPr>
        <xdr:cNvPr id="646" name="楕円 645"/>
        <xdr:cNvSpPr/>
      </xdr:nvSpPr>
      <xdr:spPr>
        <a:xfrm>
          <a:off x="16268700" y="135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115880</xdr:rowOff>
    </xdr:from>
    <xdr:ext cx="378565" cy="259045"/>
    <xdr:sp macro="" textlink="">
      <xdr:nvSpPr>
        <xdr:cNvPr id="647" name="災害復旧費該当値テキスト"/>
        <xdr:cNvSpPr txBox="1"/>
      </xdr:nvSpPr>
      <xdr:spPr>
        <a:xfrm>
          <a:off x="16370300" y="13488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153454</xdr:rowOff>
    </xdr:from>
    <xdr:to>
      <xdr:col>81</xdr:col>
      <xdr:colOff>101600</xdr:colOff>
      <xdr:row>79</xdr:row>
      <xdr:rowOff>83604</xdr:rowOff>
    </xdr:to>
    <xdr:sp macro="" textlink="">
      <xdr:nvSpPr>
        <xdr:cNvPr id="648" name="楕円 647"/>
        <xdr:cNvSpPr/>
      </xdr:nvSpPr>
      <xdr:spPr>
        <a:xfrm>
          <a:off x="15430500" y="1352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74731</xdr:rowOff>
    </xdr:from>
    <xdr:ext cx="378565" cy="259045"/>
    <xdr:sp macro="" textlink="">
      <xdr:nvSpPr>
        <xdr:cNvPr id="649" name="テキスト ボックス 648"/>
        <xdr:cNvSpPr txBox="1"/>
      </xdr:nvSpPr>
      <xdr:spPr>
        <a:xfrm>
          <a:off x="15292017" y="13619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147407</xdr:rowOff>
    </xdr:from>
    <xdr:to>
      <xdr:col>85</xdr:col>
      <xdr:colOff>127000</xdr:colOff>
      <xdr:row>97</xdr:row>
      <xdr:rowOff>15112</xdr:rowOff>
    </xdr:to>
    <xdr:cxnSp macro="">
      <xdr:nvCxnSpPr>
        <xdr:cNvPr id="686" name="直線コネクタ 685"/>
        <xdr:cNvCxnSpPr/>
      </xdr:nvCxnSpPr>
      <xdr:spPr>
        <a:xfrm flipV="1">
          <a:off x="15481300" y="16606607"/>
          <a:ext cx="838200" cy="3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15112</xdr:rowOff>
    </xdr:from>
    <xdr:to>
      <xdr:col>81</xdr:col>
      <xdr:colOff>50800</xdr:colOff>
      <xdr:row>97</xdr:row>
      <xdr:rowOff>17497</xdr:rowOff>
    </xdr:to>
    <xdr:cxnSp macro="">
      <xdr:nvCxnSpPr>
        <xdr:cNvPr id="689" name="直線コネクタ 688"/>
        <xdr:cNvCxnSpPr/>
      </xdr:nvCxnSpPr>
      <xdr:spPr>
        <a:xfrm flipV="1">
          <a:off x="14592300" y="16645762"/>
          <a:ext cx="889000" cy="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17497</xdr:rowOff>
    </xdr:from>
    <xdr:to>
      <xdr:col>76</xdr:col>
      <xdr:colOff>114300</xdr:colOff>
      <xdr:row>97</xdr:row>
      <xdr:rowOff>30772</xdr:rowOff>
    </xdr:to>
    <xdr:cxnSp macro="">
      <xdr:nvCxnSpPr>
        <xdr:cNvPr id="692" name="直線コネクタ 691"/>
        <xdr:cNvCxnSpPr/>
      </xdr:nvCxnSpPr>
      <xdr:spPr>
        <a:xfrm flipV="1">
          <a:off x="13703300" y="16648147"/>
          <a:ext cx="889000" cy="1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30772</xdr:rowOff>
    </xdr:from>
    <xdr:to>
      <xdr:col>71</xdr:col>
      <xdr:colOff>177800</xdr:colOff>
      <xdr:row>97</xdr:row>
      <xdr:rowOff>43932</xdr:rowOff>
    </xdr:to>
    <xdr:cxnSp macro="">
      <xdr:nvCxnSpPr>
        <xdr:cNvPr id="695" name="直線コネクタ 694"/>
        <xdr:cNvCxnSpPr/>
      </xdr:nvCxnSpPr>
      <xdr:spPr>
        <a:xfrm flipV="1">
          <a:off x="12814300" y="16661422"/>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32910</xdr:rowOff>
    </xdr:from>
    <xdr:to>
      <xdr:col>67</xdr:col>
      <xdr:colOff>101600</xdr:colOff>
      <xdr:row>95</xdr:row>
      <xdr:rowOff>134510</xdr:rowOff>
    </xdr:to>
    <xdr:sp macro="" textlink="">
      <xdr:nvSpPr>
        <xdr:cNvPr id="698" name="フローチャート: 判断 697"/>
        <xdr:cNvSpPr/>
      </xdr:nvSpPr>
      <xdr:spPr>
        <a:xfrm>
          <a:off x="12763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151037</xdr:rowOff>
    </xdr:from>
    <xdr:ext cx="534377" cy="259045"/>
    <xdr:sp macro="" textlink="">
      <xdr:nvSpPr>
        <xdr:cNvPr id="699" name="テキスト ボックス 698"/>
        <xdr:cNvSpPr txBox="1"/>
      </xdr:nvSpPr>
      <xdr:spPr>
        <a:xfrm>
          <a:off x="12547111" y="160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96607</xdr:rowOff>
    </xdr:from>
    <xdr:to>
      <xdr:col>85</xdr:col>
      <xdr:colOff>177800</xdr:colOff>
      <xdr:row>97</xdr:row>
      <xdr:rowOff>26757</xdr:rowOff>
    </xdr:to>
    <xdr:sp macro="" textlink="">
      <xdr:nvSpPr>
        <xdr:cNvPr id="705" name="楕円 704"/>
        <xdr:cNvSpPr/>
      </xdr:nvSpPr>
      <xdr:spPr>
        <a:xfrm>
          <a:off x="16268700" y="1655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75034</xdr:rowOff>
    </xdr:from>
    <xdr:ext cx="534377" cy="259045"/>
    <xdr:sp macro="" textlink="">
      <xdr:nvSpPr>
        <xdr:cNvPr id="706" name="公債費該当値テキスト"/>
        <xdr:cNvSpPr txBox="1"/>
      </xdr:nvSpPr>
      <xdr:spPr>
        <a:xfrm>
          <a:off x="16370300" y="1653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135762</xdr:rowOff>
    </xdr:from>
    <xdr:to>
      <xdr:col>81</xdr:col>
      <xdr:colOff>101600</xdr:colOff>
      <xdr:row>97</xdr:row>
      <xdr:rowOff>65912</xdr:rowOff>
    </xdr:to>
    <xdr:sp macro="" textlink="">
      <xdr:nvSpPr>
        <xdr:cNvPr id="707" name="楕円 706"/>
        <xdr:cNvSpPr/>
      </xdr:nvSpPr>
      <xdr:spPr>
        <a:xfrm>
          <a:off x="15430500" y="165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57039</xdr:rowOff>
    </xdr:from>
    <xdr:ext cx="534377" cy="259045"/>
    <xdr:sp macro="" textlink="">
      <xdr:nvSpPr>
        <xdr:cNvPr id="708" name="テキスト ボックス 707"/>
        <xdr:cNvSpPr txBox="1"/>
      </xdr:nvSpPr>
      <xdr:spPr>
        <a:xfrm>
          <a:off x="15214111" y="166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138147</xdr:rowOff>
    </xdr:from>
    <xdr:to>
      <xdr:col>76</xdr:col>
      <xdr:colOff>165100</xdr:colOff>
      <xdr:row>97</xdr:row>
      <xdr:rowOff>68297</xdr:rowOff>
    </xdr:to>
    <xdr:sp macro="" textlink="">
      <xdr:nvSpPr>
        <xdr:cNvPr id="709" name="楕円 708"/>
        <xdr:cNvSpPr/>
      </xdr:nvSpPr>
      <xdr:spPr>
        <a:xfrm>
          <a:off x="14541500" y="1659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59424</xdr:rowOff>
    </xdr:from>
    <xdr:ext cx="534377" cy="259045"/>
    <xdr:sp macro="" textlink="">
      <xdr:nvSpPr>
        <xdr:cNvPr id="710" name="テキスト ボックス 709"/>
        <xdr:cNvSpPr txBox="1"/>
      </xdr:nvSpPr>
      <xdr:spPr>
        <a:xfrm>
          <a:off x="14325111" y="1669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151422</xdr:rowOff>
    </xdr:from>
    <xdr:to>
      <xdr:col>72</xdr:col>
      <xdr:colOff>38100</xdr:colOff>
      <xdr:row>97</xdr:row>
      <xdr:rowOff>81572</xdr:rowOff>
    </xdr:to>
    <xdr:sp macro="" textlink="">
      <xdr:nvSpPr>
        <xdr:cNvPr id="711" name="楕円 710"/>
        <xdr:cNvSpPr/>
      </xdr:nvSpPr>
      <xdr:spPr>
        <a:xfrm>
          <a:off x="13652500" y="1661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72699</xdr:rowOff>
    </xdr:from>
    <xdr:ext cx="534377" cy="259045"/>
    <xdr:sp macro="" textlink="">
      <xdr:nvSpPr>
        <xdr:cNvPr id="712" name="テキスト ボックス 711"/>
        <xdr:cNvSpPr txBox="1"/>
      </xdr:nvSpPr>
      <xdr:spPr>
        <a:xfrm>
          <a:off x="13436111" y="1670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164582</xdr:rowOff>
    </xdr:from>
    <xdr:to>
      <xdr:col>67</xdr:col>
      <xdr:colOff>101600</xdr:colOff>
      <xdr:row>97</xdr:row>
      <xdr:rowOff>94732</xdr:rowOff>
    </xdr:to>
    <xdr:sp macro="" textlink="">
      <xdr:nvSpPr>
        <xdr:cNvPr id="713" name="楕円 712"/>
        <xdr:cNvSpPr/>
      </xdr:nvSpPr>
      <xdr:spPr>
        <a:xfrm>
          <a:off x="12763500" y="166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85859</xdr:rowOff>
    </xdr:from>
    <xdr:ext cx="534377" cy="259045"/>
    <xdr:sp macro="" textlink="">
      <xdr:nvSpPr>
        <xdr:cNvPr id="714" name="テキスト ボックス 713"/>
        <xdr:cNvSpPr txBox="1"/>
      </xdr:nvSpPr>
      <xdr:spPr>
        <a:xfrm>
          <a:off x="12547111" y="1671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32715</xdr:rowOff>
    </xdr:from>
    <xdr:to>
      <xdr:col>116</xdr:col>
      <xdr:colOff>63500</xdr:colOff>
      <xdr:row>38</xdr:row>
      <xdr:rowOff>52375</xdr:rowOff>
    </xdr:to>
    <xdr:cxnSp macro="">
      <xdr:nvCxnSpPr>
        <xdr:cNvPr id="741" name="直線コネクタ 740"/>
        <xdr:cNvCxnSpPr/>
      </xdr:nvCxnSpPr>
      <xdr:spPr>
        <a:xfrm flipV="1">
          <a:off x="21323300" y="6547815"/>
          <a:ext cx="8382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46982</xdr:rowOff>
    </xdr:from>
    <xdr:ext cx="313932" cy="259045"/>
    <xdr:sp macro="" textlink="">
      <xdr:nvSpPr>
        <xdr:cNvPr id="742" name="諸支出金平均値テキスト"/>
        <xdr:cNvSpPr txBox="1"/>
      </xdr:nvSpPr>
      <xdr:spPr>
        <a:xfrm>
          <a:off x="22212300" y="6562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61747</xdr:rowOff>
    </xdr:from>
    <xdr:to>
      <xdr:col>111</xdr:col>
      <xdr:colOff>177800</xdr:colOff>
      <xdr:row>38</xdr:row>
      <xdr:rowOff>52375</xdr:rowOff>
    </xdr:to>
    <xdr:cxnSp macro="">
      <xdr:nvCxnSpPr>
        <xdr:cNvPr id="744" name="直線コネクタ 743"/>
        <xdr:cNvCxnSpPr/>
      </xdr:nvCxnSpPr>
      <xdr:spPr>
        <a:xfrm>
          <a:off x="20434300" y="6405397"/>
          <a:ext cx="889000" cy="16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129963</xdr:rowOff>
    </xdr:from>
    <xdr:ext cx="378565" cy="259045"/>
    <xdr:sp macro="" textlink="">
      <xdr:nvSpPr>
        <xdr:cNvPr id="746" name="テキスト ボックス 745"/>
        <xdr:cNvSpPr txBox="1"/>
      </xdr:nvSpPr>
      <xdr:spPr>
        <a:xfrm>
          <a:off x="21134017" y="6645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61747</xdr:rowOff>
    </xdr:from>
    <xdr:to>
      <xdr:col>107</xdr:col>
      <xdr:colOff>50800</xdr:colOff>
      <xdr:row>37</xdr:row>
      <xdr:rowOff>81407</xdr:rowOff>
    </xdr:to>
    <xdr:cxnSp macro="">
      <xdr:nvCxnSpPr>
        <xdr:cNvPr id="747" name="直線コネクタ 746"/>
        <xdr:cNvCxnSpPr/>
      </xdr:nvCxnSpPr>
      <xdr:spPr>
        <a:xfrm flipV="1">
          <a:off x="19545300" y="6405397"/>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119905</xdr:rowOff>
    </xdr:from>
    <xdr:ext cx="378565" cy="259045"/>
    <xdr:sp macro="" textlink="">
      <xdr:nvSpPr>
        <xdr:cNvPr id="749" name="テキスト ボックス 748"/>
        <xdr:cNvSpPr txBox="1"/>
      </xdr:nvSpPr>
      <xdr:spPr>
        <a:xfrm>
          <a:off x="20245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81407</xdr:rowOff>
    </xdr:from>
    <xdr:to>
      <xdr:col>102</xdr:col>
      <xdr:colOff>114300</xdr:colOff>
      <xdr:row>38</xdr:row>
      <xdr:rowOff>87808</xdr:rowOff>
    </xdr:to>
    <xdr:cxnSp macro="">
      <xdr:nvCxnSpPr>
        <xdr:cNvPr id="750" name="直線コネクタ 749"/>
        <xdr:cNvCxnSpPr/>
      </xdr:nvCxnSpPr>
      <xdr:spPr>
        <a:xfrm flipV="1">
          <a:off x="18656300" y="6425057"/>
          <a:ext cx="889000" cy="1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129735</xdr:rowOff>
    </xdr:from>
    <xdr:ext cx="378565" cy="259045"/>
    <xdr:sp macro="" textlink="">
      <xdr:nvSpPr>
        <xdr:cNvPr id="752" name="テキスト ボックス 751"/>
        <xdr:cNvSpPr txBox="1"/>
      </xdr:nvSpPr>
      <xdr:spPr>
        <a:xfrm>
          <a:off x="19356017" y="6644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79756</xdr:rowOff>
    </xdr:from>
    <xdr:to>
      <xdr:col>98</xdr:col>
      <xdr:colOff>38100</xdr:colOff>
      <xdr:row>38</xdr:row>
      <xdr:rowOff>9906</xdr:rowOff>
    </xdr:to>
    <xdr:sp macro="" textlink="">
      <xdr:nvSpPr>
        <xdr:cNvPr id="753" name="フローチャート: 判断 752"/>
        <xdr:cNvSpPr/>
      </xdr:nvSpPr>
      <xdr:spPr>
        <a:xfrm>
          <a:off x="186055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26433</xdr:rowOff>
    </xdr:from>
    <xdr:ext cx="378565" cy="259045"/>
    <xdr:sp macro="" textlink="">
      <xdr:nvSpPr>
        <xdr:cNvPr id="754" name="テキスト ボックス 753"/>
        <xdr:cNvSpPr txBox="1"/>
      </xdr:nvSpPr>
      <xdr:spPr>
        <a:xfrm>
          <a:off x="18467017" y="619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60" name="楕円 759"/>
        <xdr:cNvSpPr/>
      </xdr:nvSpPr>
      <xdr:spPr>
        <a:xfrm>
          <a:off x="22110700" y="64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112742</xdr:rowOff>
    </xdr:from>
    <xdr:ext cx="378565" cy="259045"/>
    <xdr:sp macro="" textlink="">
      <xdr:nvSpPr>
        <xdr:cNvPr id="761" name="諸支出金該当値テキスト"/>
        <xdr:cNvSpPr txBox="1"/>
      </xdr:nvSpPr>
      <xdr:spPr>
        <a:xfrm>
          <a:off x="22212300" y="62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1575</xdr:rowOff>
    </xdr:from>
    <xdr:to>
      <xdr:col>112</xdr:col>
      <xdr:colOff>38100</xdr:colOff>
      <xdr:row>38</xdr:row>
      <xdr:rowOff>103175</xdr:rowOff>
    </xdr:to>
    <xdr:sp macro="" textlink="">
      <xdr:nvSpPr>
        <xdr:cNvPr id="762" name="楕円 761"/>
        <xdr:cNvSpPr/>
      </xdr:nvSpPr>
      <xdr:spPr>
        <a:xfrm>
          <a:off x="21272500" y="65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119702</xdr:rowOff>
    </xdr:from>
    <xdr:ext cx="378565" cy="259045"/>
    <xdr:sp macro="" textlink="">
      <xdr:nvSpPr>
        <xdr:cNvPr id="763" name="テキスト ボックス 762"/>
        <xdr:cNvSpPr txBox="1"/>
      </xdr:nvSpPr>
      <xdr:spPr>
        <a:xfrm>
          <a:off x="21134017" y="629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10947</xdr:rowOff>
    </xdr:from>
    <xdr:to>
      <xdr:col>107</xdr:col>
      <xdr:colOff>101600</xdr:colOff>
      <xdr:row>37</xdr:row>
      <xdr:rowOff>112547</xdr:rowOff>
    </xdr:to>
    <xdr:sp macro="" textlink="">
      <xdr:nvSpPr>
        <xdr:cNvPr id="764" name="楕円 763"/>
        <xdr:cNvSpPr/>
      </xdr:nvSpPr>
      <xdr:spPr>
        <a:xfrm>
          <a:off x="20383500" y="63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129074</xdr:rowOff>
    </xdr:from>
    <xdr:ext cx="469744" cy="259045"/>
    <xdr:sp macro="" textlink="">
      <xdr:nvSpPr>
        <xdr:cNvPr id="765" name="テキスト ボックス 764"/>
        <xdr:cNvSpPr txBox="1"/>
      </xdr:nvSpPr>
      <xdr:spPr>
        <a:xfrm>
          <a:off x="20199428" y="61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30607</xdr:rowOff>
    </xdr:from>
    <xdr:to>
      <xdr:col>102</xdr:col>
      <xdr:colOff>165100</xdr:colOff>
      <xdr:row>37</xdr:row>
      <xdr:rowOff>132207</xdr:rowOff>
    </xdr:to>
    <xdr:sp macro="" textlink="">
      <xdr:nvSpPr>
        <xdr:cNvPr id="766" name="楕円 765"/>
        <xdr:cNvSpPr/>
      </xdr:nvSpPr>
      <xdr:spPr>
        <a:xfrm>
          <a:off x="19494500" y="637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148734</xdr:rowOff>
    </xdr:from>
    <xdr:ext cx="469744" cy="259045"/>
    <xdr:sp macro="" textlink="">
      <xdr:nvSpPr>
        <xdr:cNvPr id="767" name="テキスト ボックス 766"/>
        <xdr:cNvSpPr txBox="1"/>
      </xdr:nvSpPr>
      <xdr:spPr>
        <a:xfrm>
          <a:off x="19310428" y="614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68" name="楕円 767"/>
        <xdr:cNvSpPr/>
      </xdr:nvSpPr>
      <xdr:spPr>
        <a:xfrm>
          <a:off x="18605500" y="65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129735</xdr:rowOff>
    </xdr:from>
    <xdr:ext cx="378565" cy="259045"/>
    <xdr:sp macro="" textlink="">
      <xdr:nvSpPr>
        <xdr:cNvPr id="769" name="テキスト ボックス 768"/>
        <xdr:cNvSpPr txBox="1"/>
      </xdr:nvSpPr>
      <xdr:spPr>
        <a:xfrm>
          <a:off x="18467017" y="6644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74,518</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年度以降類似団体平均を上回っている。また、土木費は住民一人当たり</a:t>
          </a:r>
          <a:r>
            <a:rPr kumimoji="1" lang="en-US" altLang="ja-JP" sz="1300">
              <a:latin typeface="ＭＳ Ｐゴシック" panose="020B0600070205080204" pitchFamily="50" charset="-128"/>
              <a:ea typeface="ＭＳ Ｐゴシック" panose="020B0600070205080204" pitchFamily="50" charset="-128"/>
            </a:rPr>
            <a:t>63,772</a:t>
          </a:r>
          <a:r>
            <a:rPr kumimoji="1" lang="ja-JP" altLang="en-US" sz="1300">
              <a:latin typeface="ＭＳ Ｐゴシック" panose="020B0600070205080204" pitchFamily="50" charset="-128"/>
              <a:ea typeface="ＭＳ Ｐゴシック" panose="020B0600070205080204" pitchFamily="50" charset="-128"/>
            </a:rPr>
            <a:t>円となっており、同じく類似団体平均を上回っている。これは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新庁舎建設事業や土岐口開発に伴う周辺道路新設事業等の大型事業に着手したためである。大型事業は平成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年度まで続く見込みであり、次年度も類似団体平均を上回ることが予想される。今後も引き続き実施する事業の内容については十分精査の上、健全な財政運営に努めていく。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は、新庁舎建設事業や西部こども園建設事業の実施に伴い、備品の購入等特定財源がない臨時財政需要により実質単年度収支は赤字となっているが、財政調整基金の取崩しにより実質収支は黒字となっている。大型事業は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年度まで続くため、財政調整基金については臨時支出等に備え一定程度確保しつつ、取崩しについては十分精査しながら健全な財政運営に努めていく。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一般会計、特別会計及び企業会計における赤字額はなく、実質赤字比率はないため健全段階であると言える。病院事業については、平成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年度に策定した病院改革プランに基づき経営改善に努めており、令和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年度からは指定管理者制度を導入する予定である。他会計についてもより一層の財政健全化に取り組み、現在の水準を維持するように努めていく。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（注）平成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年度に「後期高齢者医療保険特別会計」から「後期高齢者医療特別会計」に会計名称を変更した。平成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年度の標準財政規模比はその他会計（黒字）に含まれており、その値は以下のとおり。</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　</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0.14</a:t>
          </a:r>
          <a:endParaRPr kumimoji="0" lang="en-US" altLang="ja-JP" sz="1400" b="0" i="0" u="none" strike="noStrike" kern="0" cap="none" spc="0" normalizeH="0" baseline="0" noProof="0">
            <a:ln>
              <a:noFill/>
            </a:ln>
            <a:solidFill>
              <a:schemeClr val="dk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　</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0.15</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　</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0.17</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　</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0.16</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25361444</v>
      </c>
      <c r="BO4" s="461"/>
      <c r="BP4" s="461"/>
      <c r="BQ4" s="461"/>
      <c r="BR4" s="461"/>
      <c r="BS4" s="461"/>
      <c r="BT4" s="461"/>
      <c r="BU4" s="462"/>
      <c r="BV4" s="460">
        <v>23740904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4.4000000000000004</v>
      </c>
      <c r="CU4" s="642"/>
      <c r="CV4" s="642"/>
      <c r="CW4" s="642"/>
      <c r="CX4" s="642"/>
      <c r="CY4" s="642"/>
      <c r="CZ4" s="642"/>
      <c r="DA4" s="643"/>
      <c r="DB4" s="641">
        <v>6.4</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24405930</v>
      </c>
      <c r="BO5" s="466"/>
      <c r="BP5" s="466"/>
      <c r="BQ5" s="466"/>
      <c r="BR5" s="466"/>
      <c r="BS5" s="466"/>
      <c r="BT5" s="466"/>
      <c r="BU5" s="467"/>
      <c r="BV5" s="465">
        <v>22798871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92.9</v>
      </c>
      <c r="CU5" s="436"/>
      <c r="CV5" s="436"/>
      <c r="CW5" s="436"/>
      <c r="CX5" s="436"/>
      <c r="CY5" s="436"/>
      <c r="CZ5" s="436"/>
      <c r="DA5" s="437"/>
      <c r="DB5" s="435">
        <v>92.3</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955514</v>
      </c>
      <c r="BO6" s="466"/>
      <c r="BP6" s="466"/>
      <c r="BQ6" s="466"/>
      <c r="BR6" s="466"/>
      <c r="BS6" s="466"/>
      <c r="BT6" s="466"/>
      <c r="BU6" s="467"/>
      <c r="BV6" s="465">
        <v>942033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98.9</v>
      </c>
      <c r="CU6" s="616"/>
      <c r="CV6" s="616"/>
      <c r="CW6" s="616"/>
      <c r="CX6" s="616"/>
      <c r="CY6" s="616"/>
      <c r="CZ6" s="616"/>
      <c r="DA6" s="617"/>
      <c r="DB6" s="615">
        <v>98.2</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404161</v>
      </c>
      <c r="BO7" s="466"/>
      <c r="BP7" s="466"/>
      <c r="BQ7" s="466"/>
      <c r="BR7" s="466"/>
      <c r="BS7" s="466"/>
      <c r="BT7" s="466"/>
      <c r="BU7" s="467"/>
      <c r="BV7" s="465">
        <v>136294</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12658693</v>
      </c>
      <c r="CU7" s="466"/>
      <c r="CV7" s="466"/>
      <c r="CW7" s="466"/>
      <c r="CX7" s="466"/>
      <c r="CY7" s="466"/>
      <c r="CZ7" s="466"/>
      <c r="DA7" s="467"/>
      <c r="DB7" s="465">
        <v>12514252</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551353</v>
      </c>
      <c r="BO8" s="466"/>
      <c r="BP8" s="466"/>
      <c r="BQ8" s="466"/>
      <c r="BR8" s="466"/>
      <c r="BS8" s="466"/>
      <c r="BT8" s="466"/>
      <c r="BU8" s="467"/>
      <c r="BV8" s="465">
        <v>805739</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0.68</v>
      </c>
      <c r="CU8" s="579"/>
      <c r="CV8" s="579"/>
      <c r="CW8" s="579"/>
      <c r="CX8" s="579"/>
      <c r="CY8" s="579"/>
      <c r="CZ8" s="579"/>
      <c r="DA8" s="580"/>
      <c r="DB8" s="578">
        <v>0.66</v>
      </c>
      <c r="DC8" s="579"/>
      <c r="DD8" s="579"/>
      <c r="DE8" s="579"/>
      <c r="DF8" s="579"/>
      <c r="DG8" s="579"/>
      <c r="DH8" s="579"/>
      <c r="DI8" s="580"/>
      <c r="DJ8" s="185"/>
      <c r="DK8" s="185"/>
      <c r="DL8" s="185"/>
      <c r="DM8" s="185"/>
      <c r="DN8" s="185"/>
      <c r="DO8" s="185"/>
    </row>
    <row r="9" spans="1:119" ht="18.75" customHeight="1" thickBot="1">
      <c r="A9" s="186"/>
      <c r="B9" s="604" t="s">
        <v>110</v>
      </c>
      <c r="C9" s="605"/>
      <c r="D9" s="605"/>
      <c r="E9" s="605"/>
      <c r="F9" s="605"/>
      <c r="G9" s="605"/>
      <c r="H9" s="605"/>
      <c r="I9" s="605"/>
      <c r="J9" s="605"/>
      <c r="K9" s="528"/>
      <c r="L9" s="606" t="s">
        <v>111</v>
      </c>
      <c r="M9" s="607"/>
      <c r="N9" s="607"/>
      <c r="O9" s="607"/>
      <c r="P9" s="607"/>
      <c r="Q9" s="608"/>
      <c r="R9" s="609">
        <v>57827</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-254386</v>
      </c>
      <c r="BO9" s="466"/>
      <c r="BP9" s="466"/>
      <c r="BQ9" s="466"/>
      <c r="BR9" s="466"/>
      <c r="BS9" s="466"/>
      <c r="BT9" s="466"/>
      <c r="BU9" s="467"/>
      <c r="BV9" s="465">
        <v>222370</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10.3</v>
      </c>
      <c r="CU9" s="436"/>
      <c r="CV9" s="436"/>
      <c r="CW9" s="436"/>
      <c r="CX9" s="436"/>
      <c r="CY9" s="436"/>
      <c r="CZ9" s="436"/>
      <c r="DA9" s="437"/>
      <c r="DB9" s="435">
        <v>10</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117</v>
      </c>
      <c r="M10" s="439"/>
      <c r="N10" s="439"/>
      <c r="O10" s="439"/>
      <c r="P10" s="439"/>
      <c r="Q10" s="440"/>
      <c r="R10" s="441">
        <v>60475</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94</v>
      </c>
      <c r="AV10" s="523"/>
      <c r="AW10" s="523"/>
      <c r="AX10" s="523"/>
      <c r="AY10" s="445" t="s">
        <v>119</v>
      </c>
      <c r="AZ10" s="446"/>
      <c r="BA10" s="446"/>
      <c r="BB10" s="446"/>
      <c r="BC10" s="446"/>
      <c r="BD10" s="446"/>
      <c r="BE10" s="446"/>
      <c r="BF10" s="446"/>
      <c r="BG10" s="446"/>
      <c r="BH10" s="446"/>
      <c r="BI10" s="446"/>
      <c r="BJ10" s="446"/>
      <c r="BK10" s="446"/>
      <c r="BL10" s="446"/>
      <c r="BM10" s="447"/>
      <c r="BN10" s="465">
        <v>3984</v>
      </c>
      <c r="BO10" s="466"/>
      <c r="BP10" s="466"/>
      <c r="BQ10" s="466"/>
      <c r="BR10" s="466"/>
      <c r="BS10" s="466"/>
      <c r="BT10" s="466"/>
      <c r="BU10" s="467"/>
      <c r="BV10" s="465">
        <v>3619</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58567</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94</v>
      </c>
      <c r="AV12" s="523"/>
      <c r="AW12" s="523"/>
      <c r="AX12" s="523"/>
      <c r="AY12" s="445" t="s">
        <v>134</v>
      </c>
      <c r="AZ12" s="446"/>
      <c r="BA12" s="446"/>
      <c r="BB12" s="446"/>
      <c r="BC12" s="446"/>
      <c r="BD12" s="446"/>
      <c r="BE12" s="446"/>
      <c r="BF12" s="446"/>
      <c r="BG12" s="446"/>
      <c r="BH12" s="446"/>
      <c r="BI12" s="446"/>
      <c r="BJ12" s="446"/>
      <c r="BK12" s="446"/>
      <c r="BL12" s="446"/>
      <c r="BM12" s="447"/>
      <c r="BN12" s="465">
        <v>200000</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137</v>
      </c>
      <c r="N13" s="566"/>
      <c r="O13" s="566"/>
      <c r="P13" s="566"/>
      <c r="Q13" s="567"/>
      <c r="R13" s="568">
        <v>56818</v>
      </c>
      <c r="S13" s="569"/>
      <c r="T13" s="569"/>
      <c r="U13" s="569"/>
      <c r="V13" s="570"/>
      <c r="W13" s="556" t="s">
        <v>138</v>
      </c>
      <c r="X13" s="478"/>
      <c r="Y13" s="478"/>
      <c r="Z13" s="478"/>
      <c r="AA13" s="478"/>
      <c r="AB13" s="479"/>
      <c r="AC13" s="441">
        <v>207</v>
      </c>
      <c r="AD13" s="442"/>
      <c r="AE13" s="442"/>
      <c r="AF13" s="442"/>
      <c r="AG13" s="443"/>
      <c r="AH13" s="441">
        <v>198</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-450402</v>
      </c>
      <c r="BO13" s="466"/>
      <c r="BP13" s="466"/>
      <c r="BQ13" s="466"/>
      <c r="BR13" s="466"/>
      <c r="BS13" s="466"/>
      <c r="BT13" s="466"/>
      <c r="BU13" s="467"/>
      <c r="BV13" s="465">
        <v>225989</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5.0999999999999996</v>
      </c>
      <c r="CU13" s="436"/>
      <c r="CV13" s="436"/>
      <c r="CW13" s="436"/>
      <c r="CX13" s="436"/>
      <c r="CY13" s="436"/>
      <c r="CZ13" s="436"/>
      <c r="DA13" s="437"/>
      <c r="DB13" s="435">
        <v>5.3</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143</v>
      </c>
      <c r="M14" s="599"/>
      <c r="N14" s="599"/>
      <c r="O14" s="599"/>
      <c r="P14" s="599"/>
      <c r="Q14" s="600"/>
      <c r="R14" s="568">
        <v>59026</v>
      </c>
      <c r="S14" s="569"/>
      <c r="T14" s="569"/>
      <c r="U14" s="569"/>
      <c r="V14" s="570"/>
      <c r="W14" s="571"/>
      <c r="X14" s="481"/>
      <c r="Y14" s="481"/>
      <c r="Z14" s="481"/>
      <c r="AA14" s="481"/>
      <c r="AB14" s="482"/>
      <c r="AC14" s="561">
        <v>0.7</v>
      </c>
      <c r="AD14" s="562"/>
      <c r="AE14" s="562"/>
      <c r="AF14" s="562"/>
      <c r="AG14" s="563"/>
      <c r="AH14" s="561">
        <v>0.7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145</v>
      </c>
      <c r="CU14" s="573"/>
      <c r="CV14" s="573"/>
      <c r="CW14" s="573"/>
      <c r="CX14" s="573"/>
      <c r="CY14" s="573"/>
      <c r="CZ14" s="573"/>
      <c r="DA14" s="574"/>
      <c r="DB14" s="572" t="s">
        <v>146</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137</v>
      </c>
      <c r="N15" s="566"/>
      <c r="O15" s="566"/>
      <c r="P15" s="566"/>
      <c r="Q15" s="567"/>
      <c r="R15" s="568">
        <v>57314</v>
      </c>
      <c r="S15" s="569"/>
      <c r="T15" s="569"/>
      <c r="U15" s="569"/>
      <c r="V15" s="570"/>
      <c r="W15" s="556" t="s">
        <v>147</v>
      </c>
      <c r="X15" s="478"/>
      <c r="Y15" s="478"/>
      <c r="Z15" s="478"/>
      <c r="AA15" s="478"/>
      <c r="AB15" s="479"/>
      <c r="AC15" s="441">
        <v>10811</v>
      </c>
      <c r="AD15" s="442"/>
      <c r="AE15" s="442"/>
      <c r="AF15" s="442"/>
      <c r="AG15" s="443"/>
      <c r="AH15" s="441">
        <v>11057</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6898774</v>
      </c>
      <c r="BO15" s="461"/>
      <c r="BP15" s="461"/>
      <c r="BQ15" s="461"/>
      <c r="BR15" s="461"/>
      <c r="BS15" s="461"/>
      <c r="BT15" s="461"/>
      <c r="BU15" s="462"/>
      <c r="BV15" s="460">
        <v>6699524</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37.6</v>
      </c>
      <c r="AD16" s="562"/>
      <c r="AE16" s="562"/>
      <c r="AF16" s="562"/>
      <c r="AG16" s="563"/>
      <c r="AH16" s="561">
        <v>37.700000000000003</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9992477</v>
      </c>
      <c r="BO16" s="466"/>
      <c r="BP16" s="466"/>
      <c r="BQ16" s="466"/>
      <c r="BR16" s="466"/>
      <c r="BS16" s="466"/>
      <c r="BT16" s="466"/>
      <c r="BU16" s="467"/>
      <c r="BV16" s="465">
        <v>9919884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17751</v>
      </c>
      <c r="AD17" s="442"/>
      <c r="AE17" s="442"/>
      <c r="AF17" s="442"/>
      <c r="AG17" s="443"/>
      <c r="AH17" s="441">
        <v>18076</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8787762</v>
      </c>
      <c r="BO17" s="466"/>
      <c r="BP17" s="466"/>
      <c r="BQ17" s="466"/>
      <c r="BR17" s="466"/>
      <c r="BS17" s="466"/>
      <c r="BT17" s="466"/>
      <c r="BU17" s="467"/>
      <c r="BV17" s="465">
        <v>8526956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157</v>
      </c>
      <c r="C18" s="528"/>
      <c r="D18" s="528"/>
      <c r="E18" s="529"/>
      <c r="F18" s="529"/>
      <c r="G18" s="529"/>
      <c r="H18" s="529"/>
      <c r="I18" s="529"/>
      <c r="J18" s="529"/>
      <c r="K18" s="529"/>
      <c r="L18" s="530">
        <v>116.02</v>
      </c>
      <c r="M18" s="530"/>
      <c r="N18" s="530"/>
      <c r="O18" s="530"/>
      <c r="P18" s="530"/>
      <c r="Q18" s="530"/>
      <c r="R18" s="531"/>
      <c r="S18" s="531"/>
      <c r="T18" s="531"/>
      <c r="U18" s="531"/>
      <c r="V18" s="532"/>
      <c r="W18" s="546"/>
      <c r="X18" s="547"/>
      <c r="Y18" s="547"/>
      <c r="Z18" s="547"/>
      <c r="AA18" s="547"/>
      <c r="AB18" s="557"/>
      <c r="AC18" s="429">
        <v>61.7</v>
      </c>
      <c r="AD18" s="430"/>
      <c r="AE18" s="430"/>
      <c r="AF18" s="430"/>
      <c r="AG18" s="533"/>
      <c r="AH18" s="429">
        <v>61.6</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12036722</v>
      </c>
      <c r="BO18" s="466"/>
      <c r="BP18" s="466"/>
      <c r="BQ18" s="466"/>
      <c r="BR18" s="466"/>
      <c r="BS18" s="466"/>
      <c r="BT18" s="466"/>
      <c r="BU18" s="467"/>
      <c r="BV18" s="465">
        <v>11906460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159</v>
      </c>
      <c r="C19" s="528"/>
      <c r="D19" s="528"/>
      <c r="E19" s="529"/>
      <c r="F19" s="529"/>
      <c r="G19" s="529"/>
      <c r="H19" s="529"/>
      <c r="I19" s="529"/>
      <c r="J19" s="529"/>
      <c r="K19" s="529"/>
      <c r="L19" s="535">
        <v>498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15972691</v>
      </c>
      <c r="BO19" s="466"/>
      <c r="BP19" s="466"/>
      <c r="BQ19" s="466"/>
      <c r="BR19" s="466"/>
      <c r="BS19" s="466"/>
      <c r="BT19" s="466"/>
      <c r="BU19" s="467"/>
      <c r="BV19" s="465">
        <v>15232977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161</v>
      </c>
      <c r="C20" s="528"/>
      <c r="D20" s="528"/>
      <c r="E20" s="529"/>
      <c r="F20" s="529"/>
      <c r="G20" s="529"/>
      <c r="H20" s="529"/>
      <c r="I20" s="529"/>
      <c r="J20" s="529"/>
      <c r="K20" s="529"/>
      <c r="L20" s="535">
        <v>21039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17474960</v>
      </c>
      <c r="BO23" s="466"/>
      <c r="BP23" s="466"/>
      <c r="BQ23" s="466"/>
      <c r="BR23" s="466"/>
      <c r="BS23" s="466"/>
      <c r="BT23" s="466"/>
      <c r="BU23" s="467"/>
      <c r="BV23" s="465">
        <v>15206039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170</v>
      </c>
      <c r="F24" s="439"/>
      <c r="G24" s="439"/>
      <c r="H24" s="439"/>
      <c r="I24" s="439"/>
      <c r="J24" s="439"/>
      <c r="K24" s="440"/>
      <c r="L24" s="441">
        <v>1</v>
      </c>
      <c r="M24" s="442"/>
      <c r="N24" s="442"/>
      <c r="O24" s="442"/>
      <c r="P24" s="443"/>
      <c r="Q24" s="441">
        <v>8700</v>
      </c>
      <c r="R24" s="442"/>
      <c r="S24" s="442"/>
      <c r="T24" s="442"/>
      <c r="U24" s="442"/>
      <c r="V24" s="443"/>
      <c r="W24" s="507"/>
      <c r="X24" s="498"/>
      <c r="Y24" s="499"/>
      <c r="Z24" s="438" t="s">
        <v>171</v>
      </c>
      <c r="AA24" s="439"/>
      <c r="AB24" s="439"/>
      <c r="AC24" s="439"/>
      <c r="AD24" s="439"/>
      <c r="AE24" s="439"/>
      <c r="AF24" s="439"/>
      <c r="AG24" s="440"/>
      <c r="AH24" s="441">
        <v>473</v>
      </c>
      <c r="AI24" s="442"/>
      <c r="AJ24" s="442"/>
      <c r="AK24" s="442"/>
      <c r="AL24" s="443"/>
      <c r="AM24" s="441">
        <v>1405756</v>
      </c>
      <c r="AN24" s="442"/>
      <c r="AO24" s="442"/>
      <c r="AP24" s="442"/>
      <c r="AQ24" s="442"/>
      <c r="AR24" s="443"/>
      <c r="AS24" s="441">
        <v>2972</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7658528</v>
      </c>
      <c r="BO24" s="466"/>
      <c r="BP24" s="466"/>
      <c r="BQ24" s="466"/>
      <c r="BR24" s="466"/>
      <c r="BS24" s="466"/>
      <c r="BT24" s="466"/>
      <c r="BU24" s="467"/>
      <c r="BV24" s="465">
        <v>6905334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173</v>
      </c>
      <c r="F25" s="439"/>
      <c r="G25" s="439"/>
      <c r="H25" s="439"/>
      <c r="I25" s="439"/>
      <c r="J25" s="439"/>
      <c r="K25" s="440"/>
      <c r="L25" s="441">
        <v>1</v>
      </c>
      <c r="M25" s="442"/>
      <c r="N25" s="442"/>
      <c r="O25" s="442"/>
      <c r="P25" s="443"/>
      <c r="Q25" s="441">
        <v>7250</v>
      </c>
      <c r="R25" s="442"/>
      <c r="S25" s="442"/>
      <c r="T25" s="442"/>
      <c r="U25" s="442"/>
      <c r="V25" s="443"/>
      <c r="W25" s="507"/>
      <c r="X25" s="498"/>
      <c r="Y25" s="499"/>
      <c r="Z25" s="438" t="s">
        <v>174</v>
      </c>
      <c r="AA25" s="439"/>
      <c r="AB25" s="439"/>
      <c r="AC25" s="439"/>
      <c r="AD25" s="439"/>
      <c r="AE25" s="439"/>
      <c r="AF25" s="439"/>
      <c r="AG25" s="440"/>
      <c r="AH25" s="441">
        <v>73</v>
      </c>
      <c r="AI25" s="442"/>
      <c r="AJ25" s="442"/>
      <c r="AK25" s="442"/>
      <c r="AL25" s="443"/>
      <c r="AM25" s="441">
        <v>218197</v>
      </c>
      <c r="AN25" s="442"/>
      <c r="AO25" s="442"/>
      <c r="AP25" s="442"/>
      <c r="AQ25" s="442"/>
      <c r="AR25" s="443"/>
      <c r="AS25" s="441">
        <v>2989</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3130740</v>
      </c>
      <c r="BO25" s="461"/>
      <c r="BP25" s="461"/>
      <c r="BQ25" s="461"/>
      <c r="BR25" s="461"/>
      <c r="BS25" s="461"/>
      <c r="BT25" s="461"/>
      <c r="BU25" s="462"/>
      <c r="BV25" s="460">
        <v>3707890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176</v>
      </c>
      <c r="F26" s="439"/>
      <c r="G26" s="439"/>
      <c r="H26" s="439"/>
      <c r="I26" s="439"/>
      <c r="J26" s="439"/>
      <c r="K26" s="440"/>
      <c r="L26" s="441">
        <v>1</v>
      </c>
      <c r="M26" s="442"/>
      <c r="N26" s="442"/>
      <c r="O26" s="442"/>
      <c r="P26" s="443"/>
      <c r="Q26" s="441">
        <v>6450</v>
      </c>
      <c r="R26" s="442"/>
      <c r="S26" s="442"/>
      <c r="T26" s="442"/>
      <c r="U26" s="442"/>
      <c r="V26" s="443"/>
      <c r="W26" s="507"/>
      <c r="X26" s="498"/>
      <c r="Y26" s="499"/>
      <c r="Z26" s="438" t="s">
        <v>177</v>
      </c>
      <c r="AA26" s="520"/>
      <c r="AB26" s="520"/>
      <c r="AC26" s="520"/>
      <c r="AD26" s="520"/>
      <c r="AE26" s="520"/>
      <c r="AF26" s="520"/>
      <c r="AG26" s="521"/>
      <c r="AH26" s="441">
        <v>56</v>
      </c>
      <c r="AI26" s="442"/>
      <c r="AJ26" s="442"/>
      <c r="AK26" s="442"/>
      <c r="AL26" s="443"/>
      <c r="AM26" s="441">
        <v>153496</v>
      </c>
      <c r="AN26" s="442"/>
      <c r="AO26" s="442"/>
      <c r="AP26" s="442"/>
      <c r="AQ26" s="442"/>
      <c r="AR26" s="443"/>
      <c r="AS26" s="441">
        <v>2741</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136</v>
      </c>
      <c r="BO26" s="466"/>
      <c r="BP26" s="466"/>
      <c r="BQ26" s="466"/>
      <c r="BR26" s="466"/>
      <c r="BS26" s="466"/>
      <c r="BT26" s="466"/>
      <c r="BU26" s="467"/>
      <c r="BV26" s="465" t="s">
        <v>145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179</v>
      </c>
      <c r="F27" s="439"/>
      <c r="G27" s="439"/>
      <c r="H27" s="439"/>
      <c r="I27" s="439"/>
      <c r="J27" s="439"/>
      <c r="K27" s="440"/>
      <c r="L27" s="441">
        <v>1</v>
      </c>
      <c r="M27" s="442"/>
      <c r="N27" s="442"/>
      <c r="O27" s="442"/>
      <c r="P27" s="443"/>
      <c r="Q27" s="441">
        <v>4640</v>
      </c>
      <c r="R27" s="442"/>
      <c r="S27" s="442"/>
      <c r="T27" s="442"/>
      <c r="U27" s="442"/>
      <c r="V27" s="443"/>
      <c r="W27" s="507"/>
      <c r="X27" s="498"/>
      <c r="Y27" s="499"/>
      <c r="Z27" s="438" t="s">
        <v>180</v>
      </c>
      <c r="AA27" s="439"/>
      <c r="AB27" s="439"/>
      <c r="AC27" s="439"/>
      <c r="AD27" s="439"/>
      <c r="AE27" s="439"/>
      <c r="AF27" s="439"/>
      <c r="AG27" s="440"/>
      <c r="AH27" s="441">
        <v>37</v>
      </c>
      <c r="AI27" s="442"/>
      <c r="AJ27" s="442"/>
      <c r="AK27" s="442"/>
      <c r="AL27" s="443"/>
      <c r="AM27" s="441">
        <v>106519</v>
      </c>
      <c r="AN27" s="442"/>
      <c r="AO27" s="442"/>
      <c r="AP27" s="442"/>
      <c r="AQ27" s="442"/>
      <c r="AR27" s="443"/>
      <c r="AS27" s="441">
        <v>2879</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500000</v>
      </c>
      <c r="BO27" s="469"/>
      <c r="BP27" s="469"/>
      <c r="BQ27" s="469"/>
      <c r="BR27" s="469"/>
      <c r="BS27" s="469"/>
      <c r="BT27" s="469"/>
      <c r="BU27" s="470"/>
      <c r="BV27" s="468">
        <v>500000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182</v>
      </c>
      <c r="F28" s="439"/>
      <c r="G28" s="439"/>
      <c r="H28" s="439"/>
      <c r="I28" s="439"/>
      <c r="J28" s="439"/>
      <c r="K28" s="440"/>
      <c r="L28" s="441">
        <v>1</v>
      </c>
      <c r="M28" s="442"/>
      <c r="N28" s="442"/>
      <c r="O28" s="442"/>
      <c r="P28" s="443"/>
      <c r="Q28" s="441">
        <v>4280</v>
      </c>
      <c r="R28" s="442"/>
      <c r="S28" s="442"/>
      <c r="T28" s="442"/>
      <c r="U28" s="442"/>
      <c r="V28" s="443"/>
      <c r="W28" s="507"/>
      <c r="X28" s="498"/>
      <c r="Y28" s="499"/>
      <c r="Z28" s="438" t="s">
        <v>183</v>
      </c>
      <c r="AA28" s="439"/>
      <c r="AB28" s="439"/>
      <c r="AC28" s="439"/>
      <c r="AD28" s="439"/>
      <c r="AE28" s="439"/>
      <c r="AF28" s="439"/>
      <c r="AG28" s="440"/>
      <c r="AH28" s="441" t="s">
        <v>128</v>
      </c>
      <c r="AI28" s="442"/>
      <c r="AJ28" s="442"/>
      <c r="AK28" s="442"/>
      <c r="AL28" s="443"/>
      <c r="AM28" s="441" t="s">
        <v>145</v>
      </c>
      <c r="AN28" s="442"/>
      <c r="AO28" s="442"/>
      <c r="AP28" s="442"/>
      <c r="AQ28" s="442"/>
      <c r="AR28" s="443"/>
      <c r="AS28" s="441" t="s">
        <v>136</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2591971</v>
      </c>
      <c r="BO28" s="461"/>
      <c r="BP28" s="461"/>
      <c r="BQ28" s="461"/>
      <c r="BR28" s="461"/>
      <c r="BS28" s="461"/>
      <c r="BT28" s="461"/>
      <c r="BU28" s="462"/>
      <c r="BV28" s="460">
        <v>2787987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185</v>
      </c>
      <c r="F29" s="439"/>
      <c r="G29" s="439"/>
      <c r="H29" s="439"/>
      <c r="I29" s="439"/>
      <c r="J29" s="439"/>
      <c r="K29" s="440"/>
      <c r="L29" s="441">
        <v>16</v>
      </c>
      <c r="M29" s="442"/>
      <c r="N29" s="442"/>
      <c r="O29" s="442"/>
      <c r="P29" s="443"/>
      <c r="Q29" s="441">
        <v>3930</v>
      </c>
      <c r="R29" s="442"/>
      <c r="S29" s="442"/>
      <c r="T29" s="442"/>
      <c r="U29" s="442"/>
      <c r="V29" s="443"/>
      <c r="W29" s="508"/>
      <c r="X29" s="509"/>
      <c r="Y29" s="510"/>
      <c r="Z29" s="438" t="s">
        <v>186</v>
      </c>
      <c r="AA29" s="439"/>
      <c r="AB29" s="439"/>
      <c r="AC29" s="439"/>
      <c r="AD29" s="439"/>
      <c r="AE29" s="439"/>
      <c r="AF29" s="439"/>
      <c r="AG29" s="440"/>
      <c r="AH29" s="441">
        <v>510</v>
      </c>
      <c r="AI29" s="442"/>
      <c r="AJ29" s="442"/>
      <c r="AK29" s="442"/>
      <c r="AL29" s="443"/>
      <c r="AM29" s="441">
        <v>1512275</v>
      </c>
      <c r="AN29" s="442"/>
      <c r="AO29" s="442"/>
      <c r="AP29" s="442"/>
      <c r="AQ29" s="442"/>
      <c r="AR29" s="443"/>
      <c r="AS29" s="441">
        <v>2965</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977255</v>
      </c>
      <c r="BO29" s="466"/>
      <c r="BP29" s="466"/>
      <c r="BQ29" s="466"/>
      <c r="BR29" s="466"/>
      <c r="BS29" s="466"/>
      <c r="BT29" s="466"/>
      <c r="BU29" s="467"/>
      <c r="BV29" s="465">
        <v>975945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97.7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4463926</v>
      </c>
      <c r="BO30" s="469"/>
      <c r="BP30" s="469"/>
      <c r="BQ30" s="469"/>
      <c r="BR30" s="469"/>
      <c r="BS30" s="469"/>
      <c r="BT30" s="469"/>
      <c r="BU30" s="470"/>
      <c r="BV30" s="468">
        <v>5293067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195</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9</v>
      </c>
      <c r="AN34" s="424"/>
      <c r="AO34" s="423" t="str">
        <f>IF('各会計、関係団体の財政状況及び健全化判断比率'!B34="","",'各会計、関係団体の財政状況及び健全化判断比率'!B34)</f>
        <v>水道事業会計</v>
      </c>
      <c r="AP34" s="423"/>
      <c r="AQ34" s="423"/>
      <c r="AR34" s="423"/>
      <c r="AS34" s="423"/>
      <c r="AT34" s="423"/>
      <c r="AU34" s="423"/>
      <c r="AV34" s="423"/>
      <c r="AW34" s="423"/>
      <c r="AX34" s="423"/>
      <c r="AY34" s="423"/>
      <c r="AZ34" s="423"/>
      <c r="BA34" s="423"/>
      <c r="BB34" s="423"/>
      <c r="BC34" s="423"/>
      <c r="BD34" s="213"/>
      <c r="BE34" s="424">
        <f>IF(BG34="","",MAX(C34:D43,U34:V43,AM34:AN43)+1)</f>
        <v>11</v>
      </c>
      <c r="BF34" s="424"/>
      <c r="BG34" s="423" t="str">
        <f>IF('各会計、関係団体の財政状況及び健全化判断比率'!B36="","",'各会計、関係団体の財政状況及び健全化判断比率'!B36)</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13</v>
      </c>
      <c r="BX34" s="424"/>
      <c r="BY34" s="423" t="str">
        <f>IF('各会計、関係団体の財政状況及び健全化判断比率'!B68="","",'各会計、関係団体の財政状況及び健全化判断比率'!B68)</f>
        <v>土岐市及び瑞浪市休日急病診療所組合</v>
      </c>
      <c r="BZ34" s="423"/>
      <c r="CA34" s="423"/>
      <c r="CB34" s="423"/>
      <c r="CC34" s="423"/>
      <c r="CD34" s="423"/>
      <c r="CE34" s="423"/>
      <c r="CF34" s="423"/>
      <c r="CG34" s="423"/>
      <c r="CH34" s="423"/>
      <c r="CI34" s="423"/>
      <c r="CJ34" s="423"/>
      <c r="CK34" s="423"/>
      <c r="CL34" s="423"/>
      <c r="CM34" s="423"/>
      <c r="CN34" s="213"/>
      <c r="CO34" s="424">
        <f>IF(CQ34="","",MAX(C34:D43,U34:V43,AM34:AN43,BE34:BF43,BW34:BX43)+1)</f>
        <v>23</v>
      </c>
      <c r="CP34" s="424"/>
      <c r="CQ34" s="423" t="str">
        <f>IF('各会計、関係団体の財政状況及び健全化判断比率'!BS7="","",'各会計、関係団体の財政状況及び健全化判断比率'!BS7)</f>
        <v>土岐市文化振興事業団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土岐市・瑞浪市障害者総合支援認定審査会特別会計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駐車場事業特別会計</v>
      </c>
      <c r="X35" s="423"/>
      <c r="Y35" s="423"/>
      <c r="Z35" s="423"/>
      <c r="AA35" s="423"/>
      <c r="AB35" s="423"/>
      <c r="AC35" s="423"/>
      <c r="AD35" s="423"/>
      <c r="AE35" s="423"/>
      <c r="AF35" s="423"/>
      <c r="AG35" s="423"/>
      <c r="AH35" s="423"/>
      <c r="AI35" s="423"/>
      <c r="AJ35" s="423"/>
      <c r="AK35" s="423"/>
      <c r="AL35" s="213"/>
      <c r="AM35" s="424">
        <f t="shared" ref="AM35:AM43" si="0">IF(AO35="","",AM34+1)</f>
        <v>10</v>
      </c>
      <c r="AN35" s="424"/>
      <c r="AO35" s="423" t="str">
        <f>IF('各会計、関係団体の財政状況及び健全化判断比率'!B35="","",'各会計、関係団体の財政状況及び健全化判断比率'!B35)</f>
        <v>病院事業会計</v>
      </c>
      <c r="AP35" s="423"/>
      <c r="AQ35" s="423"/>
      <c r="AR35" s="423"/>
      <c r="AS35" s="423"/>
      <c r="AT35" s="423"/>
      <c r="AU35" s="423"/>
      <c r="AV35" s="423"/>
      <c r="AW35" s="423"/>
      <c r="AX35" s="423"/>
      <c r="AY35" s="423"/>
      <c r="AZ35" s="423"/>
      <c r="BA35" s="423"/>
      <c r="BB35" s="423"/>
      <c r="BC35" s="423"/>
      <c r="BD35" s="213"/>
      <c r="BE35" s="424">
        <f t="shared" ref="BE35:BE43" si="1">IF(BG35="","",BE34+1)</f>
        <v>12</v>
      </c>
      <c r="BF35" s="424"/>
      <c r="BG35" s="423" t="str">
        <f>IF('各会計、関係団体の財政状況及び健全化判断比率'!B37="","",'各会計、関係団体の財政状況及び健全化判断比率'!B37)</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14</v>
      </c>
      <c r="BX35" s="424"/>
      <c r="BY35" s="423" t="str">
        <f>IF('各会計、関係団体の財政状況及び健全化判断比率'!B69="","",'各会計、関係団体の財政状況及び健全化判断比率'!B69)</f>
        <v>岐阜県市町村職員退職手当組合</v>
      </c>
      <c r="BZ35" s="423"/>
      <c r="CA35" s="423"/>
      <c r="CB35" s="423"/>
      <c r="CC35" s="423"/>
      <c r="CD35" s="423"/>
      <c r="CE35" s="423"/>
      <c r="CF35" s="423"/>
      <c r="CG35" s="423"/>
      <c r="CH35" s="423"/>
      <c r="CI35" s="423"/>
      <c r="CJ35" s="423"/>
      <c r="CK35" s="423"/>
      <c r="CL35" s="423"/>
      <c r="CM35" s="423"/>
      <c r="CN35" s="213"/>
      <c r="CO35" s="424">
        <f t="shared" ref="CO35:CO43" si="3">IF(CQ35="","",CO34+1)</f>
        <v>24</v>
      </c>
      <c r="CP35" s="424"/>
      <c r="CQ35" s="423" t="str">
        <f>IF('各会計、関係団体の財政状況及び健全化判断比率'!BS8="","",'各会計、関係団体の財政状況及び健全化判断比率'!BS8)</f>
        <v>志野・織部</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介護保険特別会計（保険事業勘定）</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15</v>
      </c>
      <c r="BX36" s="424"/>
      <c r="BY36" s="423" t="str">
        <f>IF('各会計、関係団体の財政状況及び健全化判断比率'!B70="","",'各会計、関係団体の財政状況及び健全化判断比率'!B70)</f>
        <v>東濃西部広域行政事務組合（一般会計）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土岐市・瑞浪市介護認定審査会特別会計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16</v>
      </c>
      <c r="BX37" s="424"/>
      <c r="BY37" s="423" t="str">
        <f>IF('各会計、関係団体の財政状況及び健全化判断比率'!B71="","",'各会計、関係団体の財政状況及び健全化判断比率'!B71)</f>
        <v>東濃西部広域行政事務組合（東濃西部ふるさと活性化基金特別会計）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7</v>
      </c>
      <c r="V38" s="424"/>
      <c r="W38" s="423" t="str">
        <f>IF('各会計、関係団体の財政状況及び健全化判断比率'!B32="","",'各会計、関係団体の財政状況及び健全化判断比率'!B32)</f>
        <v>介護保険特別会計（サービス事業勘定）</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17</v>
      </c>
      <c r="BX38" s="424"/>
      <c r="BY38" s="423" t="str">
        <f>IF('各会計、関係団体の財政状況及び健全化判断比率'!B72="","",'各会計、関係団体の財政状況及び健全化判断比率'!B72)</f>
        <v>東濃西部広域行政事務組合（東濃看護専門学校事業特別会計）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f t="shared" si="4"/>
        <v>8</v>
      </c>
      <c r="V39" s="424"/>
      <c r="W39" s="423" t="str">
        <f>IF('各会計、関係団体の財政状況及び健全化判断比率'!B33="","",'各会計、関係団体の財政状況及び健全化判断比率'!B33)</f>
        <v>後期高齢者医療特別会計</v>
      </c>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18</v>
      </c>
      <c r="BX39" s="424"/>
      <c r="BY39" s="423" t="str">
        <f>IF('各会計、関係団体の財政状況及び健全化判断比率'!B73="","",'各会計、関係団体の財政状況及び健全化判断比率'!B73)</f>
        <v>東濃西部広域行政事務組合（東濃西部少年センター事業特別会計）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19</v>
      </c>
      <c r="BX40" s="424"/>
      <c r="BY40" s="423" t="str">
        <f>IF('各会計、関係団体の財政状況及び健全化判断比率'!B74="","",'各会計、関係団体の財政状況及び健全化判断比率'!B74)</f>
        <v>東濃西部広域行政事務組合（東濃地域医師確保奨学資金等貸付事業特別会計）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20</v>
      </c>
      <c r="BX41" s="424"/>
      <c r="BY41" s="423" t="str">
        <f>IF('各会計、関係団体の財政状況及び健全化判断比率'!B75="","",'各会計、関係団体の財政状況及び健全化判断比率'!B75)</f>
        <v>東濃西部広域行政事務組合（東濃西部看護師修学資金貸付事業特別会計）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21</v>
      </c>
      <c r="BX42" s="424"/>
      <c r="BY42" s="423" t="str">
        <f>IF('各会計、関係団体の財政状況及び健全化判断比率'!B76="","",'各会計、関係団体の財政状況及び健全化判断比率'!B76)</f>
        <v>東濃西部広域行政事務組合（東濃西部地域消費生活相談事業特別会計）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22</v>
      </c>
      <c r="BX43" s="424"/>
      <c r="BY43" s="423" t="str">
        <f>IF('各会計、関係団体の財政状況及び健全化判断比率'!B77="","",'各会計、関係団体の財政状況及び健全化判断比率'!B77)</f>
        <v>岐阜県市町村会館組合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206</v>
      </c>
    </row>
    <row r="50" spans="5:5">
      <c r="E50" s="187" t="s">
        <v>207</v>
      </c>
    </row>
    <row r="51" spans="5:5">
      <c r="E51" s="187" t="s">
        <v>208</v>
      </c>
    </row>
    <row r="52" spans="5:5">
      <c r="E52" s="187" t="s">
        <v>209</v>
      </c>
    </row>
    <row r="53" spans="5:5"/>
    <row r="54" spans="5:5"/>
    <row r="55" spans="5:5"/>
    <row r="56" spans="5:5"/>
    <row r="57" spans="5:5" hidden="1"/>
    <row r="58" spans="5:5" hidden="1"/>
    <row r="59" spans="5:5" hidden="1"/>
  </sheetData>
  <sheetProtection algorithmName="SHA-512" hashValue="kuWtMYacErpKVr1Xx6q5KUxhY9Mh9ynBemM+jxO0MqL9r1c0cYNBbOtH4ECnRgnhr/x5m86O0zod0PA3hs6jhA==" saltValue="nzrWPcxDjj5cGTOFDVw3z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46" t="s">
        <v>561</v>
      </c>
      <c r="D34" s="1246"/>
      <c r="E34" s="1247"/>
      <c r="F34" s="32">
        <v>6.07</v>
      </c>
      <c r="G34" s="33">
        <v>6.09</v>
      </c>
      <c r="H34" s="33">
        <v>8.4</v>
      </c>
      <c r="I34" s="33">
        <v>6.08</v>
      </c>
      <c r="J34" s="34">
        <v>4.5599999999999996</v>
      </c>
      <c r="K34" s="22"/>
      <c r="L34" s="22"/>
      <c r="M34" s="22"/>
      <c r="N34" s="22"/>
      <c r="O34" s="22"/>
      <c r="P34" s="22"/>
    </row>
    <row r="35" spans="1:16" ht="39" customHeight="1">
      <c r="A35" s="22"/>
      <c r="B35" s="35"/>
      <c r="C35" s="1240" t="s">
        <v>562</v>
      </c>
      <c r="D35" s="1241"/>
      <c r="E35" s="1242"/>
      <c r="F35" s="36">
        <v>4.9000000000000004</v>
      </c>
      <c r="G35" s="37">
        <v>6.55</v>
      </c>
      <c r="H35" s="37">
        <v>4.6399999999999997</v>
      </c>
      <c r="I35" s="37">
        <v>6.43</v>
      </c>
      <c r="J35" s="38">
        <v>4.3499999999999996</v>
      </c>
      <c r="K35" s="22"/>
      <c r="L35" s="22"/>
      <c r="M35" s="22"/>
      <c r="N35" s="22"/>
      <c r="O35" s="22"/>
      <c r="P35" s="22"/>
    </row>
    <row r="36" spans="1:16" ht="39" customHeight="1">
      <c r="A36" s="22"/>
      <c r="B36" s="35"/>
      <c r="C36" s="1240" t="s">
        <v>563</v>
      </c>
      <c r="D36" s="1241"/>
      <c r="E36" s="1242"/>
      <c r="F36" s="36">
        <v>6.04</v>
      </c>
      <c r="G36" s="37">
        <v>5.98</v>
      </c>
      <c r="H36" s="37">
        <v>5.83</v>
      </c>
      <c r="I36" s="37">
        <v>4.59</v>
      </c>
      <c r="J36" s="38">
        <v>4.05</v>
      </c>
      <c r="K36" s="22"/>
      <c r="L36" s="22"/>
      <c r="M36" s="22"/>
      <c r="N36" s="22"/>
      <c r="O36" s="22"/>
      <c r="P36" s="22"/>
    </row>
    <row r="37" spans="1:16" ht="39" customHeight="1">
      <c r="A37" s="22"/>
      <c r="B37" s="35"/>
      <c r="C37" s="1240" t="s">
        <v>564</v>
      </c>
      <c r="D37" s="1241"/>
      <c r="E37" s="1242"/>
      <c r="F37" s="36">
        <v>1.54</v>
      </c>
      <c r="G37" s="37">
        <v>1.29</v>
      </c>
      <c r="H37" s="37">
        <v>2.38</v>
      </c>
      <c r="I37" s="37">
        <v>3.41</v>
      </c>
      <c r="J37" s="38">
        <v>3</v>
      </c>
      <c r="K37" s="22"/>
      <c r="L37" s="22"/>
      <c r="M37" s="22"/>
      <c r="N37" s="22"/>
      <c r="O37" s="22"/>
      <c r="P37" s="22"/>
    </row>
    <row r="38" spans="1:16" ht="39" customHeight="1">
      <c r="A38" s="22"/>
      <c r="B38" s="35"/>
      <c r="C38" s="1240" t="s">
        <v>565</v>
      </c>
      <c r="D38" s="1241"/>
      <c r="E38" s="1242"/>
      <c r="F38" s="36">
        <v>0.13</v>
      </c>
      <c r="G38" s="37">
        <v>0.79</v>
      </c>
      <c r="H38" s="37">
        <v>0.98</v>
      </c>
      <c r="I38" s="37">
        <v>2.66</v>
      </c>
      <c r="J38" s="38">
        <v>2.29</v>
      </c>
      <c r="K38" s="22"/>
      <c r="L38" s="22"/>
      <c r="M38" s="22"/>
      <c r="N38" s="22"/>
      <c r="O38" s="22"/>
      <c r="P38" s="22"/>
    </row>
    <row r="39" spans="1:16" ht="39" customHeight="1">
      <c r="A39" s="22"/>
      <c r="B39" s="35"/>
      <c r="C39" s="1240" t="s">
        <v>566</v>
      </c>
      <c r="D39" s="1241"/>
      <c r="E39" s="1242"/>
      <c r="F39" s="36" t="s">
        <v>514</v>
      </c>
      <c r="G39" s="37" t="s">
        <v>514</v>
      </c>
      <c r="H39" s="37" t="s">
        <v>514</v>
      </c>
      <c r="I39" s="37" t="s">
        <v>514</v>
      </c>
      <c r="J39" s="38">
        <v>0.13</v>
      </c>
      <c r="K39" s="22"/>
      <c r="L39" s="22"/>
      <c r="M39" s="22"/>
      <c r="N39" s="22"/>
      <c r="O39" s="22"/>
      <c r="P39" s="22"/>
    </row>
    <row r="40" spans="1:16" ht="39" customHeight="1">
      <c r="A40" s="22"/>
      <c r="B40" s="35"/>
      <c r="C40" s="1240" t="s">
        <v>567</v>
      </c>
      <c r="D40" s="1241"/>
      <c r="E40" s="1242"/>
      <c r="F40" s="36">
        <v>0</v>
      </c>
      <c r="G40" s="37">
        <v>0</v>
      </c>
      <c r="H40" s="37">
        <v>0</v>
      </c>
      <c r="I40" s="37">
        <v>0</v>
      </c>
      <c r="J40" s="38">
        <v>0.08</v>
      </c>
      <c r="K40" s="22"/>
      <c r="L40" s="22"/>
      <c r="M40" s="22"/>
      <c r="N40" s="22"/>
      <c r="O40" s="22"/>
      <c r="P40" s="22"/>
    </row>
    <row r="41" spans="1:16" ht="39" customHeight="1">
      <c r="A41" s="22"/>
      <c r="B41" s="35"/>
      <c r="C41" s="1240" t="s">
        <v>568</v>
      </c>
      <c r="D41" s="1241"/>
      <c r="E41" s="1242"/>
      <c r="F41" s="36">
        <v>0.04</v>
      </c>
      <c r="G41" s="37">
        <v>0.09</v>
      </c>
      <c r="H41" s="37">
        <v>0.01</v>
      </c>
      <c r="I41" s="37">
        <v>0.02</v>
      </c>
      <c r="J41" s="38">
        <v>0.03</v>
      </c>
      <c r="K41" s="22"/>
      <c r="L41" s="22"/>
      <c r="M41" s="22"/>
      <c r="N41" s="22"/>
      <c r="O41" s="22"/>
      <c r="P41" s="22"/>
    </row>
    <row r="42" spans="1:16" ht="39" customHeight="1">
      <c r="A42" s="22"/>
      <c r="B42" s="39"/>
      <c r="C42" s="1240" t="s">
        <v>569</v>
      </c>
      <c r="D42" s="1241"/>
      <c r="E42" s="1242"/>
      <c r="F42" s="36" t="s">
        <v>514</v>
      </c>
      <c r="G42" s="37" t="s">
        <v>514</v>
      </c>
      <c r="H42" s="37" t="s">
        <v>514</v>
      </c>
      <c r="I42" s="37" t="s">
        <v>514</v>
      </c>
      <c r="J42" s="38" t="s">
        <v>514</v>
      </c>
      <c r="K42" s="22"/>
      <c r="L42" s="22"/>
      <c r="M42" s="22"/>
      <c r="N42" s="22"/>
      <c r="O42" s="22"/>
      <c r="P42" s="22"/>
    </row>
    <row r="43" spans="1:16" ht="39" customHeight="1" thickBot="1">
      <c r="A43" s="22"/>
      <c r="B43" s="40"/>
      <c r="C43" s="1243" t="s">
        <v>570</v>
      </c>
      <c r="D43" s="1244"/>
      <c r="E43" s="1245"/>
      <c r="F43" s="41">
        <v>0.14000000000000001</v>
      </c>
      <c r="G43" s="42">
        <v>0.16</v>
      </c>
      <c r="H43" s="42">
        <v>0.18</v>
      </c>
      <c r="I43" s="42">
        <v>0.18</v>
      </c>
      <c r="J43" s="43">
        <v>0.05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3P4YmRSI8Etcs4IOmp9fS8KWfJLhW+7bjbvbZaZPFrGV5p5OT3Z7Y5MqnvGOgZml2BCAd5hj7Q0PHU1CDDMPA==" saltValue="QwDyxIDjWi6Ab/Jfndug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66" t="s">
        <v>11</v>
      </c>
      <c r="C45" s="1267"/>
      <c r="D45" s="58"/>
      <c r="E45" s="1272" t="s">
        <v>12</v>
      </c>
      <c r="F45" s="1272"/>
      <c r="G45" s="1272"/>
      <c r="H45" s="1272"/>
      <c r="I45" s="1272"/>
      <c r="J45" s="1273"/>
      <c r="K45" s="59">
        <v>1472</v>
      </c>
      <c r="L45" s="60">
        <v>1507</v>
      </c>
      <c r="M45" s="60">
        <v>1545</v>
      </c>
      <c r="N45" s="60">
        <v>1542</v>
      </c>
      <c r="O45" s="61">
        <v>1671</v>
      </c>
      <c r="P45" s="48"/>
      <c r="Q45" s="48"/>
      <c r="R45" s="48"/>
      <c r="S45" s="48"/>
      <c r="T45" s="48"/>
      <c r="U45" s="48"/>
    </row>
    <row r="46" spans="1:21" ht="30.75" customHeight="1">
      <c r="A46" s="48"/>
      <c r="B46" s="1268"/>
      <c r="C46" s="1269"/>
      <c r="D46" s="62"/>
      <c r="E46" s="1250" t="s">
        <v>13</v>
      </c>
      <c r="F46" s="1250"/>
      <c r="G46" s="1250"/>
      <c r="H46" s="1250"/>
      <c r="I46" s="1250"/>
      <c r="J46" s="1251"/>
      <c r="K46" s="63" t="s">
        <v>514</v>
      </c>
      <c r="L46" s="64" t="s">
        <v>514</v>
      </c>
      <c r="M46" s="64" t="s">
        <v>514</v>
      </c>
      <c r="N46" s="64" t="s">
        <v>514</v>
      </c>
      <c r="O46" s="65" t="s">
        <v>514</v>
      </c>
      <c r="P46" s="48"/>
      <c r="Q46" s="48"/>
      <c r="R46" s="48"/>
      <c r="S46" s="48"/>
      <c r="T46" s="48"/>
      <c r="U46" s="48"/>
    </row>
    <row r="47" spans="1:21" ht="30.75" customHeight="1">
      <c r="A47" s="48"/>
      <c r="B47" s="1268"/>
      <c r="C47" s="1269"/>
      <c r="D47" s="62"/>
      <c r="E47" s="1250" t="s">
        <v>14</v>
      </c>
      <c r="F47" s="1250"/>
      <c r="G47" s="1250"/>
      <c r="H47" s="1250"/>
      <c r="I47" s="1250"/>
      <c r="J47" s="1251"/>
      <c r="K47" s="63" t="s">
        <v>514</v>
      </c>
      <c r="L47" s="64" t="s">
        <v>514</v>
      </c>
      <c r="M47" s="64" t="s">
        <v>514</v>
      </c>
      <c r="N47" s="64" t="s">
        <v>514</v>
      </c>
      <c r="O47" s="65" t="s">
        <v>514</v>
      </c>
      <c r="P47" s="48"/>
      <c r="Q47" s="48"/>
      <c r="R47" s="48"/>
      <c r="S47" s="48"/>
      <c r="T47" s="48"/>
      <c r="U47" s="48"/>
    </row>
    <row r="48" spans="1:21" ht="30.75" customHeight="1">
      <c r="A48" s="48"/>
      <c r="B48" s="1268"/>
      <c r="C48" s="1269"/>
      <c r="D48" s="62"/>
      <c r="E48" s="1250" t="s">
        <v>15</v>
      </c>
      <c r="F48" s="1250"/>
      <c r="G48" s="1250"/>
      <c r="H48" s="1250"/>
      <c r="I48" s="1250"/>
      <c r="J48" s="1251"/>
      <c r="K48" s="63">
        <v>1171</v>
      </c>
      <c r="L48" s="64">
        <v>1112</v>
      </c>
      <c r="M48" s="64">
        <v>1082</v>
      </c>
      <c r="N48" s="64">
        <v>1091</v>
      </c>
      <c r="O48" s="65">
        <v>997</v>
      </c>
      <c r="P48" s="48"/>
      <c r="Q48" s="48"/>
      <c r="R48" s="48"/>
      <c r="S48" s="48"/>
      <c r="T48" s="48"/>
      <c r="U48" s="48"/>
    </row>
    <row r="49" spans="1:21" ht="30.75" customHeight="1">
      <c r="A49" s="48"/>
      <c r="B49" s="1268"/>
      <c r="C49" s="1269"/>
      <c r="D49" s="62"/>
      <c r="E49" s="1250" t="s">
        <v>16</v>
      </c>
      <c r="F49" s="1250"/>
      <c r="G49" s="1250"/>
      <c r="H49" s="1250"/>
      <c r="I49" s="1250"/>
      <c r="J49" s="1251"/>
      <c r="K49" s="63" t="s">
        <v>514</v>
      </c>
      <c r="L49" s="64" t="s">
        <v>514</v>
      </c>
      <c r="M49" s="64" t="s">
        <v>514</v>
      </c>
      <c r="N49" s="64" t="s">
        <v>514</v>
      </c>
      <c r="O49" s="65" t="s">
        <v>514</v>
      </c>
      <c r="P49" s="48"/>
      <c r="Q49" s="48"/>
      <c r="R49" s="48"/>
      <c r="S49" s="48"/>
      <c r="T49" s="48"/>
      <c r="U49" s="48"/>
    </row>
    <row r="50" spans="1:21" ht="30.75" customHeight="1">
      <c r="A50" s="48"/>
      <c r="B50" s="1268"/>
      <c r="C50" s="1269"/>
      <c r="D50" s="62"/>
      <c r="E50" s="1250" t="s">
        <v>17</v>
      </c>
      <c r="F50" s="1250"/>
      <c r="G50" s="1250"/>
      <c r="H50" s="1250"/>
      <c r="I50" s="1250"/>
      <c r="J50" s="1251"/>
      <c r="K50" s="63">
        <v>1</v>
      </c>
      <c r="L50" s="64">
        <v>1</v>
      </c>
      <c r="M50" s="64">
        <v>1</v>
      </c>
      <c r="N50" s="64">
        <v>1</v>
      </c>
      <c r="O50" s="65">
        <v>1</v>
      </c>
      <c r="P50" s="48"/>
      <c r="Q50" s="48"/>
      <c r="R50" s="48"/>
      <c r="S50" s="48"/>
      <c r="T50" s="48"/>
      <c r="U50" s="48"/>
    </row>
    <row r="51" spans="1:21" ht="30.75" customHeight="1">
      <c r="A51" s="48"/>
      <c r="B51" s="1270"/>
      <c r="C51" s="1271"/>
      <c r="D51" s="66"/>
      <c r="E51" s="1250" t="s">
        <v>18</v>
      </c>
      <c r="F51" s="1250"/>
      <c r="G51" s="1250"/>
      <c r="H51" s="1250"/>
      <c r="I51" s="1250"/>
      <c r="J51" s="1251"/>
      <c r="K51" s="63" t="s">
        <v>514</v>
      </c>
      <c r="L51" s="64" t="s">
        <v>514</v>
      </c>
      <c r="M51" s="64" t="s">
        <v>514</v>
      </c>
      <c r="N51" s="64" t="s">
        <v>514</v>
      </c>
      <c r="O51" s="65" t="s">
        <v>514</v>
      </c>
      <c r="P51" s="48"/>
      <c r="Q51" s="48"/>
      <c r="R51" s="48"/>
      <c r="S51" s="48"/>
      <c r="T51" s="48"/>
      <c r="U51" s="48"/>
    </row>
    <row r="52" spans="1:21" ht="30.75" customHeight="1">
      <c r="A52" s="48"/>
      <c r="B52" s="1248" t="s">
        <v>19</v>
      </c>
      <c r="C52" s="1249"/>
      <c r="D52" s="66"/>
      <c r="E52" s="1250" t="s">
        <v>20</v>
      </c>
      <c r="F52" s="1250"/>
      <c r="G52" s="1250"/>
      <c r="H52" s="1250"/>
      <c r="I52" s="1250"/>
      <c r="J52" s="1251"/>
      <c r="K52" s="63">
        <v>2145</v>
      </c>
      <c r="L52" s="64">
        <v>2026</v>
      </c>
      <c r="M52" s="64">
        <v>2056</v>
      </c>
      <c r="N52" s="64">
        <v>2066</v>
      </c>
      <c r="O52" s="65">
        <v>2138</v>
      </c>
      <c r="P52" s="48"/>
      <c r="Q52" s="48"/>
      <c r="R52" s="48"/>
      <c r="S52" s="48"/>
      <c r="T52" s="48"/>
      <c r="U52" s="48"/>
    </row>
    <row r="53" spans="1:21" ht="30.75" customHeight="1" thickBot="1">
      <c r="A53" s="48"/>
      <c r="B53" s="1252" t="s">
        <v>21</v>
      </c>
      <c r="C53" s="1253"/>
      <c r="D53" s="67"/>
      <c r="E53" s="1254" t="s">
        <v>22</v>
      </c>
      <c r="F53" s="1254"/>
      <c r="G53" s="1254"/>
      <c r="H53" s="1254"/>
      <c r="I53" s="1254"/>
      <c r="J53" s="1255"/>
      <c r="K53" s="68">
        <v>499</v>
      </c>
      <c r="L53" s="69">
        <v>594</v>
      </c>
      <c r="M53" s="69">
        <v>572</v>
      </c>
      <c r="N53" s="69">
        <v>568</v>
      </c>
      <c r="O53" s="70">
        <v>531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c r="B57" s="1256" t="s">
        <v>25</v>
      </c>
      <c r="C57" s="1257"/>
      <c r="D57" s="1260" t="s">
        <v>26</v>
      </c>
      <c r="E57" s="1261"/>
      <c r="F57" s="1261"/>
      <c r="G57" s="1261"/>
      <c r="H57" s="1261"/>
      <c r="I57" s="1261"/>
      <c r="J57" s="1262"/>
      <c r="K57" s="82" t="s">
        <v>595</v>
      </c>
      <c r="L57" s="83" t="s">
        <v>597</v>
      </c>
      <c r="M57" s="83" t="s">
        <v>597</v>
      </c>
      <c r="N57" s="83" t="s">
        <v>597</v>
      </c>
      <c r="O57" s="84" t="s">
        <v>595</v>
      </c>
    </row>
    <row r="58" spans="1:21" ht="31.5" customHeight="1" thickBot="1">
      <c r="B58" s="1258"/>
      <c r="C58" s="1259"/>
      <c r="D58" s="1263" t="s">
        <v>27</v>
      </c>
      <c r="E58" s="1264"/>
      <c r="F58" s="1264"/>
      <c r="G58" s="1264"/>
      <c r="H58" s="1264"/>
      <c r="I58" s="1264"/>
      <c r="J58" s="1265"/>
      <c r="K58" s="85" t="s">
        <v>596</v>
      </c>
      <c r="L58" s="86" t="s">
        <v>597</v>
      </c>
      <c r="M58" s="86" t="s">
        <v>597</v>
      </c>
      <c r="N58" s="86" t="s">
        <v>597</v>
      </c>
      <c r="O58" s="87" t="s">
        <v>597</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ZR+pslak2U6VBGP/cYsqFbPZmDi9wq47UAjGOyWIUTr6mpqlqfkZoVIVFiYGId3M50yOn91D++LsgkUqrLgA==" saltValue="zCfDufrDTPMrR3i8JlGEN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555</v>
      </c>
      <c r="J40" s="99" t="s">
        <v>556</v>
      </c>
      <c r="K40" s="99" t="s">
        <v>557</v>
      </c>
      <c r="L40" s="99" t="s">
        <v>558</v>
      </c>
      <c r="M40" s="100" t="s">
        <v>559</v>
      </c>
    </row>
    <row r="41" spans="2:13" ht="27.75" customHeight="1">
      <c r="B41" s="1286" t="s">
        <v>30</v>
      </c>
      <c r="C41" s="1287"/>
      <c r="D41" s="101"/>
      <c r="E41" s="1288" t="s">
        <v>31</v>
      </c>
      <c r="F41" s="1288"/>
      <c r="G41" s="1288"/>
      <c r="H41" s="1289"/>
      <c r="I41" s="102">
        <v>13566</v>
      </c>
      <c r="J41" s="103">
        <v>13355</v>
      </c>
      <c r="K41" s="103">
        <v>13239</v>
      </c>
      <c r="L41" s="103">
        <v>15206</v>
      </c>
      <c r="M41" s="104">
        <v>17475</v>
      </c>
    </row>
    <row r="42" spans="2:13" ht="27.75" customHeight="1">
      <c r="B42" s="1276"/>
      <c r="C42" s="1277"/>
      <c r="D42" s="105"/>
      <c r="E42" s="1280" t="s">
        <v>32</v>
      </c>
      <c r="F42" s="1280"/>
      <c r="G42" s="1280"/>
      <c r="H42" s="1281"/>
      <c r="I42" s="106">
        <v>7</v>
      </c>
      <c r="J42" s="107">
        <v>6</v>
      </c>
      <c r="K42" s="107">
        <v>5</v>
      </c>
      <c r="L42" s="107">
        <v>5</v>
      </c>
      <c r="M42" s="108">
        <v>4</v>
      </c>
    </row>
    <row r="43" spans="2:13" ht="27.75" customHeight="1">
      <c r="B43" s="1276"/>
      <c r="C43" s="1277"/>
      <c r="D43" s="105"/>
      <c r="E43" s="1280" t="s">
        <v>33</v>
      </c>
      <c r="F43" s="1280"/>
      <c r="G43" s="1280"/>
      <c r="H43" s="1281"/>
      <c r="I43" s="106">
        <v>10338</v>
      </c>
      <c r="J43" s="107">
        <v>9233</v>
      </c>
      <c r="K43" s="107">
        <v>8211</v>
      </c>
      <c r="L43" s="107">
        <v>7689</v>
      </c>
      <c r="M43" s="108">
        <v>7291</v>
      </c>
    </row>
    <row r="44" spans="2:13" ht="27.75" customHeight="1">
      <c r="B44" s="1276"/>
      <c r="C44" s="1277"/>
      <c r="D44" s="105"/>
      <c r="E44" s="1280" t="s">
        <v>34</v>
      </c>
      <c r="F44" s="1280"/>
      <c r="G44" s="1280"/>
      <c r="H44" s="1281"/>
      <c r="I44" s="106" t="s">
        <v>514</v>
      </c>
      <c r="J44" s="107" t="s">
        <v>514</v>
      </c>
      <c r="K44" s="107" t="s">
        <v>514</v>
      </c>
      <c r="L44" s="107" t="s">
        <v>514</v>
      </c>
      <c r="M44" s="108" t="s">
        <v>514</v>
      </c>
    </row>
    <row r="45" spans="2:13" ht="27.75" customHeight="1">
      <c r="B45" s="1276"/>
      <c r="C45" s="1277"/>
      <c r="D45" s="105"/>
      <c r="E45" s="1280" t="s">
        <v>35</v>
      </c>
      <c r="F45" s="1280"/>
      <c r="G45" s="1280"/>
      <c r="H45" s="1281"/>
      <c r="I45" s="106">
        <v>5006</v>
      </c>
      <c r="J45" s="107">
        <v>4784</v>
      </c>
      <c r="K45" s="107">
        <v>4794</v>
      </c>
      <c r="L45" s="107">
        <v>4484</v>
      </c>
      <c r="M45" s="108">
        <v>4027</v>
      </c>
    </row>
    <row r="46" spans="2:13" ht="27.75" customHeight="1">
      <c r="B46" s="1276"/>
      <c r="C46" s="1277"/>
      <c r="D46" s="109"/>
      <c r="E46" s="1280" t="s">
        <v>36</v>
      </c>
      <c r="F46" s="1280"/>
      <c r="G46" s="1280"/>
      <c r="H46" s="1281"/>
      <c r="I46" s="106" t="s">
        <v>514</v>
      </c>
      <c r="J46" s="107" t="s">
        <v>514</v>
      </c>
      <c r="K46" s="107" t="s">
        <v>514</v>
      </c>
      <c r="L46" s="107" t="s">
        <v>514</v>
      </c>
      <c r="M46" s="108" t="s">
        <v>514</v>
      </c>
    </row>
    <row r="47" spans="2:13" ht="27.75" customHeight="1">
      <c r="B47" s="1276"/>
      <c r="C47" s="1277"/>
      <c r="D47" s="110"/>
      <c r="E47" s="1290" t="s">
        <v>37</v>
      </c>
      <c r="F47" s="1291"/>
      <c r="G47" s="1291"/>
      <c r="H47" s="1292"/>
      <c r="I47" s="106" t="s">
        <v>514</v>
      </c>
      <c r="J47" s="107" t="s">
        <v>514</v>
      </c>
      <c r="K47" s="107" t="s">
        <v>514</v>
      </c>
      <c r="L47" s="107" t="s">
        <v>514</v>
      </c>
      <c r="M47" s="108" t="s">
        <v>514</v>
      </c>
    </row>
    <row r="48" spans="2:13" ht="27.75" customHeight="1">
      <c r="B48" s="1276"/>
      <c r="C48" s="1277"/>
      <c r="D48" s="105"/>
      <c r="E48" s="1280" t="s">
        <v>38</v>
      </c>
      <c r="F48" s="1280"/>
      <c r="G48" s="1280"/>
      <c r="H48" s="1281"/>
      <c r="I48" s="106" t="s">
        <v>514</v>
      </c>
      <c r="J48" s="107" t="s">
        <v>514</v>
      </c>
      <c r="K48" s="107" t="s">
        <v>514</v>
      </c>
      <c r="L48" s="107" t="s">
        <v>514</v>
      </c>
      <c r="M48" s="108" t="s">
        <v>514</v>
      </c>
    </row>
    <row r="49" spans="2:13" ht="27.75" customHeight="1">
      <c r="B49" s="1278"/>
      <c r="C49" s="1279"/>
      <c r="D49" s="105"/>
      <c r="E49" s="1280" t="s">
        <v>39</v>
      </c>
      <c r="F49" s="1280"/>
      <c r="G49" s="1280"/>
      <c r="H49" s="1281"/>
      <c r="I49" s="106" t="s">
        <v>514</v>
      </c>
      <c r="J49" s="107" t="s">
        <v>514</v>
      </c>
      <c r="K49" s="107" t="s">
        <v>514</v>
      </c>
      <c r="L49" s="107" t="s">
        <v>514</v>
      </c>
      <c r="M49" s="108" t="s">
        <v>514</v>
      </c>
    </row>
    <row r="50" spans="2:13" ht="27.75" customHeight="1">
      <c r="B50" s="1274" t="s">
        <v>40</v>
      </c>
      <c r="C50" s="1275"/>
      <c r="D50" s="111"/>
      <c r="E50" s="1280" t="s">
        <v>41</v>
      </c>
      <c r="F50" s="1280"/>
      <c r="G50" s="1280"/>
      <c r="H50" s="1281"/>
      <c r="I50" s="106">
        <v>9350</v>
      </c>
      <c r="J50" s="107">
        <v>9309</v>
      </c>
      <c r="K50" s="107">
        <v>10009</v>
      </c>
      <c r="L50" s="107">
        <v>9852</v>
      </c>
      <c r="M50" s="108">
        <v>9075</v>
      </c>
    </row>
    <row r="51" spans="2:13" ht="27.75" customHeight="1">
      <c r="B51" s="1276"/>
      <c r="C51" s="1277"/>
      <c r="D51" s="105"/>
      <c r="E51" s="1280" t="s">
        <v>42</v>
      </c>
      <c r="F51" s="1280"/>
      <c r="G51" s="1280"/>
      <c r="H51" s="1281"/>
      <c r="I51" s="106">
        <v>3599</v>
      </c>
      <c r="J51" s="107">
        <v>3193</v>
      </c>
      <c r="K51" s="107">
        <v>3156</v>
      </c>
      <c r="L51" s="107">
        <v>3150</v>
      </c>
      <c r="M51" s="108">
        <v>3317</v>
      </c>
    </row>
    <row r="52" spans="2:13" ht="27.75" customHeight="1">
      <c r="B52" s="1278"/>
      <c r="C52" s="1279"/>
      <c r="D52" s="105"/>
      <c r="E52" s="1280" t="s">
        <v>43</v>
      </c>
      <c r="F52" s="1280"/>
      <c r="G52" s="1280"/>
      <c r="H52" s="1281"/>
      <c r="I52" s="106">
        <v>19705</v>
      </c>
      <c r="J52" s="107">
        <v>19682</v>
      </c>
      <c r="K52" s="107">
        <v>19333</v>
      </c>
      <c r="L52" s="107">
        <v>19254</v>
      </c>
      <c r="M52" s="108">
        <v>19752</v>
      </c>
    </row>
    <row r="53" spans="2:13" ht="27.75" customHeight="1" thickBot="1">
      <c r="B53" s="1282" t="s">
        <v>44</v>
      </c>
      <c r="C53" s="1283"/>
      <c r="D53" s="112"/>
      <c r="E53" s="1284" t="s">
        <v>45</v>
      </c>
      <c r="F53" s="1284"/>
      <c r="G53" s="1284"/>
      <c r="H53" s="1285"/>
      <c r="I53" s="113">
        <v>-3735</v>
      </c>
      <c r="J53" s="114">
        <v>-4804</v>
      </c>
      <c r="K53" s="114">
        <v>-6249</v>
      </c>
      <c r="L53" s="114">
        <v>-4872</v>
      </c>
      <c r="M53" s="115">
        <v>-3347</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2AntR/NEtZUlzdV0tG+nQm6XdNiFwNuSFb4aarH8OV3P9yYIP2c5kBB8WnPqab/rejbNB8VlLYG3haeyX8cyA==" saltValue="oghn3cBK6RwpevGLUrG55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5" zoomScaleNormal="8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557</v>
      </c>
      <c r="G54" s="124" t="s">
        <v>558</v>
      </c>
      <c r="H54" s="125" t="s">
        <v>559</v>
      </c>
    </row>
    <row r="55" spans="2:8" ht="52.5" customHeight="1">
      <c r="B55" s="126"/>
      <c r="C55" s="1301" t="s">
        <v>48</v>
      </c>
      <c r="D55" s="1301"/>
      <c r="E55" s="1302"/>
      <c r="F55" s="127">
        <v>2784</v>
      </c>
      <c r="G55" s="127">
        <v>2788</v>
      </c>
      <c r="H55" s="128">
        <v>2592</v>
      </c>
    </row>
    <row r="56" spans="2:8" ht="52.5" customHeight="1">
      <c r="B56" s="129"/>
      <c r="C56" s="1303" t="s">
        <v>49</v>
      </c>
      <c r="D56" s="1303"/>
      <c r="E56" s="1304"/>
      <c r="F56" s="130">
        <v>974</v>
      </c>
      <c r="G56" s="130">
        <v>976</v>
      </c>
      <c r="H56" s="131">
        <v>977</v>
      </c>
    </row>
    <row r="57" spans="2:8" ht="53.25" customHeight="1">
      <c r="B57" s="129"/>
      <c r="C57" s="1305" t="s">
        <v>50</v>
      </c>
      <c r="D57" s="1305"/>
      <c r="E57" s="1306"/>
      <c r="F57" s="132">
        <v>5573</v>
      </c>
      <c r="G57" s="132">
        <v>5293</v>
      </c>
      <c r="H57" s="133">
        <v>4464</v>
      </c>
    </row>
    <row r="58" spans="2:8" ht="45.75" customHeight="1">
      <c r="B58" s="134"/>
      <c r="C58" s="1293" t="s">
        <v>598</v>
      </c>
      <c r="D58" s="1294"/>
      <c r="E58" s="1295"/>
      <c r="F58" s="135">
        <v>3366</v>
      </c>
      <c r="G58" s="135">
        <v>3938</v>
      </c>
      <c r="H58" s="136">
        <v>3503</v>
      </c>
    </row>
    <row r="59" spans="2:8" ht="45.75" customHeight="1">
      <c r="B59" s="134"/>
      <c r="C59" s="1293" t="s">
        <v>599</v>
      </c>
      <c r="D59" s="1294"/>
      <c r="E59" s="1295"/>
      <c r="F59" s="135">
        <v>1445</v>
      </c>
      <c r="G59" s="135">
        <v>1097</v>
      </c>
      <c r="H59" s="136">
        <v>577</v>
      </c>
    </row>
    <row r="60" spans="2:8" ht="45.75" customHeight="1">
      <c r="B60" s="134"/>
      <c r="C60" s="1293" t="s">
        <v>600</v>
      </c>
      <c r="D60" s="1294"/>
      <c r="E60" s="1295"/>
      <c r="F60" s="135" t="s">
        <v>595</v>
      </c>
      <c r="G60" s="135" t="s">
        <v>595</v>
      </c>
      <c r="H60" s="136">
        <v>100</v>
      </c>
    </row>
    <row r="61" spans="2:8" ht="45.75" customHeight="1">
      <c r="B61" s="134"/>
      <c r="C61" s="1293" t="s">
        <v>601</v>
      </c>
      <c r="D61" s="1294"/>
      <c r="E61" s="1295"/>
      <c r="F61" s="135">
        <v>48</v>
      </c>
      <c r="G61" s="135">
        <v>47</v>
      </c>
      <c r="H61" s="136">
        <v>93</v>
      </c>
    </row>
    <row r="62" spans="2:8" ht="45.75" customHeight="1" thickBot="1">
      <c r="B62" s="137"/>
      <c r="C62" s="1296" t="s">
        <v>602</v>
      </c>
      <c r="D62" s="1297"/>
      <c r="E62" s="1298"/>
      <c r="F62" s="138">
        <v>95</v>
      </c>
      <c r="G62" s="138">
        <v>92</v>
      </c>
      <c r="H62" s="139">
        <v>89</v>
      </c>
    </row>
    <row r="63" spans="2:8" ht="52.5" customHeight="1" thickBot="1">
      <c r="B63" s="140"/>
      <c r="C63" s="1299" t="s">
        <v>51</v>
      </c>
      <c r="D63" s="1299"/>
      <c r="E63" s="1300"/>
      <c r="F63" s="141">
        <v>9332</v>
      </c>
      <c r="G63" s="141">
        <v>9057</v>
      </c>
      <c r="H63" s="142">
        <v>8033</v>
      </c>
    </row>
    <row r="64" spans="2:8" ht="15" customHeight="1"/>
    <row r="65" ht="0" hidden="1" customHeight="1"/>
    <row r="66" ht="0" hidden="1" customHeight="1"/>
  </sheetData>
  <sheetProtection algorithmName="SHA-512" hashValue="TVyWoNkhW+38PN4rGgxIlrnjNDDsW64l7etyJQHe3JPOwjp+fRrE11ctbxs8p9TkKO18s7+HyO5OtoOg0UJNTQ==" saltValue="yPAPsJgM403Gs48WvMVh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5" t="s">
        <v>619</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c r="B44" s="394"/>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c r="B45" s="394"/>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c r="B46" s="394"/>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c r="B47" s="394"/>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610</v>
      </c>
    </row>
    <row r="50" spans="1:109">
      <c r="B50" s="394"/>
      <c r="G50" s="1307"/>
      <c r="H50" s="1307"/>
      <c r="I50" s="1307"/>
      <c r="J50" s="1307"/>
      <c r="K50" s="404"/>
      <c r="L50" s="404"/>
      <c r="M50" s="405"/>
      <c r="N50" s="405"/>
      <c r="AN50" s="1308"/>
      <c r="AO50" s="1309"/>
      <c r="AP50" s="1309"/>
      <c r="AQ50" s="1309"/>
      <c r="AR50" s="1309"/>
      <c r="AS50" s="1309"/>
      <c r="AT50" s="1309"/>
      <c r="AU50" s="1309"/>
      <c r="AV50" s="1309"/>
      <c r="AW50" s="1309"/>
      <c r="AX50" s="1309"/>
      <c r="AY50" s="1309"/>
      <c r="AZ50" s="1309"/>
      <c r="BA50" s="1309"/>
      <c r="BB50" s="1309"/>
      <c r="BC50" s="1309"/>
      <c r="BD50" s="1309"/>
      <c r="BE50" s="1309"/>
      <c r="BF50" s="1309"/>
      <c r="BG50" s="1309"/>
      <c r="BH50" s="1309"/>
      <c r="BI50" s="1309"/>
      <c r="BJ50" s="1309"/>
      <c r="BK50" s="1309"/>
      <c r="BL50" s="1309"/>
      <c r="BM50" s="1309"/>
      <c r="BN50" s="1309"/>
      <c r="BO50" s="1310"/>
      <c r="BP50" s="1311" t="s">
        <v>555</v>
      </c>
      <c r="BQ50" s="1311"/>
      <c r="BR50" s="1311"/>
      <c r="BS50" s="1311"/>
      <c r="BT50" s="1311"/>
      <c r="BU50" s="1311"/>
      <c r="BV50" s="1311"/>
      <c r="BW50" s="1311"/>
      <c r="BX50" s="1311" t="s">
        <v>556</v>
      </c>
      <c r="BY50" s="1311"/>
      <c r="BZ50" s="1311"/>
      <c r="CA50" s="1311"/>
      <c r="CB50" s="1311"/>
      <c r="CC50" s="1311"/>
      <c r="CD50" s="1311"/>
      <c r="CE50" s="1311"/>
      <c r="CF50" s="1311" t="s">
        <v>557</v>
      </c>
      <c r="CG50" s="1311"/>
      <c r="CH50" s="1311"/>
      <c r="CI50" s="1311"/>
      <c r="CJ50" s="1311"/>
      <c r="CK50" s="1311"/>
      <c r="CL50" s="1311"/>
      <c r="CM50" s="1311"/>
      <c r="CN50" s="1311" t="s">
        <v>558</v>
      </c>
      <c r="CO50" s="1311"/>
      <c r="CP50" s="1311"/>
      <c r="CQ50" s="1311"/>
      <c r="CR50" s="1311"/>
      <c r="CS50" s="1311"/>
      <c r="CT50" s="1311"/>
      <c r="CU50" s="1311"/>
      <c r="CV50" s="1311" t="s">
        <v>559</v>
      </c>
      <c r="CW50" s="1311"/>
      <c r="CX50" s="1311"/>
      <c r="CY50" s="1311"/>
      <c r="CZ50" s="1311"/>
      <c r="DA50" s="1311"/>
      <c r="DB50" s="1311"/>
      <c r="DC50" s="1311"/>
    </row>
    <row r="51" spans="1:109" ht="13.5" customHeight="1">
      <c r="B51" s="394"/>
      <c r="G51" s="1325"/>
      <c r="H51" s="1325"/>
      <c r="I51" s="1326"/>
      <c r="J51" s="1326"/>
      <c r="K51" s="1324"/>
      <c r="L51" s="1324"/>
      <c r="M51" s="1324"/>
      <c r="N51" s="1324"/>
      <c r="AM51" s="403"/>
      <c r="AN51" s="1314" t="s">
        <v>611</v>
      </c>
      <c r="AO51" s="1314"/>
      <c r="AP51" s="1314"/>
      <c r="AQ51" s="1314"/>
      <c r="AR51" s="1314"/>
      <c r="AS51" s="1314"/>
      <c r="AT51" s="1314"/>
      <c r="AU51" s="1314"/>
      <c r="AV51" s="1314"/>
      <c r="AW51" s="1314"/>
      <c r="AX51" s="1314"/>
      <c r="AY51" s="1314"/>
      <c r="AZ51" s="1314"/>
      <c r="BA51" s="1314"/>
      <c r="BB51" s="1314" t="s">
        <v>612</v>
      </c>
      <c r="BC51" s="1314"/>
      <c r="BD51" s="1314"/>
      <c r="BE51" s="1314"/>
      <c r="BF51" s="1314"/>
      <c r="BG51" s="1314"/>
      <c r="BH51" s="1314"/>
      <c r="BI51" s="1314"/>
      <c r="BJ51" s="1314"/>
      <c r="BK51" s="1314"/>
      <c r="BL51" s="1314"/>
      <c r="BM51" s="1314"/>
      <c r="BN51" s="1314"/>
      <c r="BO51" s="1314"/>
      <c r="BP51" s="1313"/>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c r="B52" s="394"/>
      <c r="G52" s="1325"/>
      <c r="H52" s="1325"/>
      <c r="I52" s="1326"/>
      <c r="J52" s="1326"/>
      <c r="K52" s="1324"/>
      <c r="L52" s="1324"/>
      <c r="M52" s="1324"/>
      <c r="N52" s="1324"/>
      <c r="AM52" s="4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c r="A53" s="402"/>
      <c r="B53" s="394"/>
      <c r="G53" s="1325"/>
      <c r="H53" s="1325"/>
      <c r="I53" s="1307"/>
      <c r="J53" s="1307"/>
      <c r="K53" s="1324"/>
      <c r="L53" s="1324"/>
      <c r="M53" s="1324"/>
      <c r="N53" s="1324"/>
      <c r="AM53" s="403"/>
      <c r="AN53" s="1314"/>
      <c r="AO53" s="1314"/>
      <c r="AP53" s="1314"/>
      <c r="AQ53" s="1314"/>
      <c r="AR53" s="1314"/>
      <c r="AS53" s="1314"/>
      <c r="AT53" s="1314"/>
      <c r="AU53" s="1314"/>
      <c r="AV53" s="1314"/>
      <c r="AW53" s="1314"/>
      <c r="AX53" s="1314"/>
      <c r="AY53" s="1314"/>
      <c r="AZ53" s="1314"/>
      <c r="BA53" s="1314"/>
      <c r="BB53" s="1314" t="s">
        <v>613</v>
      </c>
      <c r="BC53" s="1314"/>
      <c r="BD53" s="1314"/>
      <c r="BE53" s="1314"/>
      <c r="BF53" s="1314"/>
      <c r="BG53" s="1314"/>
      <c r="BH53" s="1314"/>
      <c r="BI53" s="1314"/>
      <c r="BJ53" s="1314"/>
      <c r="BK53" s="1314"/>
      <c r="BL53" s="1314"/>
      <c r="BM53" s="1314"/>
      <c r="BN53" s="1314"/>
      <c r="BO53" s="1314"/>
      <c r="BP53" s="1313"/>
      <c r="BQ53" s="1312"/>
      <c r="BR53" s="1312"/>
      <c r="BS53" s="1312"/>
      <c r="BT53" s="1312"/>
      <c r="BU53" s="1312"/>
      <c r="BV53" s="1312"/>
      <c r="BW53" s="1312"/>
      <c r="BX53" s="1312">
        <v>54.8</v>
      </c>
      <c r="BY53" s="1312"/>
      <c r="BZ53" s="1312"/>
      <c r="CA53" s="1312"/>
      <c r="CB53" s="1312"/>
      <c r="CC53" s="1312"/>
      <c r="CD53" s="1312"/>
      <c r="CE53" s="1312"/>
      <c r="CF53" s="1312">
        <v>54.2</v>
      </c>
      <c r="CG53" s="1312"/>
      <c r="CH53" s="1312"/>
      <c r="CI53" s="1312"/>
      <c r="CJ53" s="1312"/>
      <c r="CK53" s="1312"/>
      <c r="CL53" s="1312"/>
      <c r="CM53" s="1312"/>
      <c r="CN53" s="1312">
        <v>57.2</v>
      </c>
      <c r="CO53" s="1312"/>
      <c r="CP53" s="1312"/>
      <c r="CQ53" s="1312"/>
      <c r="CR53" s="1312"/>
      <c r="CS53" s="1312"/>
      <c r="CT53" s="1312"/>
      <c r="CU53" s="1312"/>
      <c r="CV53" s="1312">
        <v>57.1</v>
      </c>
      <c r="CW53" s="1312"/>
      <c r="CX53" s="1312"/>
      <c r="CY53" s="1312"/>
      <c r="CZ53" s="1312"/>
      <c r="DA53" s="1312"/>
      <c r="DB53" s="1312"/>
      <c r="DC53" s="1312"/>
    </row>
    <row r="54" spans="1:109">
      <c r="A54" s="402"/>
      <c r="B54" s="394"/>
      <c r="G54" s="1325"/>
      <c r="H54" s="1325"/>
      <c r="I54" s="1307"/>
      <c r="J54" s="1307"/>
      <c r="K54" s="1324"/>
      <c r="L54" s="1324"/>
      <c r="M54" s="1324"/>
      <c r="N54" s="1324"/>
      <c r="AM54" s="4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c r="A55" s="402"/>
      <c r="B55" s="394"/>
      <c r="G55" s="1307"/>
      <c r="H55" s="1307"/>
      <c r="I55" s="1307"/>
      <c r="J55" s="1307"/>
      <c r="K55" s="1324"/>
      <c r="L55" s="1324"/>
      <c r="M55" s="1324"/>
      <c r="N55" s="1324"/>
      <c r="AN55" s="1311" t="s">
        <v>614</v>
      </c>
      <c r="AO55" s="1311"/>
      <c r="AP55" s="1311"/>
      <c r="AQ55" s="1311"/>
      <c r="AR55" s="1311"/>
      <c r="AS55" s="1311"/>
      <c r="AT55" s="1311"/>
      <c r="AU55" s="1311"/>
      <c r="AV55" s="1311"/>
      <c r="AW55" s="1311"/>
      <c r="AX55" s="1311"/>
      <c r="AY55" s="1311"/>
      <c r="AZ55" s="1311"/>
      <c r="BA55" s="1311"/>
      <c r="BB55" s="1314" t="s">
        <v>612</v>
      </c>
      <c r="BC55" s="1314"/>
      <c r="BD55" s="1314"/>
      <c r="BE55" s="1314"/>
      <c r="BF55" s="1314"/>
      <c r="BG55" s="1314"/>
      <c r="BH55" s="1314"/>
      <c r="BI55" s="1314"/>
      <c r="BJ55" s="1314"/>
      <c r="BK55" s="1314"/>
      <c r="BL55" s="1314"/>
      <c r="BM55" s="1314"/>
      <c r="BN55" s="1314"/>
      <c r="BO55" s="1314"/>
      <c r="BP55" s="1313"/>
      <c r="BQ55" s="1312"/>
      <c r="BR55" s="1312"/>
      <c r="BS55" s="1312"/>
      <c r="BT55" s="1312"/>
      <c r="BU55" s="1312"/>
      <c r="BV55" s="1312"/>
      <c r="BW55" s="1312"/>
      <c r="BX55" s="1312">
        <v>37.299999999999997</v>
      </c>
      <c r="BY55" s="1312"/>
      <c r="BZ55" s="1312"/>
      <c r="CA55" s="1312"/>
      <c r="CB55" s="1312"/>
      <c r="CC55" s="1312"/>
      <c r="CD55" s="1312"/>
      <c r="CE55" s="1312"/>
      <c r="CF55" s="1312">
        <v>33.1</v>
      </c>
      <c r="CG55" s="1312"/>
      <c r="CH55" s="1312"/>
      <c r="CI55" s="1312"/>
      <c r="CJ55" s="1312"/>
      <c r="CK55" s="1312"/>
      <c r="CL55" s="1312"/>
      <c r="CM55" s="1312"/>
      <c r="CN55" s="1312">
        <v>31.3</v>
      </c>
      <c r="CO55" s="1312"/>
      <c r="CP55" s="1312"/>
      <c r="CQ55" s="1312"/>
      <c r="CR55" s="1312"/>
      <c r="CS55" s="1312"/>
      <c r="CT55" s="1312"/>
      <c r="CU55" s="1312"/>
      <c r="CV55" s="1312">
        <v>25.3</v>
      </c>
      <c r="CW55" s="1312"/>
      <c r="CX55" s="1312"/>
      <c r="CY55" s="1312"/>
      <c r="CZ55" s="1312"/>
      <c r="DA55" s="1312"/>
      <c r="DB55" s="1312"/>
      <c r="DC55" s="1312"/>
    </row>
    <row r="56" spans="1:109">
      <c r="A56" s="402"/>
      <c r="B56" s="394"/>
      <c r="G56" s="1307"/>
      <c r="H56" s="1307"/>
      <c r="I56" s="1307"/>
      <c r="J56" s="1307"/>
      <c r="K56" s="1324"/>
      <c r="L56" s="1324"/>
      <c r="M56" s="1324"/>
      <c r="N56" s="1324"/>
      <c r="AN56" s="1311"/>
      <c r="AO56" s="1311"/>
      <c r="AP56" s="1311"/>
      <c r="AQ56" s="1311"/>
      <c r="AR56" s="1311"/>
      <c r="AS56" s="1311"/>
      <c r="AT56" s="1311"/>
      <c r="AU56" s="1311"/>
      <c r="AV56" s="1311"/>
      <c r="AW56" s="1311"/>
      <c r="AX56" s="1311"/>
      <c r="AY56" s="1311"/>
      <c r="AZ56" s="1311"/>
      <c r="BA56" s="1311"/>
      <c r="BB56" s="1314"/>
      <c r="BC56" s="1314"/>
      <c r="BD56" s="1314"/>
      <c r="BE56" s="1314"/>
      <c r="BF56" s="1314"/>
      <c r="BG56" s="1314"/>
      <c r="BH56" s="1314"/>
      <c r="BI56" s="1314"/>
      <c r="BJ56" s="1314"/>
      <c r="BK56" s="1314"/>
      <c r="BL56" s="1314"/>
      <c r="BM56" s="1314"/>
      <c r="BN56" s="1314"/>
      <c r="BO56" s="1314"/>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2" customFormat="1">
      <c r="B57" s="406"/>
      <c r="G57" s="1307"/>
      <c r="H57" s="1307"/>
      <c r="I57" s="1327"/>
      <c r="J57" s="1327"/>
      <c r="K57" s="1324"/>
      <c r="L57" s="1324"/>
      <c r="M57" s="1324"/>
      <c r="N57" s="1324"/>
      <c r="AM57" s="387"/>
      <c r="AN57" s="1311"/>
      <c r="AO57" s="1311"/>
      <c r="AP57" s="1311"/>
      <c r="AQ57" s="1311"/>
      <c r="AR57" s="1311"/>
      <c r="AS57" s="1311"/>
      <c r="AT57" s="1311"/>
      <c r="AU57" s="1311"/>
      <c r="AV57" s="1311"/>
      <c r="AW57" s="1311"/>
      <c r="AX57" s="1311"/>
      <c r="AY57" s="1311"/>
      <c r="AZ57" s="1311"/>
      <c r="BA57" s="1311"/>
      <c r="BB57" s="1314" t="s">
        <v>613</v>
      </c>
      <c r="BC57" s="1314"/>
      <c r="BD57" s="1314"/>
      <c r="BE57" s="1314"/>
      <c r="BF57" s="1314"/>
      <c r="BG57" s="1314"/>
      <c r="BH57" s="1314"/>
      <c r="BI57" s="1314"/>
      <c r="BJ57" s="1314"/>
      <c r="BK57" s="1314"/>
      <c r="BL57" s="1314"/>
      <c r="BM57" s="1314"/>
      <c r="BN57" s="1314"/>
      <c r="BO57" s="1314"/>
      <c r="BP57" s="1313"/>
      <c r="BQ57" s="1312"/>
      <c r="BR57" s="1312"/>
      <c r="BS57" s="1312"/>
      <c r="BT57" s="1312"/>
      <c r="BU57" s="1312"/>
      <c r="BV57" s="1312"/>
      <c r="BW57" s="1312"/>
      <c r="BX57" s="1312">
        <v>55.2</v>
      </c>
      <c r="BY57" s="1312"/>
      <c r="BZ57" s="1312"/>
      <c r="CA57" s="1312"/>
      <c r="CB57" s="1312"/>
      <c r="CC57" s="1312"/>
      <c r="CD57" s="1312"/>
      <c r="CE57" s="1312"/>
      <c r="CF57" s="1312">
        <v>57.2</v>
      </c>
      <c r="CG57" s="1312"/>
      <c r="CH57" s="1312"/>
      <c r="CI57" s="1312"/>
      <c r="CJ57" s="1312"/>
      <c r="CK57" s="1312"/>
      <c r="CL57" s="1312"/>
      <c r="CM57" s="1312"/>
      <c r="CN57" s="1312">
        <v>58.5</v>
      </c>
      <c r="CO57" s="1312"/>
      <c r="CP57" s="1312"/>
      <c r="CQ57" s="1312"/>
      <c r="CR57" s="1312"/>
      <c r="CS57" s="1312"/>
      <c r="CT57" s="1312"/>
      <c r="CU57" s="1312"/>
      <c r="CV57" s="1312">
        <v>59.9</v>
      </c>
      <c r="CW57" s="1312"/>
      <c r="CX57" s="1312"/>
      <c r="CY57" s="1312"/>
      <c r="CZ57" s="1312"/>
      <c r="DA57" s="1312"/>
      <c r="DB57" s="1312"/>
      <c r="DC57" s="1312"/>
      <c r="DD57" s="407"/>
      <c r="DE57" s="406"/>
    </row>
    <row r="58" spans="1:109" s="402" customFormat="1">
      <c r="A58" s="387"/>
      <c r="B58" s="406"/>
      <c r="G58" s="1307"/>
      <c r="H58" s="1307"/>
      <c r="I58" s="1327"/>
      <c r="J58" s="1327"/>
      <c r="K58" s="1324"/>
      <c r="L58" s="1324"/>
      <c r="M58" s="1324"/>
      <c r="N58" s="1324"/>
      <c r="AM58" s="387"/>
      <c r="AN58" s="1311"/>
      <c r="AO58" s="1311"/>
      <c r="AP58" s="1311"/>
      <c r="AQ58" s="1311"/>
      <c r="AR58" s="1311"/>
      <c r="AS58" s="1311"/>
      <c r="AT58" s="1311"/>
      <c r="AU58" s="1311"/>
      <c r="AV58" s="1311"/>
      <c r="AW58" s="1311"/>
      <c r="AX58" s="1311"/>
      <c r="AY58" s="1311"/>
      <c r="AZ58" s="1311"/>
      <c r="BA58" s="1311"/>
      <c r="BB58" s="1314"/>
      <c r="BC58" s="1314"/>
      <c r="BD58" s="1314"/>
      <c r="BE58" s="1314"/>
      <c r="BF58" s="1314"/>
      <c r="BG58" s="1314"/>
      <c r="BH58" s="1314"/>
      <c r="BI58" s="1314"/>
      <c r="BJ58" s="1314"/>
      <c r="BK58" s="1314"/>
      <c r="BL58" s="1314"/>
      <c r="BM58" s="1314"/>
      <c r="BN58" s="1314"/>
      <c r="BO58" s="1314"/>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615</v>
      </c>
    </row>
    <row r="64" spans="1:109">
      <c r="B64" s="394"/>
      <c r="G64" s="401"/>
      <c r="I64" s="414"/>
      <c r="J64" s="414"/>
      <c r="K64" s="414"/>
      <c r="L64" s="414"/>
      <c r="M64" s="414"/>
      <c r="N64" s="415"/>
      <c r="AM64" s="401"/>
      <c r="AN64" s="401" t="s">
        <v>609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5" t="s">
        <v>620</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c r="B66" s="394"/>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c r="B67" s="394"/>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c r="B68" s="394"/>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c r="B69" s="394"/>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610</v>
      </c>
    </row>
    <row r="72" spans="2:107">
      <c r="B72" s="394"/>
      <c r="G72" s="1307"/>
      <c r="H72" s="1307"/>
      <c r="I72" s="1307"/>
      <c r="J72" s="1307"/>
      <c r="K72" s="404"/>
      <c r="L72" s="404"/>
      <c r="M72" s="405"/>
      <c r="N72" s="405"/>
      <c r="AN72" s="1308"/>
      <c r="AO72" s="1309"/>
      <c r="AP72" s="1309"/>
      <c r="AQ72" s="1309"/>
      <c r="AR72" s="1309"/>
      <c r="AS72" s="1309"/>
      <c r="AT72" s="1309"/>
      <c r="AU72" s="1309"/>
      <c r="AV72" s="1309"/>
      <c r="AW72" s="1309"/>
      <c r="AX72" s="1309"/>
      <c r="AY72" s="1309"/>
      <c r="AZ72" s="1309"/>
      <c r="BA72" s="1309"/>
      <c r="BB72" s="1309"/>
      <c r="BC72" s="1309"/>
      <c r="BD72" s="1309"/>
      <c r="BE72" s="1309"/>
      <c r="BF72" s="1309"/>
      <c r="BG72" s="1309"/>
      <c r="BH72" s="1309"/>
      <c r="BI72" s="1309"/>
      <c r="BJ72" s="1309"/>
      <c r="BK72" s="1309"/>
      <c r="BL72" s="1309"/>
      <c r="BM72" s="1309"/>
      <c r="BN72" s="1309"/>
      <c r="BO72" s="1310"/>
      <c r="BP72" s="1311" t="s">
        <v>555</v>
      </c>
      <c r="BQ72" s="1311"/>
      <c r="BR72" s="1311"/>
      <c r="BS72" s="1311"/>
      <c r="BT72" s="1311"/>
      <c r="BU72" s="1311"/>
      <c r="BV72" s="1311"/>
      <c r="BW72" s="1311"/>
      <c r="BX72" s="1311" t="s">
        <v>556</v>
      </c>
      <c r="BY72" s="1311"/>
      <c r="BZ72" s="1311"/>
      <c r="CA72" s="1311"/>
      <c r="CB72" s="1311"/>
      <c r="CC72" s="1311"/>
      <c r="CD72" s="1311"/>
      <c r="CE72" s="1311"/>
      <c r="CF72" s="1311" t="s">
        <v>557</v>
      </c>
      <c r="CG72" s="1311"/>
      <c r="CH72" s="1311"/>
      <c r="CI72" s="1311"/>
      <c r="CJ72" s="1311"/>
      <c r="CK72" s="1311"/>
      <c r="CL72" s="1311"/>
      <c r="CM72" s="1311"/>
      <c r="CN72" s="1311" t="s">
        <v>558</v>
      </c>
      <c r="CO72" s="1311"/>
      <c r="CP72" s="1311"/>
      <c r="CQ72" s="1311"/>
      <c r="CR72" s="1311"/>
      <c r="CS72" s="1311"/>
      <c r="CT72" s="1311"/>
      <c r="CU72" s="1311"/>
      <c r="CV72" s="1311" t="s">
        <v>559</v>
      </c>
      <c r="CW72" s="1311"/>
      <c r="CX72" s="1311"/>
      <c r="CY72" s="1311"/>
      <c r="CZ72" s="1311"/>
      <c r="DA72" s="1311"/>
      <c r="DB72" s="1311"/>
      <c r="DC72" s="1311"/>
    </row>
    <row r="73" spans="2:107">
      <c r="B73" s="394"/>
      <c r="G73" s="1325"/>
      <c r="H73" s="1325"/>
      <c r="I73" s="1325"/>
      <c r="J73" s="1325"/>
      <c r="K73" s="1328"/>
      <c r="L73" s="1328"/>
      <c r="M73" s="1328"/>
      <c r="N73" s="1328"/>
      <c r="AM73" s="403"/>
      <c r="AN73" s="1314" t="s">
        <v>611</v>
      </c>
      <c r="AO73" s="1314"/>
      <c r="AP73" s="1314"/>
      <c r="AQ73" s="1314"/>
      <c r="AR73" s="1314"/>
      <c r="AS73" s="1314"/>
      <c r="AT73" s="1314"/>
      <c r="AU73" s="1314"/>
      <c r="AV73" s="1314"/>
      <c r="AW73" s="1314"/>
      <c r="AX73" s="1314"/>
      <c r="AY73" s="1314"/>
      <c r="AZ73" s="1314"/>
      <c r="BA73" s="1314"/>
      <c r="BB73" s="1314" t="s">
        <v>612</v>
      </c>
      <c r="BC73" s="1314"/>
      <c r="BD73" s="1314"/>
      <c r="BE73" s="1314"/>
      <c r="BF73" s="1314"/>
      <c r="BG73" s="1314"/>
      <c r="BH73" s="1314"/>
      <c r="BI73" s="1314"/>
      <c r="BJ73" s="1314"/>
      <c r="BK73" s="1314"/>
      <c r="BL73" s="1314"/>
      <c r="BM73" s="1314"/>
      <c r="BN73" s="1314"/>
      <c r="BO73" s="1314"/>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c r="B74" s="394"/>
      <c r="G74" s="1325"/>
      <c r="H74" s="1325"/>
      <c r="I74" s="1325"/>
      <c r="J74" s="1325"/>
      <c r="K74" s="1328"/>
      <c r="L74" s="1328"/>
      <c r="M74" s="1328"/>
      <c r="N74" s="1328"/>
      <c r="AM74" s="4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c r="B75" s="394"/>
      <c r="G75" s="1325"/>
      <c r="H75" s="1325"/>
      <c r="I75" s="1307"/>
      <c r="J75" s="1307"/>
      <c r="K75" s="1324"/>
      <c r="L75" s="1324"/>
      <c r="M75" s="1324"/>
      <c r="N75" s="1324"/>
      <c r="AM75" s="403"/>
      <c r="AN75" s="1314"/>
      <c r="AO75" s="1314"/>
      <c r="AP75" s="1314"/>
      <c r="AQ75" s="1314"/>
      <c r="AR75" s="1314"/>
      <c r="AS75" s="1314"/>
      <c r="AT75" s="1314"/>
      <c r="AU75" s="1314"/>
      <c r="AV75" s="1314"/>
      <c r="AW75" s="1314"/>
      <c r="AX75" s="1314"/>
      <c r="AY75" s="1314"/>
      <c r="AZ75" s="1314"/>
      <c r="BA75" s="1314"/>
      <c r="BB75" s="1314" t="s">
        <v>616</v>
      </c>
      <c r="BC75" s="1314"/>
      <c r="BD75" s="1314"/>
      <c r="BE75" s="1314"/>
      <c r="BF75" s="1314"/>
      <c r="BG75" s="1314"/>
      <c r="BH75" s="1314"/>
      <c r="BI75" s="1314"/>
      <c r="BJ75" s="1314"/>
      <c r="BK75" s="1314"/>
      <c r="BL75" s="1314"/>
      <c r="BM75" s="1314"/>
      <c r="BN75" s="1314"/>
      <c r="BO75" s="1314"/>
      <c r="BP75" s="1312">
        <v>5.6</v>
      </c>
      <c r="BQ75" s="1312"/>
      <c r="BR75" s="1312"/>
      <c r="BS75" s="1312"/>
      <c r="BT75" s="1312"/>
      <c r="BU75" s="1312"/>
      <c r="BV75" s="1312"/>
      <c r="BW75" s="1312"/>
      <c r="BX75" s="1312">
        <v>5.4</v>
      </c>
      <c r="BY75" s="1312"/>
      <c r="BZ75" s="1312"/>
      <c r="CA75" s="1312"/>
      <c r="CB75" s="1312"/>
      <c r="CC75" s="1312"/>
      <c r="CD75" s="1312"/>
      <c r="CE75" s="1312"/>
      <c r="CF75" s="1312">
        <v>5.0999999999999996</v>
      </c>
      <c r="CG75" s="1312"/>
      <c r="CH75" s="1312"/>
      <c r="CI75" s="1312"/>
      <c r="CJ75" s="1312"/>
      <c r="CK75" s="1312"/>
      <c r="CL75" s="1312"/>
      <c r="CM75" s="1312"/>
      <c r="CN75" s="1312">
        <v>5.3</v>
      </c>
      <c r="CO75" s="1312"/>
      <c r="CP75" s="1312"/>
      <c r="CQ75" s="1312"/>
      <c r="CR75" s="1312"/>
      <c r="CS75" s="1312"/>
      <c r="CT75" s="1312"/>
      <c r="CU75" s="1312"/>
      <c r="CV75" s="1312">
        <v>5.0999999999999996</v>
      </c>
      <c r="CW75" s="1312"/>
      <c r="CX75" s="1312"/>
      <c r="CY75" s="1312"/>
      <c r="CZ75" s="1312"/>
      <c r="DA75" s="1312"/>
      <c r="DB75" s="1312"/>
      <c r="DC75" s="1312"/>
    </row>
    <row r="76" spans="2:107">
      <c r="B76" s="394"/>
      <c r="G76" s="1325"/>
      <c r="H76" s="1325"/>
      <c r="I76" s="1307"/>
      <c r="J76" s="1307"/>
      <c r="K76" s="1324"/>
      <c r="L76" s="1324"/>
      <c r="M76" s="1324"/>
      <c r="N76" s="1324"/>
      <c r="AM76" s="4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c r="B77" s="394"/>
      <c r="G77" s="1307"/>
      <c r="H77" s="1307"/>
      <c r="I77" s="1307"/>
      <c r="J77" s="1307"/>
      <c r="K77" s="1328"/>
      <c r="L77" s="1328"/>
      <c r="M77" s="1328"/>
      <c r="N77" s="1328"/>
      <c r="AN77" s="1311" t="s">
        <v>614</v>
      </c>
      <c r="AO77" s="1311"/>
      <c r="AP77" s="1311"/>
      <c r="AQ77" s="1311"/>
      <c r="AR77" s="1311"/>
      <c r="AS77" s="1311"/>
      <c r="AT77" s="1311"/>
      <c r="AU77" s="1311"/>
      <c r="AV77" s="1311"/>
      <c r="AW77" s="1311"/>
      <c r="AX77" s="1311"/>
      <c r="AY77" s="1311"/>
      <c r="AZ77" s="1311"/>
      <c r="BA77" s="1311"/>
      <c r="BB77" s="1314" t="s">
        <v>612</v>
      </c>
      <c r="BC77" s="1314"/>
      <c r="BD77" s="1314"/>
      <c r="BE77" s="1314"/>
      <c r="BF77" s="1314"/>
      <c r="BG77" s="1314"/>
      <c r="BH77" s="1314"/>
      <c r="BI77" s="1314"/>
      <c r="BJ77" s="1314"/>
      <c r="BK77" s="1314"/>
      <c r="BL77" s="1314"/>
      <c r="BM77" s="1314"/>
      <c r="BN77" s="1314"/>
      <c r="BO77" s="1314"/>
      <c r="BP77" s="1312">
        <v>44.4</v>
      </c>
      <c r="BQ77" s="1312"/>
      <c r="BR77" s="1312"/>
      <c r="BS77" s="1312"/>
      <c r="BT77" s="1312"/>
      <c r="BU77" s="1312"/>
      <c r="BV77" s="1312"/>
      <c r="BW77" s="1312"/>
      <c r="BX77" s="1312">
        <v>37.299999999999997</v>
      </c>
      <c r="BY77" s="1312"/>
      <c r="BZ77" s="1312"/>
      <c r="CA77" s="1312"/>
      <c r="CB77" s="1312"/>
      <c r="CC77" s="1312"/>
      <c r="CD77" s="1312"/>
      <c r="CE77" s="1312"/>
      <c r="CF77" s="1312">
        <v>33.1</v>
      </c>
      <c r="CG77" s="1312"/>
      <c r="CH77" s="1312"/>
      <c r="CI77" s="1312"/>
      <c r="CJ77" s="1312"/>
      <c r="CK77" s="1312"/>
      <c r="CL77" s="1312"/>
      <c r="CM77" s="1312"/>
      <c r="CN77" s="1312">
        <v>31.3</v>
      </c>
      <c r="CO77" s="1312"/>
      <c r="CP77" s="1312"/>
      <c r="CQ77" s="1312"/>
      <c r="CR77" s="1312"/>
      <c r="CS77" s="1312"/>
      <c r="CT77" s="1312"/>
      <c r="CU77" s="1312"/>
      <c r="CV77" s="1312">
        <v>25.3</v>
      </c>
      <c r="CW77" s="1312"/>
      <c r="CX77" s="1312"/>
      <c r="CY77" s="1312"/>
      <c r="CZ77" s="1312"/>
      <c r="DA77" s="1312"/>
      <c r="DB77" s="1312"/>
      <c r="DC77" s="1312"/>
    </row>
    <row r="78" spans="2:107">
      <c r="B78" s="394"/>
      <c r="G78" s="1307"/>
      <c r="H78" s="1307"/>
      <c r="I78" s="1307"/>
      <c r="J78" s="1307"/>
      <c r="K78" s="1328"/>
      <c r="L78" s="1328"/>
      <c r="M78" s="1328"/>
      <c r="N78" s="1328"/>
      <c r="AN78" s="1311"/>
      <c r="AO78" s="1311"/>
      <c r="AP78" s="1311"/>
      <c r="AQ78" s="1311"/>
      <c r="AR78" s="1311"/>
      <c r="AS78" s="1311"/>
      <c r="AT78" s="1311"/>
      <c r="AU78" s="1311"/>
      <c r="AV78" s="1311"/>
      <c r="AW78" s="1311"/>
      <c r="AX78" s="1311"/>
      <c r="AY78" s="1311"/>
      <c r="AZ78" s="1311"/>
      <c r="BA78" s="1311"/>
      <c r="BB78" s="1314"/>
      <c r="BC78" s="1314"/>
      <c r="BD78" s="1314"/>
      <c r="BE78" s="1314"/>
      <c r="BF78" s="1314"/>
      <c r="BG78" s="1314"/>
      <c r="BH78" s="1314"/>
      <c r="BI78" s="1314"/>
      <c r="BJ78" s="1314"/>
      <c r="BK78" s="1314"/>
      <c r="BL78" s="1314"/>
      <c r="BM78" s="1314"/>
      <c r="BN78" s="1314"/>
      <c r="BO78" s="1314"/>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c r="B79" s="394"/>
      <c r="G79" s="1307"/>
      <c r="H79" s="1307"/>
      <c r="I79" s="1327"/>
      <c r="J79" s="1327"/>
      <c r="K79" s="1329"/>
      <c r="L79" s="1329"/>
      <c r="M79" s="1329"/>
      <c r="N79" s="1329"/>
      <c r="AN79" s="1311"/>
      <c r="AO79" s="1311"/>
      <c r="AP79" s="1311"/>
      <c r="AQ79" s="1311"/>
      <c r="AR79" s="1311"/>
      <c r="AS79" s="1311"/>
      <c r="AT79" s="1311"/>
      <c r="AU79" s="1311"/>
      <c r="AV79" s="1311"/>
      <c r="AW79" s="1311"/>
      <c r="AX79" s="1311"/>
      <c r="AY79" s="1311"/>
      <c r="AZ79" s="1311"/>
      <c r="BA79" s="1311"/>
      <c r="BB79" s="1314" t="s">
        <v>616</v>
      </c>
      <c r="BC79" s="1314"/>
      <c r="BD79" s="1314"/>
      <c r="BE79" s="1314"/>
      <c r="BF79" s="1314"/>
      <c r="BG79" s="1314"/>
      <c r="BH79" s="1314"/>
      <c r="BI79" s="1314"/>
      <c r="BJ79" s="1314"/>
      <c r="BK79" s="1314"/>
      <c r="BL79" s="1314"/>
      <c r="BM79" s="1314"/>
      <c r="BN79" s="1314"/>
      <c r="BO79" s="1314"/>
      <c r="BP79" s="1312">
        <v>9.4</v>
      </c>
      <c r="BQ79" s="1312"/>
      <c r="BR79" s="1312"/>
      <c r="BS79" s="1312"/>
      <c r="BT79" s="1312"/>
      <c r="BU79" s="1312"/>
      <c r="BV79" s="1312"/>
      <c r="BW79" s="1312"/>
      <c r="BX79" s="1312">
        <v>7.8</v>
      </c>
      <c r="BY79" s="1312"/>
      <c r="BZ79" s="1312"/>
      <c r="CA79" s="1312"/>
      <c r="CB79" s="1312"/>
      <c r="CC79" s="1312"/>
      <c r="CD79" s="1312"/>
      <c r="CE79" s="1312"/>
      <c r="CF79" s="1312">
        <v>7.5</v>
      </c>
      <c r="CG79" s="1312"/>
      <c r="CH79" s="1312"/>
      <c r="CI79" s="1312"/>
      <c r="CJ79" s="1312"/>
      <c r="CK79" s="1312"/>
      <c r="CL79" s="1312"/>
      <c r="CM79" s="1312"/>
      <c r="CN79" s="1312">
        <v>7.2</v>
      </c>
      <c r="CO79" s="1312"/>
      <c r="CP79" s="1312"/>
      <c r="CQ79" s="1312"/>
      <c r="CR79" s="1312"/>
      <c r="CS79" s="1312"/>
      <c r="CT79" s="1312"/>
      <c r="CU79" s="1312"/>
      <c r="CV79" s="1312">
        <v>6.9</v>
      </c>
      <c r="CW79" s="1312"/>
      <c r="CX79" s="1312"/>
      <c r="CY79" s="1312"/>
      <c r="CZ79" s="1312"/>
      <c r="DA79" s="1312"/>
      <c r="DB79" s="1312"/>
      <c r="DC79" s="1312"/>
    </row>
    <row r="80" spans="2:107">
      <c r="B80" s="394"/>
      <c r="G80" s="1307"/>
      <c r="H80" s="1307"/>
      <c r="I80" s="1327"/>
      <c r="J80" s="1327"/>
      <c r="K80" s="1329"/>
      <c r="L80" s="1329"/>
      <c r="M80" s="1329"/>
      <c r="N80" s="1329"/>
      <c r="AN80" s="1311"/>
      <c r="AO80" s="1311"/>
      <c r="AP80" s="1311"/>
      <c r="AQ80" s="1311"/>
      <c r="AR80" s="1311"/>
      <c r="AS80" s="1311"/>
      <c r="AT80" s="1311"/>
      <c r="AU80" s="1311"/>
      <c r="AV80" s="1311"/>
      <c r="AW80" s="1311"/>
      <c r="AX80" s="1311"/>
      <c r="AY80" s="1311"/>
      <c r="AZ80" s="1311"/>
      <c r="BA80" s="1311"/>
      <c r="BB80" s="1314"/>
      <c r="BC80" s="1314"/>
      <c r="BD80" s="1314"/>
      <c r="BE80" s="1314"/>
      <c r="BF80" s="1314"/>
      <c r="BG80" s="1314"/>
      <c r="BH80" s="1314"/>
      <c r="BI80" s="1314"/>
      <c r="BJ80" s="1314"/>
      <c r="BK80" s="1314"/>
      <c r="BL80" s="1314"/>
      <c r="BM80" s="1314"/>
      <c r="BN80" s="1314"/>
      <c r="BO80" s="1314"/>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K5pxMdFMiyL2ShEO/YWSPDXLLN3s7lf15SRvOlKWcG9V1Sjo2KAmwseWM/JsbTOfuF7PCvjpVNZcFfinv7tQLw==" saltValue="SeSpa8LVD+huIsI16yBcF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0iBHpVVwW9ABFRPwlohD10L0EAUTbuOh22dbRYdPlHT9fyZKu4Eb1M4RXnrHBKuzC/K+74rO6jDXK1KTHO+Hg==" saltValue="DkSbUogDa1AEofyW9FHd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VnTxJAShxl9mzh4/xyxhk64BVR2HyypRQ7DenFVBBtLyER6Xkyk+3JtK7mdx4NTg/eNEhnmbh4KqyffMf6mWA==" saltValue="jsnKMBD4worm/s/c0B2kS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552</v>
      </c>
      <c r="G2" s="156"/>
      <c r="H2" s="157"/>
    </row>
    <row r="3" spans="1:8">
      <c r="A3" s="153" t="s">
        <v>545</v>
      </c>
      <c r="B3" s="158"/>
      <c r="C3" s="159"/>
      <c r="D3" s="160">
        <v>59778</v>
      </c>
      <c r="E3" s="161"/>
      <c r="F3" s="162">
        <v>57944</v>
      </c>
      <c r="G3" s="163"/>
      <c r="H3" s="164"/>
    </row>
    <row r="4" spans="1:8">
      <c r="A4" s="165"/>
      <c r="B4" s="166"/>
      <c r="C4" s="167"/>
      <c r="D4" s="168">
        <v>36857</v>
      </c>
      <c r="E4" s="169"/>
      <c r="F4" s="170">
        <v>29326</v>
      </c>
      <c r="G4" s="171"/>
      <c r="H4" s="172"/>
    </row>
    <row r="5" spans="1:8">
      <c r="A5" s="153" t="s">
        <v>547</v>
      </c>
      <c r="B5" s="158"/>
      <c r="C5" s="159"/>
      <c r="D5" s="160">
        <v>34615</v>
      </c>
      <c r="E5" s="161"/>
      <c r="F5" s="162">
        <v>54227</v>
      </c>
      <c r="G5" s="163"/>
      <c r="H5" s="164"/>
    </row>
    <row r="6" spans="1:8">
      <c r="A6" s="165"/>
      <c r="B6" s="166"/>
      <c r="C6" s="167"/>
      <c r="D6" s="168">
        <v>25543</v>
      </c>
      <c r="E6" s="169"/>
      <c r="F6" s="170">
        <v>29694</v>
      </c>
      <c r="G6" s="171"/>
      <c r="H6" s="172"/>
    </row>
    <row r="7" spans="1:8">
      <c r="A7" s="153" t="s">
        <v>548</v>
      </c>
      <c r="B7" s="158"/>
      <c r="C7" s="159"/>
      <c r="D7" s="160">
        <v>33759</v>
      </c>
      <c r="E7" s="161"/>
      <c r="F7" s="162">
        <v>57295</v>
      </c>
      <c r="G7" s="163"/>
      <c r="H7" s="164"/>
    </row>
    <row r="8" spans="1:8">
      <c r="A8" s="165"/>
      <c r="B8" s="166"/>
      <c r="C8" s="167"/>
      <c r="D8" s="168">
        <v>23487</v>
      </c>
      <c r="E8" s="169"/>
      <c r="F8" s="170">
        <v>32771</v>
      </c>
      <c r="G8" s="171"/>
      <c r="H8" s="172"/>
    </row>
    <row r="9" spans="1:8">
      <c r="A9" s="153" t="s">
        <v>549</v>
      </c>
      <c r="B9" s="158"/>
      <c r="C9" s="159"/>
      <c r="D9" s="160">
        <v>74743</v>
      </c>
      <c r="E9" s="161"/>
      <c r="F9" s="162">
        <v>54110</v>
      </c>
      <c r="G9" s="163"/>
      <c r="H9" s="164"/>
    </row>
    <row r="10" spans="1:8">
      <c r="A10" s="165"/>
      <c r="B10" s="166"/>
      <c r="C10" s="167"/>
      <c r="D10" s="168">
        <v>63484</v>
      </c>
      <c r="E10" s="169"/>
      <c r="F10" s="170">
        <v>30620</v>
      </c>
      <c r="G10" s="171"/>
      <c r="H10" s="172"/>
    </row>
    <row r="11" spans="1:8">
      <c r="A11" s="153" t="s">
        <v>550</v>
      </c>
      <c r="B11" s="158"/>
      <c r="C11" s="159"/>
      <c r="D11" s="160">
        <v>100731</v>
      </c>
      <c r="E11" s="161"/>
      <c r="F11" s="162">
        <v>54684</v>
      </c>
      <c r="G11" s="163"/>
      <c r="H11" s="164"/>
    </row>
    <row r="12" spans="1:8">
      <c r="A12" s="165"/>
      <c r="B12" s="166"/>
      <c r="C12" s="173"/>
      <c r="D12" s="168">
        <v>88620</v>
      </c>
      <c r="E12" s="169"/>
      <c r="F12" s="170">
        <v>32829</v>
      </c>
      <c r="G12" s="171"/>
      <c r="H12" s="172"/>
    </row>
    <row r="13" spans="1:8">
      <c r="A13" s="153"/>
      <c r="B13" s="158"/>
      <c r="C13" s="174"/>
      <c r="D13" s="175">
        <v>60725</v>
      </c>
      <c r="E13" s="176"/>
      <c r="F13" s="177">
        <v>55652</v>
      </c>
      <c r="G13" s="178"/>
      <c r="H13" s="164"/>
    </row>
    <row r="14" spans="1:8">
      <c r="A14" s="165"/>
      <c r="B14" s="166"/>
      <c r="C14" s="167"/>
      <c r="D14" s="168">
        <v>47598</v>
      </c>
      <c r="E14" s="169"/>
      <c r="F14" s="170">
        <v>31048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4.9000000000000004</v>
      </c>
      <c r="C19" s="179">
        <f>ROUND(VALUE(SUBSTITUTE(実質収支比率等に係る経年分析!G$48,"▲","-")),2)</f>
        <v>6.56</v>
      </c>
      <c r="D19" s="179">
        <f>ROUND(VALUE(SUBSTITUTE(実質収支比率等に係る経年分析!H$48,"▲","-")),2)</f>
        <v>4.6399999999999997</v>
      </c>
      <c r="E19" s="179">
        <f>ROUND(VALUE(SUBSTITUTE(実質収支比率等に係る経年分析!I$48,"▲","-")),2)</f>
        <v>6.44</v>
      </c>
      <c r="F19" s="179">
        <f>ROUND(VALUE(SUBSTITUTE(実質収支比率等に係る経年分析!J$48,"▲","-")),2)</f>
        <v>4.3600000000000003</v>
      </c>
    </row>
    <row r="20" spans="1:11">
      <c r="A20" s="179" t="s">
        <v>55</v>
      </c>
      <c r="B20" s="179">
        <f>ROUND(VALUE(SUBSTITUTE(実質収支比率等に係る経年分析!F$47,"▲","-")),2)</f>
        <v>19.78</v>
      </c>
      <c r="C20" s="179">
        <f>ROUND(VALUE(SUBSTITUTE(実質収支比率等に係る経年分析!G$47,"▲","-")),2)</f>
        <v>19.32</v>
      </c>
      <c r="D20" s="179">
        <f>ROUND(VALUE(SUBSTITUTE(実質収支比率等に係る経年分析!H$47,"▲","-")),2)</f>
        <v>22.17</v>
      </c>
      <c r="E20" s="179">
        <f>ROUND(VALUE(SUBSTITUTE(実質収支比率等に係る経年分析!I$47,"▲","-")),2)</f>
        <v>22.28</v>
      </c>
      <c r="F20" s="179">
        <f>ROUND(VALUE(SUBSTITUTE(実質収支比率等に係る経年分析!J$47,"▲","-")),2)</f>
        <v>20.48</v>
      </c>
    </row>
    <row r="21" spans="1:11">
      <c r="A21" s="179" t="s">
        <v>56</v>
      </c>
      <c r="B21" s="179">
        <f>IF(ISNUMBER(VALUE(SUBSTITUTE(実質収支比率等に係る経年分析!F$49,"▲","-"))),ROUND(VALUE(SUBSTITUTE(実質収支比率等に係る経年分析!F$49,"▲","-")),2),NA())</f>
        <v>2.2000000000000002</v>
      </c>
      <c r="C21" s="179">
        <f>IF(ISNUMBER(VALUE(SUBSTITUTE(実質収支比率等に係る経年分析!G$49,"▲","-"))),ROUND(VALUE(SUBSTITUTE(実質収支比率等に係る経年分析!G$49,"▲","-")),2),NA())</f>
        <v>1.8</v>
      </c>
      <c r="D21" s="179">
        <f>IF(ISNUMBER(VALUE(SUBSTITUTE(実質収支比率等に係る経年分析!H$49,"▲","-"))),ROUND(VALUE(SUBSTITUTE(実質収支比率等に係る経年分析!H$49,"▲","-")),2),NA())</f>
        <v>0.66</v>
      </c>
      <c r="E21" s="179">
        <f>IF(ISNUMBER(VALUE(SUBSTITUTE(実質収支比率等に係る経年分析!I$49,"▲","-"))),ROUND(VALUE(SUBSTITUTE(実質収支比率等に係る経年分析!I$49,"▲","-")),2),NA())</f>
        <v>1.81</v>
      </c>
      <c r="F21" s="179">
        <f>IF(ISNUMBER(VALUE(SUBSTITUTE(実質収支比率等に係る経年分析!J$49,"▲","-"))),ROUND(VALUE(SUBSTITUTE(実質収支比率等に係る経年分析!J$49,"▲","-")),2),NA())</f>
        <v>-3.56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0.14000000000000001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0.18</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0.05</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駐車場事業特別会計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0.09</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0.08</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0.13</v>
      </c>
    </row>
    <row r="32" spans="1:11">
      <c r="A32" s="180" t="str">
        <f>IF(連結実質赤字比率に係る赤字・黒字の構成分析!C$38="",NA(),連結実質赤字比率に係る赤字・黒字の構成分析!C$38)</f>
        <v>介護保険特別会計（保険事業勘定）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2.66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2.29</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1.54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2.38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3.41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v>
      </c>
    </row>
    <row r="34" spans="1:16">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5.83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4.59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4.05</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4.9000000000000004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6.55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4.6399999999999997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6.43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4.3499999999999996</v>
      </c>
    </row>
    <row r="36" spans="1:16">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6.07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6.09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6.08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4.5599999999999996</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2145</v>
      </c>
      <c r="E42" s="181"/>
      <c r="F42" s="181"/>
      <c r="G42" s="181">
        <f>'実質公債費比率（分子）の構造'!L$52</f>
        <v>2026</v>
      </c>
      <c r="H42" s="181"/>
      <c r="I42" s="181"/>
      <c r="J42" s="181">
        <f>'実質公債費比率（分子）の構造'!M$52</f>
        <v>2056</v>
      </c>
      <c r="K42" s="181"/>
      <c r="L42" s="181"/>
      <c r="M42" s="181">
        <f>'実質公債費比率（分子）の構造'!N$52</f>
        <v>2066</v>
      </c>
      <c r="N42" s="181"/>
      <c r="O42" s="181"/>
      <c r="P42" s="181">
        <f>'実質公債費比率（分子）の構造'!O$52</f>
        <v>2138</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67</v>
      </c>
      <c r="B46" s="181">
        <f>'実質公債費比率（分子）の構造'!K$48</f>
        <v>1171</v>
      </c>
      <c r="C46" s="181"/>
      <c r="D46" s="181"/>
      <c r="E46" s="181">
        <f>'実質公債費比率（分子）の構造'!L$48</f>
        <v>1112</v>
      </c>
      <c r="F46" s="181"/>
      <c r="G46" s="181"/>
      <c r="H46" s="181">
        <f>'実質公債費比率（分子）の構造'!M$48</f>
        <v>1082</v>
      </c>
      <c r="I46" s="181"/>
      <c r="J46" s="181"/>
      <c r="K46" s="181">
        <f>'実質公債費比率（分子）の構造'!N$48</f>
        <v>1091</v>
      </c>
      <c r="L46" s="181"/>
      <c r="M46" s="181"/>
      <c r="N46" s="181">
        <f>'実質公債費比率（分子）の構造'!O$48</f>
        <v>997</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1472</v>
      </c>
      <c r="C49" s="181"/>
      <c r="D49" s="181"/>
      <c r="E49" s="181">
        <f>'実質公債費比率（分子）の構造'!L$45</f>
        <v>1507</v>
      </c>
      <c r="F49" s="181"/>
      <c r="G49" s="181"/>
      <c r="H49" s="181">
        <f>'実質公債費比率（分子）の構造'!M$45</f>
        <v>1545</v>
      </c>
      <c r="I49" s="181"/>
      <c r="J49" s="181"/>
      <c r="K49" s="181">
        <f>'実質公債費比率（分子）の構造'!N$45</f>
        <v>1542</v>
      </c>
      <c r="L49" s="181"/>
      <c r="M49" s="181"/>
      <c r="N49" s="181">
        <f>'実質公債費比率（分子）の構造'!O$45</f>
        <v>1671</v>
      </c>
      <c r="O49" s="181"/>
      <c r="P49" s="181"/>
    </row>
    <row r="50" spans="1:16">
      <c r="A50" s="181" t="s">
        <v>71</v>
      </c>
      <c r="B50" s="181" t="e">
        <f>NA()</f>
        <v>#N/A</v>
      </c>
      <c r="C50" s="181">
        <f>IF(ISNUMBER('実質公債費比率（分子）の構造'!K$53),'実質公債費比率（分子）の構造'!K$53,NA())</f>
        <v>499</v>
      </c>
      <c r="D50" s="181" t="e">
        <f>NA()</f>
        <v>#N/A</v>
      </c>
      <c r="E50" s="181" t="e">
        <f>NA()</f>
        <v>#N/A</v>
      </c>
      <c r="F50" s="181">
        <f>IF(ISNUMBER('実質公債費比率（分子）の構造'!L$53),'実質公債費比率（分子）の構造'!L$53,NA())</f>
        <v>594</v>
      </c>
      <c r="G50" s="181" t="e">
        <f>NA()</f>
        <v>#N/A</v>
      </c>
      <c r="H50" s="181" t="e">
        <f>NA()</f>
        <v>#N/A</v>
      </c>
      <c r="I50" s="181">
        <f>IF(ISNUMBER('実質公債費比率（分子）の構造'!M$53),'実質公債費比率（分子）の構造'!M$53,NA())</f>
        <v>572</v>
      </c>
      <c r="J50" s="181" t="e">
        <f>NA()</f>
        <v>#N/A</v>
      </c>
      <c r="K50" s="181" t="e">
        <f>NA()</f>
        <v>#N/A</v>
      </c>
      <c r="L50" s="181">
        <f>IF(ISNUMBER('実質公債費比率（分子）の構造'!N$53),'実質公債費比率（分子）の構造'!N$53,NA())</f>
        <v>568</v>
      </c>
      <c r="M50" s="181" t="e">
        <f>NA()</f>
        <v>#N/A</v>
      </c>
      <c r="N50" s="181" t="e">
        <f>NA()</f>
        <v>#N/A</v>
      </c>
      <c r="O50" s="181">
        <f>IF(ISNUMBER('実質公債費比率（分子）の構造'!O$53),'実質公債費比率（分子）の構造'!O$53,NA())</f>
        <v>531</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19705</v>
      </c>
      <c r="E56" s="180"/>
      <c r="F56" s="180"/>
      <c r="G56" s="180">
        <f>'将来負担比率（分子）の構造'!J$52</f>
        <v>19682</v>
      </c>
      <c r="H56" s="180"/>
      <c r="I56" s="180"/>
      <c r="J56" s="180">
        <f>'将来負担比率（分子）の構造'!K$52</f>
        <v>19333</v>
      </c>
      <c r="K56" s="180"/>
      <c r="L56" s="180"/>
      <c r="M56" s="180">
        <f>'将来負担比率（分子）の構造'!L$52</f>
        <v>19254</v>
      </c>
      <c r="N56" s="180"/>
      <c r="O56" s="180"/>
      <c r="P56" s="180">
        <f>'将来負担比率（分子）の構造'!M$52</f>
        <v>19752</v>
      </c>
    </row>
    <row r="57" spans="1:16">
      <c r="A57" s="180" t="s">
        <v>42</v>
      </c>
      <c r="B57" s="180"/>
      <c r="C57" s="180"/>
      <c r="D57" s="180">
        <f>'将来負担比率（分子）の構造'!I$51</f>
        <v>3599</v>
      </c>
      <c r="E57" s="180"/>
      <c r="F57" s="180"/>
      <c r="G57" s="180">
        <f>'将来負担比率（分子）の構造'!J$51</f>
        <v>3193</v>
      </c>
      <c r="H57" s="180"/>
      <c r="I57" s="180"/>
      <c r="J57" s="180">
        <f>'将来負担比率（分子）の構造'!K$51</f>
        <v>3156</v>
      </c>
      <c r="K57" s="180"/>
      <c r="L57" s="180"/>
      <c r="M57" s="180">
        <f>'将来負担比率（分子）の構造'!L$51</f>
        <v>3150</v>
      </c>
      <c r="N57" s="180"/>
      <c r="O57" s="180"/>
      <c r="P57" s="180">
        <f>'将来負担比率（分子）の構造'!M$51</f>
        <v>3317</v>
      </c>
    </row>
    <row r="58" spans="1:16">
      <c r="A58" s="180" t="s">
        <v>41</v>
      </c>
      <c r="B58" s="180"/>
      <c r="C58" s="180"/>
      <c r="D58" s="180">
        <f>'将来負担比率（分子）の構造'!I$50</f>
        <v>9350</v>
      </c>
      <c r="E58" s="180"/>
      <c r="F58" s="180"/>
      <c r="G58" s="180">
        <f>'将来負担比率（分子）の構造'!J$50</f>
        <v>9309</v>
      </c>
      <c r="H58" s="180"/>
      <c r="I58" s="180"/>
      <c r="J58" s="180">
        <f>'将来負担比率（分子）の構造'!K$50</f>
        <v>10009</v>
      </c>
      <c r="K58" s="180"/>
      <c r="L58" s="180"/>
      <c r="M58" s="180">
        <f>'将来負担比率（分子）の構造'!L$50</f>
        <v>9852</v>
      </c>
      <c r="N58" s="180"/>
      <c r="O58" s="180"/>
      <c r="P58" s="180">
        <f>'将来負担比率（分子）の構造'!M$50</f>
        <v>9075</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5006</v>
      </c>
      <c r="C62" s="180"/>
      <c r="D62" s="180"/>
      <c r="E62" s="180">
        <f>'将来負担比率（分子）の構造'!J$45</f>
        <v>4784</v>
      </c>
      <c r="F62" s="180"/>
      <c r="G62" s="180"/>
      <c r="H62" s="180">
        <f>'将来負担比率（分子）の構造'!K$45</f>
        <v>4794</v>
      </c>
      <c r="I62" s="180"/>
      <c r="J62" s="180"/>
      <c r="K62" s="180">
        <f>'将来負担比率（分子）の構造'!L$45</f>
        <v>4484</v>
      </c>
      <c r="L62" s="180"/>
      <c r="M62" s="180"/>
      <c r="N62" s="180">
        <f>'将来負担比率（分子）の構造'!M$45</f>
        <v>4027</v>
      </c>
      <c r="O62" s="180"/>
      <c r="P62" s="180"/>
    </row>
    <row r="63" spans="1:16">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10338</v>
      </c>
      <c r="C64" s="180"/>
      <c r="D64" s="180"/>
      <c r="E64" s="180">
        <f>'将来負担比率（分子）の構造'!J$43</f>
        <v>9233</v>
      </c>
      <c r="F64" s="180"/>
      <c r="G64" s="180"/>
      <c r="H64" s="180">
        <f>'将来負担比率（分子）の構造'!K$43</f>
        <v>8211</v>
      </c>
      <c r="I64" s="180"/>
      <c r="J64" s="180"/>
      <c r="K64" s="180">
        <f>'将来負担比率（分子）の構造'!L$43</f>
        <v>7689</v>
      </c>
      <c r="L64" s="180"/>
      <c r="M64" s="180"/>
      <c r="N64" s="180">
        <f>'将来負担比率（分子）の構造'!M$43</f>
        <v>7291</v>
      </c>
      <c r="O64" s="180"/>
      <c r="P64" s="180"/>
    </row>
    <row r="65" spans="1:16">
      <c r="A65" s="180" t="s">
        <v>32</v>
      </c>
      <c r="B65" s="180">
        <f>'将来負担比率（分子）の構造'!I$42</f>
        <v>7</v>
      </c>
      <c r="C65" s="180"/>
      <c r="D65" s="180"/>
      <c r="E65" s="180">
        <f>'将来負担比率（分子）の構造'!J$42</f>
        <v>6</v>
      </c>
      <c r="F65" s="180"/>
      <c r="G65" s="180"/>
      <c r="H65" s="180">
        <f>'将来負担比率（分子）の構造'!K$42</f>
        <v>5</v>
      </c>
      <c r="I65" s="180"/>
      <c r="J65" s="180"/>
      <c r="K65" s="180">
        <f>'将来負担比率（分子）の構造'!L$42</f>
        <v>5</v>
      </c>
      <c r="L65" s="180"/>
      <c r="M65" s="180"/>
      <c r="N65" s="180">
        <f>'将来負担比率（分子）の構造'!M$42</f>
        <v>4</v>
      </c>
      <c r="O65" s="180"/>
      <c r="P65" s="180"/>
    </row>
    <row r="66" spans="1:16">
      <c r="A66" s="180" t="s">
        <v>31</v>
      </c>
      <c r="B66" s="180">
        <f>'将来負担比率（分子）の構造'!I$41</f>
        <v>13566</v>
      </c>
      <c r="C66" s="180"/>
      <c r="D66" s="180"/>
      <c r="E66" s="180">
        <f>'将来負担比率（分子）の構造'!J$41</f>
        <v>13355</v>
      </c>
      <c r="F66" s="180"/>
      <c r="G66" s="180"/>
      <c r="H66" s="180">
        <f>'将来負担比率（分子）の構造'!K$41</f>
        <v>13239</v>
      </c>
      <c r="I66" s="180"/>
      <c r="J66" s="180"/>
      <c r="K66" s="180">
        <f>'将来負担比率（分子）の構造'!L$41</f>
        <v>15206</v>
      </c>
      <c r="L66" s="180"/>
      <c r="M66" s="180"/>
      <c r="N66" s="180">
        <f>'将来負担比率（分子）の構造'!M$41</f>
        <v>17475</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2784</v>
      </c>
      <c r="C72" s="184">
        <f>基金残高に係る経年分析!G55</f>
        <v>2788</v>
      </c>
      <c r="D72" s="184">
        <f>基金残高に係る経年分析!H55</f>
        <v>2592</v>
      </c>
    </row>
    <row r="73" spans="1:16">
      <c r="A73" s="183" t="s">
        <v>78</v>
      </c>
      <c r="B73" s="184">
        <f>基金残高に係る経年分析!F56</f>
        <v>974</v>
      </c>
      <c r="C73" s="184">
        <f>基金残高に係る経年分析!G56</f>
        <v>976</v>
      </c>
      <c r="D73" s="184">
        <f>基金残高に係る経年分析!H56</f>
        <v>977</v>
      </c>
    </row>
    <row r="74" spans="1:16">
      <c r="A74" s="183" t="s">
        <v>79</v>
      </c>
      <c r="B74" s="184">
        <f>基金残高に係る経年分析!F57</f>
        <v>5573</v>
      </c>
      <c r="C74" s="184">
        <f>基金残高に係る経年分析!G57</f>
        <v>5293</v>
      </c>
      <c r="D74" s="184">
        <f>基金残高に係る経年分析!H57</f>
        <v>4464</v>
      </c>
    </row>
  </sheetData>
  <sheetProtection algorithmName="SHA-512" hashValue="tAeQyzppavb8cZOIYl4hWJ0isG4uhDIgjxnXWGbe7vqQEt8XEv20f9L4hJUFA1SXE2BOfLvVXI61XRc96d4MLw==" saltValue="hgiDG/VsH6N3gAmg79yx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223</v>
      </c>
      <c r="C5" s="761"/>
      <c r="D5" s="761"/>
      <c r="E5" s="761"/>
      <c r="F5" s="761"/>
      <c r="G5" s="761"/>
      <c r="H5" s="761"/>
      <c r="I5" s="761"/>
      <c r="J5" s="761"/>
      <c r="K5" s="761"/>
      <c r="L5" s="761"/>
      <c r="M5" s="761"/>
      <c r="N5" s="761"/>
      <c r="O5" s="761"/>
      <c r="P5" s="761"/>
      <c r="Q5" s="762"/>
      <c r="R5" s="726">
        <v>7981963</v>
      </c>
      <c r="S5" s="727"/>
      <c r="T5" s="727"/>
      <c r="U5" s="727"/>
      <c r="V5" s="727"/>
      <c r="W5" s="727"/>
      <c r="X5" s="727"/>
      <c r="Y5" s="773"/>
      <c r="Z5" s="791">
        <v>31.5</v>
      </c>
      <c r="AA5" s="791"/>
      <c r="AB5" s="791"/>
      <c r="AC5" s="791"/>
      <c r="AD5" s="792">
        <v>7458386</v>
      </c>
      <c r="AE5" s="792"/>
      <c r="AF5" s="792"/>
      <c r="AG5" s="792"/>
      <c r="AH5" s="792"/>
      <c r="AI5" s="792"/>
      <c r="AJ5" s="792"/>
      <c r="AK5" s="792"/>
      <c r="AL5" s="774">
        <v>61.3</v>
      </c>
      <c r="AM5" s="743"/>
      <c r="AN5" s="743"/>
      <c r="AO5" s="775"/>
      <c r="AP5" s="760" t="s">
        <v>224</v>
      </c>
      <c r="AQ5" s="761"/>
      <c r="AR5" s="761"/>
      <c r="AS5" s="761"/>
      <c r="AT5" s="761"/>
      <c r="AU5" s="761"/>
      <c r="AV5" s="761"/>
      <c r="AW5" s="761"/>
      <c r="AX5" s="761"/>
      <c r="AY5" s="761"/>
      <c r="AZ5" s="761"/>
      <c r="BA5" s="761"/>
      <c r="BB5" s="761"/>
      <c r="BC5" s="761"/>
      <c r="BD5" s="761"/>
      <c r="BE5" s="761"/>
      <c r="BF5" s="762"/>
      <c r="BG5" s="661">
        <v>7426128</v>
      </c>
      <c r="BH5" s="664"/>
      <c r="BI5" s="664"/>
      <c r="BJ5" s="664"/>
      <c r="BK5" s="664"/>
      <c r="BL5" s="664"/>
      <c r="BM5" s="664"/>
      <c r="BN5" s="665"/>
      <c r="BO5" s="723">
        <v>93</v>
      </c>
      <c r="BP5" s="723"/>
      <c r="BQ5" s="723"/>
      <c r="BR5" s="723"/>
      <c r="BS5" s="724">
        <v>113379</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c r="B6" s="658" t="s">
        <v>228</v>
      </c>
      <c r="C6" s="659"/>
      <c r="D6" s="659"/>
      <c r="E6" s="659"/>
      <c r="F6" s="659"/>
      <c r="G6" s="659"/>
      <c r="H6" s="659"/>
      <c r="I6" s="659"/>
      <c r="J6" s="659"/>
      <c r="K6" s="659"/>
      <c r="L6" s="659"/>
      <c r="M6" s="659"/>
      <c r="N6" s="659"/>
      <c r="O6" s="659"/>
      <c r="P6" s="659"/>
      <c r="Q6" s="660"/>
      <c r="R6" s="661">
        <v>185684</v>
      </c>
      <c r="S6" s="664"/>
      <c r="T6" s="664"/>
      <c r="U6" s="664"/>
      <c r="V6" s="664"/>
      <c r="W6" s="664"/>
      <c r="X6" s="664"/>
      <c r="Y6" s="665"/>
      <c r="Z6" s="723">
        <v>0.7</v>
      </c>
      <c r="AA6" s="723"/>
      <c r="AB6" s="723"/>
      <c r="AC6" s="723"/>
      <c r="AD6" s="724">
        <v>185684</v>
      </c>
      <c r="AE6" s="724"/>
      <c r="AF6" s="724"/>
      <c r="AG6" s="724"/>
      <c r="AH6" s="724"/>
      <c r="AI6" s="724"/>
      <c r="AJ6" s="724"/>
      <c r="AK6" s="724"/>
      <c r="AL6" s="666">
        <v>1.5</v>
      </c>
      <c r="AM6" s="667"/>
      <c r="AN6" s="667"/>
      <c r="AO6" s="725"/>
      <c r="AP6" s="658" t="s">
        <v>229</v>
      </c>
      <c r="AQ6" s="659"/>
      <c r="AR6" s="659"/>
      <c r="AS6" s="659"/>
      <c r="AT6" s="659"/>
      <c r="AU6" s="659"/>
      <c r="AV6" s="659"/>
      <c r="AW6" s="659"/>
      <c r="AX6" s="659"/>
      <c r="AY6" s="659"/>
      <c r="AZ6" s="659"/>
      <c r="BA6" s="659"/>
      <c r="BB6" s="659"/>
      <c r="BC6" s="659"/>
      <c r="BD6" s="659"/>
      <c r="BE6" s="659"/>
      <c r="BF6" s="660"/>
      <c r="BG6" s="661">
        <v>7426128</v>
      </c>
      <c r="BH6" s="664"/>
      <c r="BI6" s="664"/>
      <c r="BJ6" s="664"/>
      <c r="BK6" s="664"/>
      <c r="BL6" s="664"/>
      <c r="BM6" s="664"/>
      <c r="BN6" s="665"/>
      <c r="BO6" s="723">
        <v>93</v>
      </c>
      <c r="BP6" s="723"/>
      <c r="BQ6" s="723"/>
      <c r="BR6" s="723"/>
      <c r="BS6" s="724">
        <v>113379</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204593</v>
      </c>
      <c r="CS6" s="664"/>
      <c r="CT6" s="664"/>
      <c r="CU6" s="664"/>
      <c r="CV6" s="664"/>
      <c r="CW6" s="664"/>
      <c r="CX6" s="664"/>
      <c r="CY6" s="665"/>
      <c r="CZ6" s="774">
        <v>0.8</v>
      </c>
      <c r="DA6" s="743"/>
      <c r="DB6" s="743"/>
      <c r="DC6" s="777"/>
      <c r="DD6" s="669" t="s">
        <v>231</v>
      </c>
      <c r="DE6" s="664"/>
      <c r="DF6" s="664"/>
      <c r="DG6" s="664"/>
      <c r="DH6" s="664"/>
      <c r="DI6" s="664"/>
      <c r="DJ6" s="664"/>
      <c r="DK6" s="664"/>
      <c r="DL6" s="664"/>
      <c r="DM6" s="664"/>
      <c r="DN6" s="664"/>
      <c r="DO6" s="664"/>
      <c r="DP6" s="665"/>
      <c r="DQ6" s="669">
        <v>203963</v>
      </c>
      <c r="DR6" s="664"/>
      <c r="DS6" s="664"/>
      <c r="DT6" s="664"/>
      <c r="DU6" s="664"/>
      <c r="DV6" s="664"/>
      <c r="DW6" s="664"/>
      <c r="DX6" s="664"/>
      <c r="DY6" s="664"/>
      <c r="DZ6" s="664"/>
      <c r="EA6" s="664"/>
      <c r="EB6" s="664"/>
      <c r="EC6" s="704"/>
    </row>
    <row r="7" spans="2:143" ht="11.25" customHeight="1">
      <c r="B7" s="658" t="s">
        <v>232</v>
      </c>
      <c r="C7" s="659"/>
      <c r="D7" s="659"/>
      <c r="E7" s="659"/>
      <c r="F7" s="659"/>
      <c r="G7" s="659"/>
      <c r="H7" s="659"/>
      <c r="I7" s="659"/>
      <c r="J7" s="659"/>
      <c r="K7" s="659"/>
      <c r="L7" s="659"/>
      <c r="M7" s="659"/>
      <c r="N7" s="659"/>
      <c r="O7" s="659"/>
      <c r="P7" s="659"/>
      <c r="Q7" s="660"/>
      <c r="R7" s="661">
        <v>17915</v>
      </c>
      <c r="S7" s="664"/>
      <c r="T7" s="664"/>
      <c r="U7" s="664"/>
      <c r="V7" s="664"/>
      <c r="W7" s="664"/>
      <c r="X7" s="664"/>
      <c r="Y7" s="665"/>
      <c r="Z7" s="723">
        <v>0.1</v>
      </c>
      <c r="AA7" s="723"/>
      <c r="AB7" s="723"/>
      <c r="AC7" s="723"/>
      <c r="AD7" s="724">
        <v>17915</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3529926</v>
      </c>
      <c r="BH7" s="664"/>
      <c r="BI7" s="664"/>
      <c r="BJ7" s="664"/>
      <c r="BK7" s="664"/>
      <c r="BL7" s="664"/>
      <c r="BM7" s="664"/>
      <c r="BN7" s="665"/>
      <c r="BO7" s="723">
        <v>44.2</v>
      </c>
      <c r="BP7" s="723"/>
      <c r="BQ7" s="723"/>
      <c r="BR7" s="723"/>
      <c r="BS7" s="724">
        <v>113379</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4364324</v>
      </c>
      <c r="CS7" s="664"/>
      <c r="CT7" s="664"/>
      <c r="CU7" s="664"/>
      <c r="CV7" s="664"/>
      <c r="CW7" s="664"/>
      <c r="CX7" s="664"/>
      <c r="CY7" s="665"/>
      <c r="CZ7" s="723">
        <v>17.899999999999999</v>
      </c>
      <c r="DA7" s="723"/>
      <c r="DB7" s="723"/>
      <c r="DC7" s="723"/>
      <c r="DD7" s="669">
        <v>2207037</v>
      </c>
      <c r="DE7" s="664"/>
      <c r="DF7" s="664"/>
      <c r="DG7" s="664"/>
      <c r="DH7" s="664"/>
      <c r="DI7" s="664"/>
      <c r="DJ7" s="664"/>
      <c r="DK7" s="664"/>
      <c r="DL7" s="664"/>
      <c r="DM7" s="664"/>
      <c r="DN7" s="664"/>
      <c r="DO7" s="664"/>
      <c r="DP7" s="665"/>
      <c r="DQ7" s="669">
        <v>1503094</v>
      </c>
      <c r="DR7" s="664"/>
      <c r="DS7" s="664"/>
      <c r="DT7" s="664"/>
      <c r="DU7" s="664"/>
      <c r="DV7" s="664"/>
      <c r="DW7" s="664"/>
      <c r="DX7" s="664"/>
      <c r="DY7" s="664"/>
      <c r="DZ7" s="664"/>
      <c r="EA7" s="664"/>
      <c r="EB7" s="664"/>
      <c r="EC7" s="704"/>
    </row>
    <row r="8" spans="2:143" ht="11.25" customHeight="1">
      <c r="B8" s="658" t="s">
        <v>235</v>
      </c>
      <c r="C8" s="659"/>
      <c r="D8" s="659"/>
      <c r="E8" s="659"/>
      <c r="F8" s="659"/>
      <c r="G8" s="659"/>
      <c r="H8" s="659"/>
      <c r="I8" s="659"/>
      <c r="J8" s="659"/>
      <c r="K8" s="659"/>
      <c r="L8" s="659"/>
      <c r="M8" s="659"/>
      <c r="N8" s="659"/>
      <c r="O8" s="659"/>
      <c r="P8" s="659"/>
      <c r="Q8" s="660"/>
      <c r="R8" s="661">
        <v>27684</v>
      </c>
      <c r="S8" s="664"/>
      <c r="T8" s="664"/>
      <c r="U8" s="664"/>
      <c r="V8" s="664"/>
      <c r="W8" s="664"/>
      <c r="X8" s="664"/>
      <c r="Y8" s="665"/>
      <c r="Z8" s="723">
        <v>0.1</v>
      </c>
      <c r="AA8" s="723"/>
      <c r="AB8" s="723"/>
      <c r="AC8" s="723"/>
      <c r="AD8" s="724">
        <v>27684</v>
      </c>
      <c r="AE8" s="724"/>
      <c r="AF8" s="724"/>
      <c r="AG8" s="724"/>
      <c r="AH8" s="724"/>
      <c r="AI8" s="724"/>
      <c r="AJ8" s="724"/>
      <c r="AK8" s="724"/>
      <c r="AL8" s="666">
        <v>0.2</v>
      </c>
      <c r="AM8" s="667"/>
      <c r="AN8" s="667"/>
      <c r="AO8" s="725"/>
      <c r="AP8" s="658" t="s">
        <v>236</v>
      </c>
      <c r="AQ8" s="659"/>
      <c r="AR8" s="659"/>
      <c r="AS8" s="659"/>
      <c r="AT8" s="659"/>
      <c r="AU8" s="659"/>
      <c r="AV8" s="659"/>
      <c r="AW8" s="659"/>
      <c r="AX8" s="659"/>
      <c r="AY8" s="659"/>
      <c r="AZ8" s="659"/>
      <c r="BA8" s="659"/>
      <c r="BB8" s="659"/>
      <c r="BC8" s="659"/>
      <c r="BD8" s="659"/>
      <c r="BE8" s="659"/>
      <c r="BF8" s="660"/>
      <c r="BG8" s="661">
        <v>102491</v>
      </c>
      <c r="BH8" s="664"/>
      <c r="BI8" s="664"/>
      <c r="BJ8" s="664"/>
      <c r="BK8" s="664"/>
      <c r="BL8" s="664"/>
      <c r="BM8" s="664"/>
      <c r="BN8" s="665"/>
      <c r="BO8" s="723">
        <v>1.3</v>
      </c>
      <c r="BP8" s="723"/>
      <c r="BQ8" s="723"/>
      <c r="BR8" s="723"/>
      <c r="BS8" s="669" t="s">
        <v>128</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8160925</v>
      </c>
      <c r="CS8" s="664"/>
      <c r="CT8" s="664"/>
      <c r="CU8" s="664"/>
      <c r="CV8" s="664"/>
      <c r="CW8" s="664"/>
      <c r="CX8" s="664"/>
      <c r="CY8" s="665"/>
      <c r="CZ8" s="723">
        <v>33.4</v>
      </c>
      <c r="DA8" s="723"/>
      <c r="DB8" s="723"/>
      <c r="DC8" s="723"/>
      <c r="DD8" s="669">
        <v>936574</v>
      </c>
      <c r="DE8" s="664"/>
      <c r="DF8" s="664"/>
      <c r="DG8" s="664"/>
      <c r="DH8" s="664"/>
      <c r="DI8" s="664"/>
      <c r="DJ8" s="664"/>
      <c r="DK8" s="664"/>
      <c r="DL8" s="664"/>
      <c r="DM8" s="664"/>
      <c r="DN8" s="664"/>
      <c r="DO8" s="664"/>
      <c r="DP8" s="665"/>
      <c r="DQ8" s="669">
        <v>4244238</v>
      </c>
      <c r="DR8" s="664"/>
      <c r="DS8" s="664"/>
      <c r="DT8" s="664"/>
      <c r="DU8" s="664"/>
      <c r="DV8" s="664"/>
      <c r="DW8" s="664"/>
      <c r="DX8" s="664"/>
      <c r="DY8" s="664"/>
      <c r="DZ8" s="664"/>
      <c r="EA8" s="664"/>
      <c r="EB8" s="664"/>
      <c r="EC8" s="704"/>
    </row>
    <row r="9" spans="2:143" ht="11.25" customHeight="1">
      <c r="B9" s="658" t="s">
        <v>238</v>
      </c>
      <c r="C9" s="659"/>
      <c r="D9" s="659"/>
      <c r="E9" s="659"/>
      <c r="F9" s="659"/>
      <c r="G9" s="659"/>
      <c r="H9" s="659"/>
      <c r="I9" s="659"/>
      <c r="J9" s="659"/>
      <c r="K9" s="659"/>
      <c r="L9" s="659"/>
      <c r="M9" s="659"/>
      <c r="N9" s="659"/>
      <c r="O9" s="659"/>
      <c r="P9" s="659"/>
      <c r="Q9" s="660"/>
      <c r="R9" s="661">
        <v>23639</v>
      </c>
      <c r="S9" s="664"/>
      <c r="T9" s="664"/>
      <c r="U9" s="664"/>
      <c r="V9" s="664"/>
      <c r="W9" s="664"/>
      <c r="X9" s="664"/>
      <c r="Y9" s="665"/>
      <c r="Z9" s="723">
        <v>0.1</v>
      </c>
      <c r="AA9" s="723"/>
      <c r="AB9" s="723"/>
      <c r="AC9" s="723"/>
      <c r="AD9" s="724">
        <v>23639</v>
      </c>
      <c r="AE9" s="724"/>
      <c r="AF9" s="724"/>
      <c r="AG9" s="724"/>
      <c r="AH9" s="724"/>
      <c r="AI9" s="724"/>
      <c r="AJ9" s="724"/>
      <c r="AK9" s="724"/>
      <c r="AL9" s="666">
        <v>0.2</v>
      </c>
      <c r="AM9" s="667"/>
      <c r="AN9" s="667"/>
      <c r="AO9" s="725"/>
      <c r="AP9" s="658" t="s">
        <v>239</v>
      </c>
      <c r="AQ9" s="659"/>
      <c r="AR9" s="659"/>
      <c r="AS9" s="659"/>
      <c r="AT9" s="659"/>
      <c r="AU9" s="659"/>
      <c r="AV9" s="659"/>
      <c r="AW9" s="659"/>
      <c r="AX9" s="659"/>
      <c r="AY9" s="659"/>
      <c r="AZ9" s="659"/>
      <c r="BA9" s="659"/>
      <c r="BB9" s="659"/>
      <c r="BC9" s="659"/>
      <c r="BD9" s="659"/>
      <c r="BE9" s="659"/>
      <c r="BF9" s="660"/>
      <c r="BG9" s="661">
        <v>2637532</v>
      </c>
      <c r="BH9" s="664"/>
      <c r="BI9" s="664"/>
      <c r="BJ9" s="664"/>
      <c r="BK9" s="664"/>
      <c r="BL9" s="664"/>
      <c r="BM9" s="664"/>
      <c r="BN9" s="665"/>
      <c r="BO9" s="723">
        <v>33</v>
      </c>
      <c r="BP9" s="723"/>
      <c r="BQ9" s="723"/>
      <c r="BR9" s="723"/>
      <c r="BS9" s="669" t="s">
        <v>145</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2420981</v>
      </c>
      <c r="CS9" s="664"/>
      <c r="CT9" s="664"/>
      <c r="CU9" s="664"/>
      <c r="CV9" s="664"/>
      <c r="CW9" s="664"/>
      <c r="CX9" s="664"/>
      <c r="CY9" s="665"/>
      <c r="CZ9" s="723">
        <v>9.9</v>
      </c>
      <c r="DA9" s="723"/>
      <c r="DB9" s="723"/>
      <c r="DC9" s="723"/>
      <c r="DD9" s="669">
        <v>205379</v>
      </c>
      <c r="DE9" s="664"/>
      <c r="DF9" s="664"/>
      <c r="DG9" s="664"/>
      <c r="DH9" s="664"/>
      <c r="DI9" s="664"/>
      <c r="DJ9" s="664"/>
      <c r="DK9" s="664"/>
      <c r="DL9" s="664"/>
      <c r="DM9" s="664"/>
      <c r="DN9" s="664"/>
      <c r="DO9" s="664"/>
      <c r="DP9" s="665"/>
      <c r="DQ9" s="669">
        <v>2068043</v>
      </c>
      <c r="DR9" s="664"/>
      <c r="DS9" s="664"/>
      <c r="DT9" s="664"/>
      <c r="DU9" s="664"/>
      <c r="DV9" s="664"/>
      <c r="DW9" s="664"/>
      <c r="DX9" s="664"/>
      <c r="DY9" s="664"/>
      <c r="DZ9" s="664"/>
      <c r="EA9" s="664"/>
      <c r="EB9" s="664"/>
      <c r="EC9" s="704"/>
    </row>
    <row r="10" spans="2:143" ht="11.25" customHeight="1">
      <c r="B10" s="658" t="s">
        <v>241</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231</v>
      </c>
      <c r="AE10" s="724"/>
      <c r="AF10" s="724"/>
      <c r="AG10" s="724"/>
      <c r="AH10" s="724"/>
      <c r="AI10" s="724"/>
      <c r="AJ10" s="724"/>
      <c r="AK10" s="724"/>
      <c r="AL10" s="666" t="s">
        <v>128</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216466</v>
      </c>
      <c r="BH10" s="664"/>
      <c r="BI10" s="664"/>
      <c r="BJ10" s="664"/>
      <c r="BK10" s="664"/>
      <c r="BL10" s="664"/>
      <c r="BM10" s="664"/>
      <c r="BN10" s="665"/>
      <c r="BO10" s="723">
        <v>2.7</v>
      </c>
      <c r="BP10" s="723"/>
      <c r="BQ10" s="723"/>
      <c r="BR10" s="723"/>
      <c r="BS10" s="669" t="s">
        <v>231</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52906</v>
      </c>
      <c r="CS10" s="664"/>
      <c r="CT10" s="664"/>
      <c r="CU10" s="664"/>
      <c r="CV10" s="664"/>
      <c r="CW10" s="664"/>
      <c r="CX10" s="664"/>
      <c r="CY10" s="665"/>
      <c r="CZ10" s="723">
        <v>0.2</v>
      </c>
      <c r="DA10" s="723"/>
      <c r="DB10" s="723"/>
      <c r="DC10" s="723"/>
      <c r="DD10" s="669" t="s">
        <v>231</v>
      </c>
      <c r="DE10" s="664"/>
      <c r="DF10" s="664"/>
      <c r="DG10" s="664"/>
      <c r="DH10" s="664"/>
      <c r="DI10" s="664"/>
      <c r="DJ10" s="664"/>
      <c r="DK10" s="664"/>
      <c r="DL10" s="664"/>
      <c r="DM10" s="664"/>
      <c r="DN10" s="664"/>
      <c r="DO10" s="664"/>
      <c r="DP10" s="665"/>
      <c r="DQ10" s="669">
        <v>2905</v>
      </c>
      <c r="DR10" s="664"/>
      <c r="DS10" s="664"/>
      <c r="DT10" s="664"/>
      <c r="DU10" s="664"/>
      <c r="DV10" s="664"/>
      <c r="DW10" s="664"/>
      <c r="DX10" s="664"/>
      <c r="DY10" s="664"/>
      <c r="DZ10" s="664"/>
      <c r="EA10" s="664"/>
      <c r="EB10" s="664"/>
      <c r="EC10" s="704"/>
    </row>
    <row r="11" spans="2:143" ht="11.25" customHeight="1">
      <c r="B11" s="658" t="s">
        <v>244</v>
      </c>
      <c r="C11" s="659"/>
      <c r="D11" s="659"/>
      <c r="E11" s="659"/>
      <c r="F11" s="659"/>
      <c r="G11" s="659"/>
      <c r="H11" s="659"/>
      <c r="I11" s="659"/>
      <c r="J11" s="659"/>
      <c r="K11" s="659"/>
      <c r="L11" s="659"/>
      <c r="M11" s="659"/>
      <c r="N11" s="659"/>
      <c r="O11" s="659"/>
      <c r="P11" s="659"/>
      <c r="Q11" s="660"/>
      <c r="R11" s="661" t="s">
        <v>145</v>
      </c>
      <c r="S11" s="664"/>
      <c r="T11" s="664"/>
      <c r="U11" s="664"/>
      <c r="V11" s="664"/>
      <c r="W11" s="664"/>
      <c r="X11" s="664"/>
      <c r="Y11" s="665"/>
      <c r="Z11" s="723" t="s">
        <v>145</v>
      </c>
      <c r="AA11" s="723"/>
      <c r="AB11" s="723"/>
      <c r="AC11" s="723"/>
      <c r="AD11" s="724" t="s">
        <v>128</v>
      </c>
      <c r="AE11" s="724"/>
      <c r="AF11" s="724"/>
      <c r="AG11" s="724"/>
      <c r="AH11" s="724"/>
      <c r="AI11" s="724"/>
      <c r="AJ11" s="724"/>
      <c r="AK11" s="724"/>
      <c r="AL11" s="666" t="s">
        <v>128</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573437</v>
      </c>
      <c r="BH11" s="664"/>
      <c r="BI11" s="664"/>
      <c r="BJ11" s="664"/>
      <c r="BK11" s="664"/>
      <c r="BL11" s="664"/>
      <c r="BM11" s="664"/>
      <c r="BN11" s="665"/>
      <c r="BO11" s="723">
        <v>7.2</v>
      </c>
      <c r="BP11" s="723"/>
      <c r="BQ11" s="723"/>
      <c r="BR11" s="723"/>
      <c r="BS11" s="669">
        <v>113379</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163373</v>
      </c>
      <c r="CS11" s="664"/>
      <c r="CT11" s="664"/>
      <c r="CU11" s="664"/>
      <c r="CV11" s="664"/>
      <c r="CW11" s="664"/>
      <c r="CX11" s="664"/>
      <c r="CY11" s="665"/>
      <c r="CZ11" s="723">
        <v>0.7</v>
      </c>
      <c r="DA11" s="723"/>
      <c r="DB11" s="723"/>
      <c r="DC11" s="723"/>
      <c r="DD11" s="669">
        <v>18062</v>
      </c>
      <c r="DE11" s="664"/>
      <c r="DF11" s="664"/>
      <c r="DG11" s="664"/>
      <c r="DH11" s="664"/>
      <c r="DI11" s="664"/>
      <c r="DJ11" s="664"/>
      <c r="DK11" s="664"/>
      <c r="DL11" s="664"/>
      <c r="DM11" s="664"/>
      <c r="DN11" s="664"/>
      <c r="DO11" s="664"/>
      <c r="DP11" s="665"/>
      <c r="DQ11" s="669">
        <v>138164</v>
      </c>
      <c r="DR11" s="664"/>
      <c r="DS11" s="664"/>
      <c r="DT11" s="664"/>
      <c r="DU11" s="664"/>
      <c r="DV11" s="664"/>
      <c r="DW11" s="664"/>
      <c r="DX11" s="664"/>
      <c r="DY11" s="664"/>
      <c r="DZ11" s="664"/>
      <c r="EA11" s="664"/>
      <c r="EB11" s="664"/>
      <c r="EC11" s="704"/>
    </row>
    <row r="12" spans="2:143" ht="11.25" customHeight="1">
      <c r="B12" s="658" t="s">
        <v>247</v>
      </c>
      <c r="C12" s="659"/>
      <c r="D12" s="659"/>
      <c r="E12" s="659"/>
      <c r="F12" s="659"/>
      <c r="G12" s="659"/>
      <c r="H12" s="659"/>
      <c r="I12" s="659"/>
      <c r="J12" s="659"/>
      <c r="K12" s="659"/>
      <c r="L12" s="659"/>
      <c r="M12" s="659"/>
      <c r="N12" s="659"/>
      <c r="O12" s="659"/>
      <c r="P12" s="659"/>
      <c r="Q12" s="660"/>
      <c r="R12" s="661">
        <v>1099285</v>
      </c>
      <c r="S12" s="664"/>
      <c r="T12" s="664"/>
      <c r="U12" s="664"/>
      <c r="V12" s="664"/>
      <c r="W12" s="664"/>
      <c r="X12" s="664"/>
      <c r="Y12" s="665"/>
      <c r="Z12" s="723">
        <v>4.3</v>
      </c>
      <c r="AA12" s="723"/>
      <c r="AB12" s="723"/>
      <c r="AC12" s="723"/>
      <c r="AD12" s="724">
        <v>1099285</v>
      </c>
      <c r="AE12" s="724"/>
      <c r="AF12" s="724"/>
      <c r="AG12" s="724"/>
      <c r="AH12" s="724"/>
      <c r="AI12" s="724"/>
      <c r="AJ12" s="724"/>
      <c r="AK12" s="724"/>
      <c r="AL12" s="666">
        <v>9</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3433642</v>
      </c>
      <c r="BH12" s="664"/>
      <c r="BI12" s="664"/>
      <c r="BJ12" s="664"/>
      <c r="BK12" s="664"/>
      <c r="BL12" s="664"/>
      <c r="BM12" s="664"/>
      <c r="BN12" s="665"/>
      <c r="BO12" s="723">
        <v>43</v>
      </c>
      <c r="BP12" s="723"/>
      <c r="BQ12" s="723"/>
      <c r="BR12" s="723"/>
      <c r="BS12" s="669" t="s">
        <v>145</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580050</v>
      </c>
      <c r="CS12" s="664"/>
      <c r="CT12" s="664"/>
      <c r="CU12" s="664"/>
      <c r="CV12" s="664"/>
      <c r="CW12" s="664"/>
      <c r="CX12" s="664"/>
      <c r="CY12" s="665"/>
      <c r="CZ12" s="723">
        <v>2.4</v>
      </c>
      <c r="DA12" s="723"/>
      <c r="DB12" s="723"/>
      <c r="DC12" s="723"/>
      <c r="DD12" s="669">
        <v>12637</v>
      </c>
      <c r="DE12" s="664"/>
      <c r="DF12" s="664"/>
      <c r="DG12" s="664"/>
      <c r="DH12" s="664"/>
      <c r="DI12" s="664"/>
      <c r="DJ12" s="664"/>
      <c r="DK12" s="664"/>
      <c r="DL12" s="664"/>
      <c r="DM12" s="664"/>
      <c r="DN12" s="664"/>
      <c r="DO12" s="664"/>
      <c r="DP12" s="665"/>
      <c r="DQ12" s="669">
        <v>496301</v>
      </c>
      <c r="DR12" s="664"/>
      <c r="DS12" s="664"/>
      <c r="DT12" s="664"/>
      <c r="DU12" s="664"/>
      <c r="DV12" s="664"/>
      <c r="DW12" s="664"/>
      <c r="DX12" s="664"/>
      <c r="DY12" s="664"/>
      <c r="DZ12" s="664"/>
      <c r="EA12" s="664"/>
      <c r="EB12" s="664"/>
      <c r="EC12" s="704"/>
    </row>
    <row r="13" spans="2:143" ht="11.25" customHeight="1">
      <c r="B13" s="658" t="s">
        <v>250</v>
      </c>
      <c r="C13" s="659"/>
      <c r="D13" s="659"/>
      <c r="E13" s="659"/>
      <c r="F13" s="659"/>
      <c r="G13" s="659"/>
      <c r="H13" s="659"/>
      <c r="I13" s="659"/>
      <c r="J13" s="659"/>
      <c r="K13" s="659"/>
      <c r="L13" s="659"/>
      <c r="M13" s="659"/>
      <c r="N13" s="659"/>
      <c r="O13" s="659"/>
      <c r="P13" s="659"/>
      <c r="Q13" s="660"/>
      <c r="R13" s="661">
        <v>51080</v>
      </c>
      <c r="S13" s="664"/>
      <c r="T13" s="664"/>
      <c r="U13" s="664"/>
      <c r="V13" s="664"/>
      <c r="W13" s="664"/>
      <c r="X13" s="664"/>
      <c r="Y13" s="665"/>
      <c r="Z13" s="723">
        <v>0.2</v>
      </c>
      <c r="AA13" s="723"/>
      <c r="AB13" s="723"/>
      <c r="AC13" s="723"/>
      <c r="AD13" s="724">
        <v>51080</v>
      </c>
      <c r="AE13" s="724"/>
      <c r="AF13" s="724"/>
      <c r="AG13" s="724"/>
      <c r="AH13" s="724"/>
      <c r="AI13" s="724"/>
      <c r="AJ13" s="724"/>
      <c r="AK13" s="724"/>
      <c r="AL13" s="666">
        <v>0.4</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3428149</v>
      </c>
      <c r="BH13" s="664"/>
      <c r="BI13" s="664"/>
      <c r="BJ13" s="664"/>
      <c r="BK13" s="664"/>
      <c r="BL13" s="664"/>
      <c r="BM13" s="664"/>
      <c r="BN13" s="665"/>
      <c r="BO13" s="723">
        <v>42.9</v>
      </c>
      <c r="BP13" s="723"/>
      <c r="BQ13" s="723"/>
      <c r="BR13" s="723"/>
      <c r="BS13" s="669" t="s">
        <v>145</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3734962</v>
      </c>
      <c r="CS13" s="664"/>
      <c r="CT13" s="664"/>
      <c r="CU13" s="664"/>
      <c r="CV13" s="664"/>
      <c r="CW13" s="664"/>
      <c r="CX13" s="664"/>
      <c r="CY13" s="665"/>
      <c r="CZ13" s="723">
        <v>15.3</v>
      </c>
      <c r="DA13" s="723"/>
      <c r="DB13" s="723"/>
      <c r="DC13" s="723"/>
      <c r="DD13" s="669">
        <v>2058925</v>
      </c>
      <c r="DE13" s="664"/>
      <c r="DF13" s="664"/>
      <c r="DG13" s="664"/>
      <c r="DH13" s="664"/>
      <c r="DI13" s="664"/>
      <c r="DJ13" s="664"/>
      <c r="DK13" s="664"/>
      <c r="DL13" s="664"/>
      <c r="DM13" s="664"/>
      <c r="DN13" s="664"/>
      <c r="DO13" s="664"/>
      <c r="DP13" s="665"/>
      <c r="DQ13" s="669">
        <v>2107769</v>
      </c>
      <c r="DR13" s="664"/>
      <c r="DS13" s="664"/>
      <c r="DT13" s="664"/>
      <c r="DU13" s="664"/>
      <c r="DV13" s="664"/>
      <c r="DW13" s="664"/>
      <c r="DX13" s="664"/>
      <c r="DY13" s="664"/>
      <c r="DZ13" s="664"/>
      <c r="EA13" s="664"/>
      <c r="EB13" s="664"/>
      <c r="EC13" s="704"/>
    </row>
    <row r="14" spans="2:143" ht="11.25" customHeight="1">
      <c r="B14" s="658" t="s">
        <v>253</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145</v>
      </c>
      <c r="AA14" s="723"/>
      <c r="AB14" s="723"/>
      <c r="AC14" s="723"/>
      <c r="AD14" s="724" t="s">
        <v>128</v>
      </c>
      <c r="AE14" s="724"/>
      <c r="AF14" s="724"/>
      <c r="AG14" s="724"/>
      <c r="AH14" s="724"/>
      <c r="AI14" s="724"/>
      <c r="AJ14" s="724"/>
      <c r="AK14" s="724"/>
      <c r="AL14" s="666" t="s">
        <v>145</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158613</v>
      </c>
      <c r="BH14" s="664"/>
      <c r="BI14" s="664"/>
      <c r="BJ14" s="664"/>
      <c r="BK14" s="664"/>
      <c r="BL14" s="664"/>
      <c r="BM14" s="664"/>
      <c r="BN14" s="665"/>
      <c r="BO14" s="723">
        <v>2</v>
      </c>
      <c r="BP14" s="723"/>
      <c r="BQ14" s="723"/>
      <c r="BR14" s="723"/>
      <c r="BS14" s="669" t="s">
        <v>128</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916613</v>
      </c>
      <c r="CS14" s="664"/>
      <c r="CT14" s="664"/>
      <c r="CU14" s="664"/>
      <c r="CV14" s="664"/>
      <c r="CW14" s="664"/>
      <c r="CX14" s="664"/>
      <c r="CY14" s="665"/>
      <c r="CZ14" s="723">
        <v>3.8</v>
      </c>
      <c r="DA14" s="723"/>
      <c r="DB14" s="723"/>
      <c r="DC14" s="723"/>
      <c r="DD14" s="669">
        <v>156162</v>
      </c>
      <c r="DE14" s="664"/>
      <c r="DF14" s="664"/>
      <c r="DG14" s="664"/>
      <c r="DH14" s="664"/>
      <c r="DI14" s="664"/>
      <c r="DJ14" s="664"/>
      <c r="DK14" s="664"/>
      <c r="DL14" s="664"/>
      <c r="DM14" s="664"/>
      <c r="DN14" s="664"/>
      <c r="DO14" s="664"/>
      <c r="DP14" s="665"/>
      <c r="DQ14" s="669">
        <v>783141</v>
      </c>
      <c r="DR14" s="664"/>
      <c r="DS14" s="664"/>
      <c r="DT14" s="664"/>
      <c r="DU14" s="664"/>
      <c r="DV14" s="664"/>
      <c r="DW14" s="664"/>
      <c r="DX14" s="664"/>
      <c r="DY14" s="664"/>
      <c r="DZ14" s="664"/>
      <c r="EA14" s="664"/>
      <c r="EB14" s="664"/>
      <c r="EC14" s="704"/>
    </row>
    <row r="15" spans="2:143" ht="11.25" customHeight="1">
      <c r="B15" s="658" t="s">
        <v>256</v>
      </c>
      <c r="C15" s="659"/>
      <c r="D15" s="659"/>
      <c r="E15" s="659"/>
      <c r="F15" s="659"/>
      <c r="G15" s="659"/>
      <c r="H15" s="659"/>
      <c r="I15" s="659"/>
      <c r="J15" s="659"/>
      <c r="K15" s="659"/>
      <c r="L15" s="659"/>
      <c r="M15" s="659"/>
      <c r="N15" s="659"/>
      <c r="O15" s="659"/>
      <c r="P15" s="659"/>
      <c r="Q15" s="660"/>
      <c r="R15" s="661">
        <v>59867</v>
      </c>
      <c r="S15" s="664"/>
      <c r="T15" s="664"/>
      <c r="U15" s="664"/>
      <c r="V15" s="664"/>
      <c r="W15" s="664"/>
      <c r="X15" s="664"/>
      <c r="Y15" s="665"/>
      <c r="Z15" s="723">
        <v>0.2</v>
      </c>
      <c r="AA15" s="723"/>
      <c r="AB15" s="723"/>
      <c r="AC15" s="723"/>
      <c r="AD15" s="724">
        <v>59867</v>
      </c>
      <c r="AE15" s="724"/>
      <c r="AF15" s="724"/>
      <c r="AG15" s="724"/>
      <c r="AH15" s="724"/>
      <c r="AI15" s="724"/>
      <c r="AJ15" s="724"/>
      <c r="AK15" s="724"/>
      <c r="AL15" s="666">
        <v>0.5</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303947</v>
      </c>
      <c r="BH15" s="664"/>
      <c r="BI15" s="664"/>
      <c r="BJ15" s="664"/>
      <c r="BK15" s="664"/>
      <c r="BL15" s="664"/>
      <c r="BM15" s="664"/>
      <c r="BN15" s="665"/>
      <c r="BO15" s="723">
        <v>3.8</v>
      </c>
      <c r="BP15" s="723"/>
      <c r="BQ15" s="723"/>
      <c r="BR15" s="723"/>
      <c r="BS15" s="669" t="s">
        <v>128</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2083235</v>
      </c>
      <c r="CS15" s="664"/>
      <c r="CT15" s="664"/>
      <c r="CU15" s="664"/>
      <c r="CV15" s="664"/>
      <c r="CW15" s="664"/>
      <c r="CX15" s="664"/>
      <c r="CY15" s="665"/>
      <c r="CZ15" s="723">
        <v>8.5</v>
      </c>
      <c r="DA15" s="723"/>
      <c r="DB15" s="723"/>
      <c r="DC15" s="723"/>
      <c r="DD15" s="669">
        <v>277282</v>
      </c>
      <c r="DE15" s="664"/>
      <c r="DF15" s="664"/>
      <c r="DG15" s="664"/>
      <c r="DH15" s="664"/>
      <c r="DI15" s="664"/>
      <c r="DJ15" s="664"/>
      <c r="DK15" s="664"/>
      <c r="DL15" s="664"/>
      <c r="DM15" s="664"/>
      <c r="DN15" s="664"/>
      <c r="DO15" s="664"/>
      <c r="DP15" s="665"/>
      <c r="DQ15" s="669">
        <v>1806473</v>
      </c>
      <c r="DR15" s="664"/>
      <c r="DS15" s="664"/>
      <c r="DT15" s="664"/>
      <c r="DU15" s="664"/>
      <c r="DV15" s="664"/>
      <c r="DW15" s="664"/>
      <c r="DX15" s="664"/>
      <c r="DY15" s="664"/>
      <c r="DZ15" s="664"/>
      <c r="EA15" s="664"/>
      <c r="EB15" s="664"/>
      <c r="EC15" s="704"/>
    </row>
    <row r="16" spans="2:143" ht="11.25" customHeight="1">
      <c r="B16" s="658" t="s">
        <v>259</v>
      </c>
      <c r="C16" s="659"/>
      <c r="D16" s="659"/>
      <c r="E16" s="659"/>
      <c r="F16" s="659"/>
      <c r="G16" s="659"/>
      <c r="H16" s="659"/>
      <c r="I16" s="659"/>
      <c r="J16" s="659"/>
      <c r="K16" s="659"/>
      <c r="L16" s="659"/>
      <c r="M16" s="659"/>
      <c r="N16" s="659"/>
      <c r="O16" s="659"/>
      <c r="P16" s="659"/>
      <c r="Q16" s="660"/>
      <c r="R16" s="661" t="s">
        <v>145</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128</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145</v>
      </c>
      <c r="BP16" s="723"/>
      <c r="BQ16" s="723"/>
      <c r="BR16" s="723"/>
      <c r="BS16" s="669" t="s">
        <v>128</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v>25759</v>
      </c>
      <c r="CS16" s="664"/>
      <c r="CT16" s="664"/>
      <c r="CU16" s="664"/>
      <c r="CV16" s="664"/>
      <c r="CW16" s="664"/>
      <c r="CX16" s="664"/>
      <c r="CY16" s="665"/>
      <c r="CZ16" s="723">
        <v>0.1</v>
      </c>
      <c r="DA16" s="723"/>
      <c r="DB16" s="723"/>
      <c r="DC16" s="723"/>
      <c r="DD16" s="669" t="s">
        <v>231</v>
      </c>
      <c r="DE16" s="664"/>
      <c r="DF16" s="664"/>
      <c r="DG16" s="664"/>
      <c r="DH16" s="664"/>
      <c r="DI16" s="664"/>
      <c r="DJ16" s="664"/>
      <c r="DK16" s="664"/>
      <c r="DL16" s="664"/>
      <c r="DM16" s="664"/>
      <c r="DN16" s="664"/>
      <c r="DO16" s="664"/>
      <c r="DP16" s="665"/>
      <c r="DQ16" s="669">
        <v>11669</v>
      </c>
      <c r="DR16" s="664"/>
      <c r="DS16" s="664"/>
      <c r="DT16" s="664"/>
      <c r="DU16" s="664"/>
      <c r="DV16" s="664"/>
      <c r="DW16" s="664"/>
      <c r="DX16" s="664"/>
      <c r="DY16" s="664"/>
      <c r="DZ16" s="664"/>
      <c r="EA16" s="664"/>
      <c r="EB16" s="664"/>
      <c r="EC16" s="704"/>
    </row>
    <row r="17" spans="2:133" ht="11.25" customHeight="1">
      <c r="B17" s="658" t="s">
        <v>262</v>
      </c>
      <c r="C17" s="659"/>
      <c r="D17" s="659"/>
      <c r="E17" s="659"/>
      <c r="F17" s="659"/>
      <c r="G17" s="659"/>
      <c r="H17" s="659"/>
      <c r="I17" s="659"/>
      <c r="J17" s="659"/>
      <c r="K17" s="659"/>
      <c r="L17" s="659"/>
      <c r="M17" s="659"/>
      <c r="N17" s="659"/>
      <c r="O17" s="659"/>
      <c r="P17" s="659"/>
      <c r="Q17" s="660"/>
      <c r="R17" s="661">
        <v>46909</v>
      </c>
      <c r="S17" s="664"/>
      <c r="T17" s="664"/>
      <c r="U17" s="664"/>
      <c r="V17" s="664"/>
      <c r="W17" s="664"/>
      <c r="X17" s="664"/>
      <c r="Y17" s="665"/>
      <c r="Z17" s="723">
        <v>0.2</v>
      </c>
      <c r="AA17" s="723"/>
      <c r="AB17" s="723"/>
      <c r="AC17" s="723"/>
      <c r="AD17" s="724">
        <v>46909</v>
      </c>
      <c r="AE17" s="724"/>
      <c r="AF17" s="724"/>
      <c r="AG17" s="724"/>
      <c r="AH17" s="724"/>
      <c r="AI17" s="724"/>
      <c r="AJ17" s="724"/>
      <c r="AK17" s="724"/>
      <c r="AL17" s="666">
        <v>0.4</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231</v>
      </c>
      <c r="BH17" s="664"/>
      <c r="BI17" s="664"/>
      <c r="BJ17" s="664"/>
      <c r="BK17" s="664"/>
      <c r="BL17" s="664"/>
      <c r="BM17" s="664"/>
      <c r="BN17" s="665"/>
      <c r="BO17" s="723" t="s">
        <v>145</v>
      </c>
      <c r="BP17" s="723"/>
      <c r="BQ17" s="723"/>
      <c r="BR17" s="723"/>
      <c r="BS17" s="669" t="s">
        <v>128</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1670771</v>
      </c>
      <c r="CS17" s="664"/>
      <c r="CT17" s="664"/>
      <c r="CU17" s="664"/>
      <c r="CV17" s="664"/>
      <c r="CW17" s="664"/>
      <c r="CX17" s="664"/>
      <c r="CY17" s="665"/>
      <c r="CZ17" s="723">
        <v>6.8</v>
      </c>
      <c r="DA17" s="723"/>
      <c r="DB17" s="723"/>
      <c r="DC17" s="723"/>
      <c r="DD17" s="669" t="s">
        <v>231</v>
      </c>
      <c r="DE17" s="664"/>
      <c r="DF17" s="664"/>
      <c r="DG17" s="664"/>
      <c r="DH17" s="664"/>
      <c r="DI17" s="664"/>
      <c r="DJ17" s="664"/>
      <c r="DK17" s="664"/>
      <c r="DL17" s="664"/>
      <c r="DM17" s="664"/>
      <c r="DN17" s="664"/>
      <c r="DO17" s="664"/>
      <c r="DP17" s="665"/>
      <c r="DQ17" s="669">
        <v>1651417</v>
      </c>
      <c r="DR17" s="664"/>
      <c r="DS17" s="664"/>
      <c r="DT17" s="664"/>
      <c r="DU17" s="664"/>
      <c r="DV17" s="664"/>
      <c r="DW17" s="664"/>
      <c r="DX17" s="664"/>
      <c r="DY17" s="664"/>
      <c r="DZ17" s="664"/>
      <c r="EA17" s="664"/>
      <c r="EB17" s="664"/>
      <c r="EC17" s="704"/>
    </row>
    <row r="18" spans="2:133" ht="11.25" customHeight="1">
      <c r="B18" s="658" t="s">
        <v>265</v>
      </c>
      <c r="C18" s="659"/>
      <c r="D18" s="659"/>
      <c r="E18" s="659"/>
      <c r="F18" s="659"/>
      <c r="G18" s="659"/>
      <c r="H18" s="659"/>
      <c r="I18" s="659"/>
      <c r="J18" s="659"/>
      <c r="K18" s="659"/>
      <c r="L18" s="659"/>
      <c r="M18" s="659"/>
      <c r="N18" s="659"/>
      <c r="O18" s="659"/>
      <c r="P18" s="659"/>
      <c r="Q18" s="660"/>
      <c r="R18" s="661">
        <v>3742418</v>
      </c>
      <c r="S18" s="664"/>
      <c r="T18" s="664"/>
      <c r="U18" s="664"/>
      <c r="V18" s="664"/>
      <c r="W18" s="664"/>
      <c r="X18" s="664"/>
      <c r="Y18" s="665"/>
      <c r="Z18" s="723">
        <v>14.8</v>
      </c>
      <c r="AA18" s="723"/>
      <c r="AB18" s="723"/>
      <c r="AC18" s="723"/>
      <c r="AD18" s="724">
        <v>3092394</v>
      </c>
      <c r="AE18" s="724"/>
      <c r="AF18" s="724"/>
      <c r="AG18" s="724"/>
      <c r="AH18" s="724"/>
      <c r="AI18" s="724"/>
      <c r="AJ18" s="724"/>
      <c r="AK18" s="724"/>
      <c r="AL18" s="666">
        <v>25.4</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231</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v>27438</v>
      </c>
      <c r="CS18" s="664"/>
      <c r="CT18" s="664"/>
      <c r="CU18" s="664"/>
      <c r="CV18" s="664"/>
      <c r="CW18" s="664"/>
      <c r="CX18" s="664"/>
      <c r="CY18" s="665"/>
      <c r="CZ18" s="723">
        <v>0.1</v>
      </c>
      <c r="DA18" s="723"/>
      <c r="DB18" s="723"/>
      <c r="DC18" s="723"/>
      <c r="DD18" s="669">
        <v>27438</v>
      </c>
      <c r="DE18" s="664"/>
      <c r="DF18" s="664"/>
      <c r="DG18" s="664"/>
      <c r="DH18" s="664"/>
      <c r="DI18" s="664"/>
      <c r="DJ18" s="664"/>
      <c r="DK18" s="664"/>
      <c r="DL18" s="664"/>
      <c r="DM18" s="664"/>
      <c r="DN18" s="664"/>
      <c r="DO18" s="664"/>
      <c r="DP18" s="665"/>
      <c r="DQ18" s="669" t="s">
        <v>231</v>
      </c>
      <c r="DR18" s="664"/>
      <c r="DS18" s="664"/>
      <c r="DT18" s="664"/>
      <c r="DU18" s="664"/>
      <c r="DV18" s="664"/>
      <c r="DW18" s="664"/>
      <c r="DX18" s="664"/>
      <c r="DY18" s="664"/>
      <c r="DZ18" s="664"/>
      <c r="EA18" s="664"/>
      <c r="EB18" s="664"/>
      <c r="EC18" s="704"/>
    </row>
    <row r="19" spans="2:133" ht="11.25" customHeight="1">
      <c r="B19" s="658" t="s">
        <v>268</v>
      </c>
      <c r="C19" s="659"/>
      <c r="D19" s="659"/>
      <c r="E19" s="659"/>
      <c r="F19" s="659"/>
      <c r="G19" s="659"/>
      <c r="H19" s="659"/>
      <c r="I19" s="659"/>
      <c r="J19" s="659"/>
      <c r="K19" s="659"/>
      <c r="L19" s="659"/>
      <c r="M19" s="659"/>
      <c r="N19" s="659"/>
      <c r="O19" s="659"/>
      <c r="P19" s="659"/>
      <c r="Q19" s="660"/>
      <c r="R19" s="661">
        <v>3092394</v>
      </c>
      <c r="S19" s="664"/>
      <c r="T19" s="664"/>
      <c r="U19" s="664"/>
      <c r="V19" s="664"/>
      <c r="W19" s="664"/>
      <c r="X19" s="664"/>
      <c r="Y19" s="665"/>
      <c r="Z19" s="723">
        <v>12.2</v>
      </c>
      <c r="AA19" s="723"/>
      <c r="AB19" s="723"/>
      <c r="AC19" s="723"/>
      <c r="AD19" s="724">
        <v>3092394</v>
      </c>
      <c r="AE19" s="724"/>
      <c r="AF19" s="724"/>
      <c r="AG19" s="724"/>
      <c r="AH19" s="724"/>
      <c r="AI19" s="724"/>
      <c r="AJ19" s="724"/>
      <c r="AK19" s="724"/>
      <c r="AL19" s="666">
        <v>25.4</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555835</v>
      </c>
      <c r="BH19" s="664"/>
      <c r="BI19" s="664"/>
      <c r="BJ19" s="664"/>
      <c r="BK19" s="664"/>
      <c r="BL19" s="664"/>
      <c r="BM19" s="664"/>
      <c r="BN19" s="665"/>
      <c r="BO19" s="723">
        <v>7</v>
      </c>
      <c r="BP19" s="723"/>
      <c r="BQ19" s="723"/>
      <c r="BR19" s="723"/>
      <c r="BS19" s="669" t="s">
        <v>128</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128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c r="B20" s="658" t="s">
        <v>271</v>
      </c>
      <c r="C20" s="659"/>
      <c r="D20" s="659"/>
      <c r="E20" s="659"/>
      <c r="F20" s="659"/>
      <c r="G20" s="659"/>
      <c r="H20" s="659"/>
      <c r="I20" s="659"/>
      <c r="J20" s="659"/>
      <c r="K20" s="659"/>
      <c r="L20" s="659"/>
      <c r="M20" s="659"/>
      <c r="N20" s="659"/>
      <c r="O20" s="659"/>
      <c r="P20" s="659"/>
      <c r="Q20" s="660"/>
      <c r="R20" s="661">
        <v>650024</v>
      </c>
      <c r="S20" s="664"/>
      <c r="T20" s="664"/>
      <c r="U20" s="664"/>
      <c r="V20" s="664"/>
      <c r="W20" s="664"/>
      <c r="X20" s="664"/>
      <c r="Y20" s="665"/>
      <c r="Z20" s="723">
        <v>2.6</v>
      </c>
      <c r="AA20" s="723"/>
      <c r="AB20" s="723"/>
      <c r="AC20" s="723"/>
      <c r="AD20" s="724" t="s">
        <v>145</v>
      </c>
      <c r="AE20" s="724"/>
      <c r="AF20" s="724"/>
      <c r="AG20" s="724"/>
      <c r="AH20" s="724"/>
      <c r="AI20" s="724"/>
      <c r="AJ20" s="724"/>
      <c r="AK20" s="724"/>
      <c r="AL20" s="666" t="s">
        <v>128</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555835</v>
      </c>
      <c r="BH20" s="664"/>
      <c r="BI20" s="664"/>
      <c r="BJ20" s="664"/>
      <c r="BK20" s="664"/>
      <c r="BL20" s="664"/>
      <c r="BM20" s="664"/>
      <c r="BN20" s="665"/>
      <c r="BO20" s="723">
        <v>7</v>
      </c>
      <c r="BP20" s="723"/>
      <c r="BQ20" s="723"/>
      <c r="BR20" s="723"/>
      <c r="BS20" s="669" t="s">
        <v>128</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24405930</v>
      </c>
      <c r="CS20" s="664"/>
      <c r="CT20" s="664"/>
      <c r="CU20" s="664"/>
      <c r="CV20" s="664"/>
      <c r="CW20" s="664"/>
      <c r="CX20" s="664"/>
      <c r="CY20" s="665"/>
      <c r="CZ20" s="723">
        <v>100</v>
      </c>
      <c r="DA20" s="723"/>
      <c r="DB20" s="723"/>
      <c r="DC20" s="723"/>
      <c r="DD20" s="669">
        <v>5899496</v>
      </c>
      <c r="DE20" s="664"/>
      <c r="DF20" s="664"/>
      <c r="DG20" s="664"/>
      <c r="DH20" s="664"/>
      <c r="DI20" s="664"/>
      <c r="DJ20" s="664"/>
      <c r="DK20" s="664"/>
      <c r="DL20" s="664"/>
      <c r="DM20" s="664"/>
      <c r="DN20" s="664"/>
      <c r="DO20" s="664"/>
      <c r="DP20" s="665"/>
      <c r="DQ20" s="669">
        <v>15017177</v>
      </c>
      <c r="DR20" s="664"/>
      <c r="DS20" s="664"/>
      <c r="DT20" s="664"/>
      <c r="DU20" s="664"/>
      <c r="DV20" s="664"/>
      <c r="DW20" s="664"/>
      <c r="DX20" s="664"/>
      <c r="DY20" s="664"/>
      <c r="DZ20" s="664"/>
      <c r="EA20" s="664"/>
      <c r="EB20" s="664"/>
      <c r="EC20" s="704"/>
    </row>
    <row r="21" spans="2:133" ht="11.25" customHeight="1">
      <c r="B21" s="658" t="s">
        <v>274</v>
      </c>
      <c r="C21" s="659"/>
      <c r="D21" s="659"/>
      <c r="E21" s="659"/>
      <c r="F21" s="659"/>
      <c r="G21" s="659"/>
      <c r="H21" s="659"/>
      <c r="I21" s="659"/>
      <c r="J21" s="659"/>
      <c r="K21" s="659"/>
      <c r="L21" s="659"/>
      <c r="M21" s="659"/>
      <c r="N21" s="659"/>
      <c r="O21" s="659"/>
      <c r="P21" s="659"/>
      <c r="Q21" s="660"/>
      <c r="R21" s="661" t="s">
        <v>231</v>
      </c>
      <c r="S21" s="664"/>
      <c r="T21" s="664"/>
      <c r="U21" s="664"/>
      <c r="V21" s="664"/>
      <c r="W21" s="664"/>
      <c r="X21" s="664"/>
      <c r="Y21" s="665"/>
      <c r="Z21" s="723" t="s">
        <v>128</v>
      </c>
      <c r="AA21" s="723"/>
      <c r="AB21" s="723"/>
      <c r="AC21" s="723"/>
      <c r="AD21" s="724" t="s">
        <v>128</v>
      </c>
      <c r="AE21" s="724"/>
      <c r="AF21" s="724"/>
      <c r="AG21" s="724"/>
      <c r="AH21" s="724"/>
      <c r="AI21" s="724"/>
      <c r="AJ21" s="724"/>
      <c r="AK21" s="724"/>
      <c r="AL21" s="666" t="s">
        <v>128</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v>32258</v>
      </c>
      <c r="BH21" s="664"/>
      <c r="BI21" s="664"/>
      <c r="BJ21" s="664"/>
      <c r="BK21" s="664"/>
      <c r="BL21" s="664"/>
      <c r="BM21" s="664"/>
      <c r="BN21" s="665"/>
      <c r="BO21" s="723">
        <v>0.4</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276</v>
      </c>
      <c r="C22" s="659"/>
      <c r="D22" s="659"/>
      <c r="E22" s="659"/>
      <c r="F22" s="659"/>
      <c r="G22" s="659"/>
      <c r="H22" s="659"/>
      <c r="I22" s="659"/>
      <c r="J22" s="659"/>
      <c r="K22" s="659"/>
      <c r="L22" s="659"/>
      <c r="M22" s="659"/>
      <c r="N22" s="659"/>
      <c r="O22" s="659"/>
      <c r="P22" s="659"/>
      <c r="Q22" s="660"/>
      <c r="R22" s="661">
        <v>13236444</v>
      </c>
      <c r="S22" s="664"/>
      <c r="T22" s="664"/>
      <c r="U22" s="664"/>
      <c r="V22" s="664"/>
      <c r="W22" s="664"/>
      <c r="X22" s="664"/>
      <c r="Y22" s="665"/>
      <c r="Z22" s="723">
        <v>52.2</v>
      </c>
      <c r="AA22" s="723"/>
      <c r="AB22" s="723"/>
      <c r="AC22" s="723"/>
      <c r="AD22" s="724">
        <v>12062843</v>
      </c>
      <c r="AE22" s="724"/>
      <c r="AF22" s="724"/>
      <c r="AG22" s="724"/>
      <c r="AH22" s="724"/>
      <c r="AI22" s="724"/>
      <c r="AJ22" s="724"/>
      <c r="AK22" s="724"/>
      <c r="AL22" s="666">
        <v>99.1</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231</v>
      </c>
      <c r="BH22" s="664"/>
      <c r="BI22" s="664"/>
      <c r="BJ22" s="664"/>
      <c r="BK22" s="664"/>
      <c r="BL22" s="664"/>
      <c r="BM22" s="664"/>
      <c r="BN22" s="665"/>
      <c r="BO22" s="723" t="s">
        <v>231</v>
      </c>
      <c r="BP22" s="723"/>
      <c r="BQ22" s="723"/>
      <c r="BR22" s="723"/>
      <c r="BS22" s="669" t="s">
        <v>128</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279</v>
      </c>
      <c r="C23" s="659"/>
      <c r="D23" s="659"/>
      <c r="E23" s="659"/>
      <c r="F23" s="659"/>
      <c r="G23" s="659"/>
      <c r="H23" s="659"/>
      <c r="I23" s="659"/>
      <c r="J23" s="659"/>
      <c r="K23" s="659"/>
      <c r="L23" s="659"/>
      <c r="M23" s="659"/>
      <c r="N23" s="659"/>
      <c r="O23" s="659"/>
      <c r="P23" s="659"/>
      <c r="Q23" s="660"/>
      <c r="R23" s="661">
        <v>6891</v>
      </c>
      <c r="S23" s="664"/>
      <c r="T23" s="664"/>
      <c r="U23" s="664"/>
      <c r="V23" s="664"/>
      <c r="W23" s="664"/>
      <c r="X23" s="664"/>
      <c r="Y23" s="665"/>
      <c r="Z23" s="723">
        <v>0</v>
      </c>
      <c r="AA23" s="723"/>
      <c r="AB23" s="723"/>
      <c r="AC23" s="723"/>
      <c r="AD23" s="724">
        <v>6891</v>
      </c>
      <c r="AE23" s="724"/>
      <c r="AF23" s="724"/>
      <c r="AG23" s="724"/>
      <c r="AH23" s="724"/>
      <c r="AI23" s="724"/>
      <c r="AJ23" s="724"/>
      <c r="AK23" s="724"/>
      <c r="AL23" s="666">
        <v>0.1</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v>523577</v>
      </c>
      <c r="BH23" s="664"/>
      <c r="BI23" s="664"/>
      <c r="BJ23" s="664"/>
      <c r="BK23" s="664"/>
      <c r="BL23" s="664"/>
      <c r="BM23" s="664"/>
      <c r="BN23" s="665"/>
      <c r="BO23" s="723">
        <v>6.6</v>
      </c>
      <c r="BP23" s="723"/>
      <c r="BQ23" s="723"/>
      <c r="BR23" s="723"/>
      <c r="BS23" s="669" t="s">
        <v>128</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c r="B24" s="658" t="s">
        <v>286</v>
      </c>
      <c r="C24" s="659"/>
      <c r="D24" s="659"/>
      <c r="E24" s="659"/>
      <c r="F24" s="659"/>
      <c r="G24" s="659"/>
      <c r="H24" s="659"/>
      <c r="I24" s="659"/>
      <c r="J24" s="659"/>
      <c r="K24" s="659"/>
      <c r="L24" s="659"/>
      <c r="M24" s="659"/>
      <c r="N24" s="659"/>
      <c r="O24" s="659"/>
      <c r="P24" s="659"/>
      <c r="Q24" s="660"/>
      <c r="R24" s="661">
        <v>94260</v>
      </c>
      <c r="S24" s="664"/>
      <c r="T24" s="664"/>
      <c r="U24" s="664"/>
      <c r="V24" s="664"/>
      <c r="W24" s="664"/>
      <c r="X24" s="664"/>
      <c r="Y24" s="665"/>
      <c r="Z24" s="723">
        <v>0.4</v>
      </c>
      <c r="AA24" s="723"/>
      <c r="AB24" s="723"/>
      <c r="AC24" s="723"/>
      <c r="AD24" s="724" t="s">
        <v>128</v>
      </c>
      <c r="AE24" s="724"/>
      <c r="AF24" s="724"/>
      <c r="AG24" s="724"/>
      <c r="AH24" s="724"/>
      <c r="AI24" s="724"/>
      <c r="AJ24" s="724"/>
      <c r="AK24" s="724"/>
      <c r="AL24" s="666" t="s">
        <v>145</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145</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9575889</v>
      </c>
      <c r="CS24" s="727"/>
      <c r="CT24" s="727"/>
      <c r="CU24" s="727"/>
      <c r="CV24" s="727"/>
      <c r="CW24" s="727"/>
      <c r="CX24" s="727"/>
      <c r="CY24" s="773"/>
      <c r="CZ24" s="774">
        <v>39.200000000000003</v>
      </c>
      <c r="DA24" s="743"/>
      <c r="DB24" s="743"/>
      <c r="DC24" s="777"/>
      <c r="DD24" s="772">
        <v>6711489</v>
      </c>
      <c r="DE24" s="727"/>
      <c r="DF24" s="727"/>
      <c r="DG24" s="727"/>
      <c r="DH24" s="727"/>
      <c r="DI24" s="727"/>
      <c r="DJ24" s="727"/>
      <c r="DK24" s="773"/>
      <c r="DL24" s="772">
        <v>6689232</v>
      </c>
      <c r="DM24" s="727"/>
      <c r="DN24" s="727"/>
      <c r="DO24" s="727"/>
      <c r="DP24" s="727"/>
      <c r="DQ24" s="727"/>
      <c r="DR24" s="727"/>
      <c r="DS24" s="727"/>
      <c r="DT24" s="727"/>
      <c r="DU24" s="727"/>
      <c r="DV24" s="773"/>
      <c r="DW24" s="774">
        <v>51.6</v>
      </c>
      <c r="DX24" s="743"/>
      <c r="DY24" s="743"/>
      <c r="DZ24" s="743"/>
      <c r="EA24" s="743"/>
      <c r="EB24" s="743"/>
      <c r="EC24" s="775"/>
    </row>
    <row r="25" spans="2:133" ht="11.25" customHeight="1">
      <c r="B25" s="658" t="s">
        <v>289</v>
      </c>
      <c r="C25" s="659"/>
      <c r="D25" s="659"/>
      <c r="E25" s="659"/>
      <c r="F25" s="659"/>
      <c r="G25" s="659"/>
      <c r="H25" s="659"/>
      <c r="I25" s="659"/>
      <c r="J25" s="659"/>
      <c r="K25" s="659"/>
      <c r="L25" s="659"/>
      <c r="M25" s="659"/>
      <c r="N25" s="659"/>
      <c r="O25" s="659"/>
      <c r="P25" s="659"/>
      <c r="Q25" s="660"/>
      <c r="R25" s="661">
        <v>318456</v>
      </c>
      <c r="S25" s="664"/>
      <c r="T25" s="664"/>
      <c r="U25" s="664"/>
      <c r="V25" s="664"/>
      <c r="W25" s="664"/>
      <c r="X25" s="664"/>
      <c r="Y25" s="665"/>
      <c r="Z25" s="723">
        <v>1.3</v>
      </c>
      <c r="AA25" s="723"/>
      <c r="AB25" s="723"/>
      <c r="AC25" s="723"/>
      <c r="AD25" s="724">
        <v>30595</v>
      </c>
      <c r="AE25" s="724"/>
      <c r="AF25" s="724"/>
      <c r="AG25" s="724"/>
      <c r="AH25" s="724"/>
      <c r="AI25" s="724"/>
      <c r="AJ25" s="724"/>
      <c r="AK25" s="724"/>
      <c r="AL25" s="666">
        <v>0.3</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231</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3942486</v>
      </c>
      <c r="CS25" s="662"/>
      <c r="CT25" s="662"/>
      <c r="CU25" s="662"/>
      <c r="CV25" s="662"/>
      <c r="CW25" s="662"/>
      <c r="CX25" s="662"/>
      <c r="CY25" s="663"/>
      <c r="CZ25" s="666">
        <v>16.2</v>
      </c>
      <c r="DA25" s="695"/>
      <c r="DB25" s="695"/>
      <c r="DC25" s="696"/>
      <c r="DD25" s="669">
        <v>3609646</v>
      </c>
      <c r="DE25" s="662"/>
      <c r="DF25" s="662"/>
      <c r="DG25" s="662"/>
      <c r="DH25" s="662"/>
      <c r="DI25" s="662"/>
      <c r="DJ25" s="662"/>
      <c r="DK25" s="663"/>
      <c r="DL25" s="669">
        <v>3591936</v>
      </c>
      <c r="DM25" s="662"/>
      <c r="DN25" s="662"/>
      <c r="DO25" s="662"/>
      <c r="DP25" s="662"/>
      <c r="DQ25" s="662"/>
      <c r="DR25" s="662"/>
      <c r="DS25" s="662"/>
      <c r="DT25" s="662"/>
      <c r="DU25" s="662"/>
      <c r="DV25" s="663"/>
      <c r="DW25" s="666">
        <v>27.7</v>
      </c>
      <c r="DX25" s="695"/>
      <c r="DY25" s="695"/>
      <c r="DZ25" s="695"/>
      <c r="EA25" s="695"/>
      <c r="EB25" s="695"/>
      <c r="EC25" s="697"/>
    </row>
    <row r="26" spans="2:133" ht="11.25" customHeight="1">
      <c r="B26" s="658" t="s">
        <v>292</v>
      </c>
      <c r="C26" s="659"/>
      <c r="D26" s="659"/>
      <c r="E26" s="659"/>
      <c r="F26" s="659"/>
      <c r="G26" s="659"/>
      <c r="H26" s="659"/>
      <c r="I26" s="659"/>
      <c r="J26" s="659"/>
      <c r="K26" s="659"/>
      <c r="L26" s="659"/>
      <c r="M26" s="659"/>
      <c r="N26" s="659"/>
      <c r="O26" s="659"/>
      <c r="P26" s="659"/>
      <c r="Q26" s="660"/>
      <c r="R26" s="661">
        <v>317608</v>
      </c>
      <c r="S26" s="664"/>
      <c r="T26" s="664"/>
      <c r="U26" s="664"/>
      <c r="V26" s="664"/>
      <c r="W26" s="664"/>
      <c r="X26" s="664"/>
      <c r="Y26" s="665"/>
      <c r="Z26" s="723">
        <v>1.3</v>
      </c>
      <c r="AA26" s="723"/>
      <c r="AB26" s="723"/>
      <c r="AC26" s="723"/>
      <c r="AD26" s="724" t="s">
        <v>231</v>
      </c>
      <c r="AE26" s="724"/>
      <c r="AF26" s="724"/>
      <c r="AG26" s="724"/>
      <c r="AH26" s="724"/>
      <c r="AI26" s="724"/>
      <c r="AJ26" s="724"/>
      <c r="AK26" s="724"/>
      <c r="AL26" s="666" t="s">
        <v>128</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2620177</v>
      </c>
      <c r="CS26" s="664"/>
      <c r="CT26" s="664"/>
      <c r="CU26" s="664"/>
      <c r="CV26" s="664"/>
      <c r="CW26" s="664"/>
      <c r="CX26" s="664"/>
      <c r="CY26" s="665"/>
      <c r="CZ26" s="666">
        <v>10.7</v>
      </c>
      <c r="DA26" s="695"/>
      <c r="DB26" s="695"/>
      <c r="DC26" s="696"/>
      <c r="DD26" s="669">
        <v>2328599</v>
      </c>
      <c r="DE26" s="664"/>
      <c r="DF26" s="664"/>
      <c r="DG26" s="664"/>
      <c r="DH26" s="664"/>
      <c r="DI26" s="664"/>
      <c r="DJ26" s="664"/>
      <c r="DK26" s="665"/>
      <c r="DL26" s="669" t="s">
        <v>231</v>
      </c>
      <c r="DM26" s="664"/>
      <c r="DN26" s="664"/>
      <c r="DO26" s="664"/>
      <c r="DP26" s="664"/>
      <c r="DQ26" s="664"/>
      <c r="DR26" s="664"/>
      <c r="DS26" s="664"/>
      <c r="DT26" s="664"/>
      <c r="DU26" s="664"/>
      <c r="DV26" s="665"/>
      <c r="DW26" s="666" t="s">
        <v>128</v>
      </c>
      <c r="DX26" s="695"/>
      <c r="DY26" s="695"/>
      <c r="DZ26" s="695"/>
      <c r="EA26" s="695"/>
      <c r="EB26" s="695"/>
      <c r="EC26" s="697"/>
    </row>
    <row r="27" spans="2:133" ht="11.25" customHeight="1">
      <c r="B27" s="658" t="s">
        <v>295</v>
      </c>
      <c r="C27" s="659"/>
      <c r="D27" s="659"/>
      <c r="E27" s="659"/>
      <c r="F27" s="659"/>
      <c r="G27" s="659"/>
      <c r="H27" s="659"/>
      <c r="I27" s="659"/>
      <c r="J27" s="659"/>
      <c r="K27" s="659"/>
      <c r="L27" s="659"/>
      <c r="M27" s="659"/>
      <c r="N27" s="659"/>
      <c r="O27" s="659"/>
      <c r="P27" s="659"/>
      <c r="Q27" s="660"/>
      <c r="R27" s="661">
        <v>2182866</v>
      </c>
      <c r="S27" s="664"/>
      <c r="T27" s="664"/>
      <c r="U27" s="664"/>
      <c r="V27" s="664"/>
      <c r="W27" s="664"/>
      <c r="X27" s="664"/>
      <c r="Y27" s="665"/>
      <c r="Z27" s="723">
        <v>8.6</v>
      </c>
      <c r="AA27" s="723"/>
      <c r="AB27" s="723"/>
      <c r="AC27" s="723"/>
      <c r="AD27" s="724" t="s">
        <v>128</v>
      </c>
      <c r="AE27" s="724"/>
      <c r="AF27" s="724"/>
      <c r="AG27" s="724"/>
      <c r="AH27" s="724"/>
      <c r="AI27" s="724"/>
      <c r="AJ27" s="724"/>
      <c r="AK27" s="724"/>
      <c r="AL27" s="666" t="s">
        <v>128</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7981963</v>
      </c>
      <c r="BH27" s="664"/>
      <c r="BI27" s="664"/>
      <c r="BJ27" s="664"/>
      <c r="BK27" s="664"/>
      <c r="BL27" s="664"/>
      <c r="BM27" s="664"/>
      <c r="BN27" s="665"/>
      <c r="BO27" s="723">
        <v>100</v>
      </c>
      <c r="BP27" s="723"/>
      <c r="BQ27" s="723"/>
      <c r="BR27" s="723"/>
      <c r="BS27" s="669">
        <v>113379</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3962632</v>
      </c>
      <c r="CS27" s="662"/>
      <c r="CT27" s="662"/>
      <c r="CU27" s="662"/>
      <c r="CV27" s="662"/>
      <c r="CW27" s="662"/>
      <c r="CX27" s="662"/>
      <c r="CY27" s="663"/>
      <c r="CZ27" s="666">
        <v>16.2</v>
      </c>
      <c r="DA27" s="695"/>
      <c r="DB27" s="695"/>
      <c r="DC27" s="696"/>
      <c r="DD27" s="669">
        <v>1450426</v>
      </c>
      <c r="DE27" s="662"/>
      <c r="DF27" s="662"/>
      <c r="DG27" s="662"/>
      <c r="DH27" s="662"/>
      <c r="DI27" s="662"/>
      <c r="DJ27" s="662"/>
      <c r="DK27" s="663"/>
      <c r="DL27" s="669">
        <v>1445879</v>
      </c>
      <c r="DM27" s="662"/>
      <c r="DN27" s="662"/>
      <c r="DO27" s="662"/>
      <c r="DP27" s="662"/>
      <c r="DQ27" s="662"/>
      <c r="DR27" s="662"/>
      <c r="DS27" s="662"/>
      <c r="DT27" s="662"/>
      <c r="DU27" s="662"/>
      <c r="DV27" s="663"/>
      <c r="DW27" s="666">
        <v>11.2</v>
      </c>
      <c r="DX27" s="695"/>
      <c r="DY27" s="695"/>
      <c r="DZ27" s="695"/>
      <c r="EA27" s="695"/>
      <c r="EB27" s="695"/>
      <c r="EC27" s="697"/>
    </row>
    <row r="28" spans="2:133" ht="11.25" customHeight="1">
      <c r="B28" s="766" t="s">
        <v>298</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1670771</v>
      </c>
      <c r="CS28" s="664"/>
      <c r="CT28" s="664"/>
      <c r="CU28" s="664"/>
      <c r="CV28" s="664"/>
      <c r="CW28" s="664"/>
      <c r="CX28" s="664"/>
      <c r="CY28" s="665"/>
      <c r="CZ28" s="666">
        <v>6.8</v>
      </c>
      <c r="DA28" s="695"/>
      <c r="DB28" s="695"/>
      <c r="DC28" s="696"/>
      <c r="DD28" s="669">
        <v>1651417</v>
      </c>
      <c r="DE28" s="664"/>
      <c r="DF28" s="664"/>
      <c r="DG28" s="664"/>
      <c r="DH28" s="664"/>
      <c r="DI28" s="664"/>
      <c r="DJ28" s="664"/>
      <c r="DK28" s="665"/>
      <c r="DL28" s="669">
        <v>1651417</v>
      </c>
      <c r="DM28" s="664"/>
      <c r="DN28" s="664"/>
      <c r="DO28" s="664"/>
      <c r="DP28" s="664"/>
      <c r="DQ28" s="664"/>
      <c r="DR28" s="664"/>
      <c r="DS28" s="664"/>
      <c r="DT28" s="664"/>
      <c r="DU28" s="664"/>
      <c r="DV28" s="665"/>
      <c r="DW28" s="666">
        <v>12.7</v>
      </c>
      <c r="DX28" s="695"/>
      <c r="DY28" s="695"/>
      <c r="DZ28" s="695"/>
      <c r="EA28" s="695"/>
      <c r="EB28" s="695"/>
      <c r="EC28" s="697"/>
    </row>
    <row r="29" spans="2:133" ht="11.25" customHeight="1">
      <c r="B29" s="658" t="s">
        <v>300</v>
      </c>
      <c r="C29" s="659"/>
      <c r="D29" s="659"/>
      <c r="E29" s="659"/>
      <c r="F29" s="659"/>
      <c r="G29" s="659"/>
      <c r="H29" s="659"/>
      <c r="I29" s="659"/>
      <c r="J29" s="659"/>
      <c r="K29" s="659"/>
      <c r="L29" s="659"/>
      <c r="M29" s="659"/>
      <c r="N29" s="659"/>
      <c r="O29" s="659"/>
      <c r="P29" s="659"/>
      <c r="Q29" s="660"/>
      <c r="R29" s="661">
        <v>1609271</v>
      </c>
      <c r="S29" s="664"/>
      <c r="T29" s="664"/>
      <c r="U29" s="664"/>
      <c r="V29" s="664"/>
      <c r="W29" s="664"/>
      <c r="X29" s="664"/>
      <c r="Y29" s="665"/>
      <c r="Z29" s="723">
        <v>6.3</v>
      </c>
      <c r="AA29" s="723"/>
      <c r="AB29" s="723"/>
      <c r="AC29" s="723"/>
      <c r="AD29" s="724" t="s">
        <v>128</v>
      </c>
      <c r="AE29" s="724"/>
      <c r="AF29" s="724"/>
      <c r="AG29" s="724"/>
      <c r="AH29" s="724"/>
      <c r="AI29" s="724"/>
      <c r="AJ29" s="724"/>
      <c r="AK29" s="724"/>
      <c r="AL29" s="666" t="s">
        <v>128</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304</v>
      </c>
      <c r="CG29" s="702"/>
      <c r="CH29" s="702"/>
      <c r="CI29" s="702"/>
      <c r="CJ29" s="702"/>
      <c r="CK29" s="702"/>
      <c r="CL29" s="702"/>
      <c r="CM29" s="702"/>
      <c r="CN29" s="702"/>
      <c r="CO29" s="702"/>
      <c r="CP29" s="702"/>
      <c r="CQ29" s="703"/>
      <c r="CR29" s="661">
        <v>1670768</v>
      </c>
      <c r="CS29" s="662"/>
      <c r="CT29" s="662"/>
      <c r="CU29" s="662"/>
      <c r="CV29" s="662"/>
      <c r="CW29" s="662"/>
      <c r="CX29" s="662"/>
      <c r="CY29" s="663"/>
      <c r="CZ29" s="666">
        <v>6.8</v>
      </c>
      <c r="DA29" s="695"/>
      <c r="DB29" s="695"/>
      <c r="DC29" s="696"/>
      <c r="DD29" s="669">
        <v>1651414</v>
      </c>
      <c r="DE29" s="662"/>
      <c r="DF29" s="662"/>
      <c r="DG29" s="662"/>
      <c r="DH29" s="662"/>
      <c r="DI29" s="662"/>
      <c r="DJ29" s="662"/>
      <c r="DK29" s="663"/>
      <c r="DL29" s="669">
        <v>1651414</v>
      </c>
      <c r="DM29" s="662"/>
      <c r="DN29" s="662"/>
      <c r="DO29" s="662"/>
      <c r="DP29" s="662"/>
      <c r="DQ29" s="662"/>
      <c r="DR29" s="662"/>
      <c r="DS29" s="662"/>
      <c r="DT29" s="662"/>
      <c r="DU29" s="662"/>
      <c r="DV29" s="663"/>
      <c r="DW29" s="666">
        <v>12.7</v>
      </c>
      <c r="DX29" s="695"/>
      <c r="DY29" s="695"/>
      <c r="DZ29" s="695"/>
      <c r="EA29" s="695"/>
      <c r="EB29" s="695"/>
      <c r="EC29" s="697"/>
    </row>
    <row r="30" spans="2:133" ht="11.25" customHeight="1">
      <c r="B30" s="658" t="s">
        <v>305</v>
      </c>
      <c r="C30" s="659"/>
      <c r="D30" s="659"/>
      <c r="E30" s="659"/>
      <c r="F30" s="659"/>
      <c r="G30" s="659"/>
      <c r="H30" s="659"/>
      <c r="I30" s="659"/>
      <c r="J30" s="659"/>
      <c r="K30" s="659"/>
      <c r="L30" s="659"/>
      <c r="M30" s="659"/>
      <c r="N30" s="659"/>
      <c r="O30" s="659"/>
      <c r="P30" s="659"/>
      <c r="Q30" s="660"/>
      <c r="R30" s="661">
        <v>315219</v>
      </c>
      <c r="S30" s="664"/>
      <c r="T30" s="664"/>
      <c r="U30" s="664"/>
      <c r="V30" s="664"/>
      <c r="W30" s="664"/>
      <c r="X30" s="664"/>
      <c r="Y30" s="665"/>
      <c r="Z30" s="723">
        <v>1.2</v>
      </c>
      <c r="AA30" s="723"/>
      <c r="AB30" s="723"/>
      <c r="AC30" s="723"/>
      <c r="AD30" s="724">
        <v>73417</v>
      </c>
      <c r="AE30" s="724"/>
      <c r="AF30" s="724"/>
      <c r="AG30" s="724"/>
      <c r="AH30" s="724"/>
      <c r="AI30" s="724"/>
      <c r="AJ30" s="724"/>
      <c r="AK30" s="724"/>
      <c r="AL30" s="666">
        <v>0.6</v>
      </c>
      <c r="AM30" s="667"/>
      <c r="AN30" s="667"/>
      <c r="AO30" s="725"/>
      <c r="AP30" s="751" t="s">
        <v>306</v>
      </c>
      <c r="AQ30" s="752"/>
      <c r="AR30" s="752"/>
      <c r="AS30" s="752"/>
      <c r="AT30" s="757" t="s">
        <v>307</v>
      </c>
      <c r="AU30" s="230"/>
      <c r="AV30" s="230"/>
      <c r="AW30" s="230"/>
      <c r="AX30" s="760" t="s">
        <v>186</v>
      </c>
      <c r="AY30" s="761"/>
      <c r="AZ30" s="761"/>
      <c r="BA30" s="761"/>
      <c r="BB30" s="761"/>
      <c r="BC30" s="761"/>
      <c r="BD30" s="761"/>
      <c r="BE30" s="761"/>
      <c r="BF30" s="762"/>
      <c r="BG30" s="741">
        <v>99.2</v>
      </c>
      <c r="BH30" s="742"/>
      <c r="BI30" s="742"/>
      <c r="BJ30" s="742"/>
      <c r="BK30" s="742"/>
      <c r="BL30" s="742"/>
      <c r="BM30" s="743">
        <v>97.4</v>
      </c>
      <c r="BN30" s="742"/>
      <c r="BO30" s="742"/>
      <c r="BP30" s="742"/>
      <c r="BQ30" s="744"/>
      <c r="BR30" s="741">
        <v>99.2</v>
      </c>
      <c r="BS30" s="742"/>
      <c r="BT30" s="742"/>
      <c r="BU30" s="742"/>
      <c r="BV30" s="742"/>
      <c r="BW30" s="742"/>
      <c r="BX30" s="743">
        <v>97.1</v>
      </c>
      <c r="BY30" s="742"/>
      <c r="BZ30" s="742"/>
      <c r="CA30" s="742"/>
      <c r="CB30" s="744"/>
      <c r="CD30" s="747"/>
      <c r="CE30" s="748"/>
      <c r="CF30" s="705" t="s">
        <v>308</v>
      </c>
      <c r="CG30" s="702"/>
      <c r="CH30" s="702"/>
      <c r="CI30" s="702"/>
      <c r="CJ30" s="702"/>
      <c r="CK30" s="702"/>
      <c r="CL30" s="702"/>
      <c r="CM30" s="702"/>
      <c r="CN30" s="702"/>
      <c r="CO30" s="702"/>
      <c r="CP30" s="702"/>
      <c r="CQ30" s="703"/>
      <c r="CR30" s="661">
        <v>1569016</v>
      </c>
      <c r="CS30" s="664"/>
      <c r="CT30" s="664"/>
      <c r="CU30" s="664"/>
      <c r="CV30" s="664"/>
      <c r="CW30" s="664"/>
      <c r="CX30" s="664"/>
      <c r="CY30" s="665"/>
      <c r="CZ30" s="666">
        <v>6.4</v>
      </c>
      <c r="DA30" s="695"/>
      <c r="DB30" s="695"/>
      <c r="DC30" s="696"/>
      <c r="DD30" s="669">
        <v>1549662</v>
      </c>
      <c r="DE30" s="664"/>
      <c r="DF30" s="664"/>
      <c r="DG30" s="664"/>
      <c r="DH30" s="664"/>
      <c r="DI30" s="664"/>
      <c r="DJ30" s="664"/>
      <c r="DK30" s="665"/>
      <c r="DL30" s="669">
        <v>1549662</v>
      </c>
      <c r="DM30" s="664"/>
      <c r="DN30" s="664"/>
      <c r="DO30" s="664"/>
      <c r="DP30" s="664"/>
      <c r="DQ30" s="664"/>
      <c r="DR30" s="664"/>
      <c r="DS30" s="664"/>
      <c r="DT30" s="664"/>
      <c r="DU30" s="664"/>
      <c r="DV30" s="665"/>
      <c r="DW30" s="666">
        <v>12</v>
      </c>
      <c r="DX30" s="695"/>
      <c r="DY30" s="695"/>
      <c r="DZ30" s="695"/>
      <c r="EA30" s="695"/>
      <c r="EB30" s="695"/>
      <c r="EC30" s="697"/>
    </row>
    <row r="31" spans="2:133" ht="11.25" customHeight="1">
      <c r="B31" s="658" t="s">
        <v>309</v>
      </c>
      <c r="C31" s="659"/>
      <c r="D31" s="659"/>
      <c r="E31" s="659"/>
      <c r="F31" s="659"/>
      <c r="G31" s="659"/>
      <c r="H31" s="659"/>
      <c r="I31" s="659"/>
      <c r="J31" s="659"/>
      <c r="K31" s="659"/>
      <c r="L31" s="659"/>
      <c r="M31" s="659"/>
      <c r="N31" s="659"/>
      <c r="O31" s="659"/>
      <c r="P31" s="659"/>
      <c r="Q31" s="660"/>
      <c r="R31" s="661">
        <v>53157</v>
      </c>
      <c r="S31" s="664"/>
      <c r="T31" s="664"/>
      <c r="U31" s="664"/>
      <c r="V31" s="664"/>
      <c r="W31" s="664"/>
      <c r="X31" s="664"/>
      <c r="Y31" s="665"/>
      <c r="Z31" s="723">
        <v>0.2</v>
      </c>
      <c r="AA31" s="723"/>
      <c r="AB31" s="723"/>
      <c r="AC31" s="723"/>
      <c r="AD31" s="724" t="s">
        <v>128</v>
      </c>
      <c r="AE31" s="724"/>
      <c r="AF31" s="724"/>
      <c r="AG31" s="724"/>
      <c r="AH31" s="724"/>
      <c r="AI31" s="724"/>
      <c r="AJ31" s="724"/>
      <c r="AK31" s="724"/>
      <c r="AL31" s="666" t="s">
        <v>231</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99.1</v>
      </c>
      <c r="BH31" s="662"/>
      <c r="BI31" s="662"/>
      <c r="BJ31" s="662"/>
      <c r="BK31" s="662"/>
      <c r="BL31" s="662"/>
      <c r="BM31" s="667">
        <v>97.5</v>
      </c>
      <c r="BN31" s="740"/>
      <c r="BO31" s="740"/>
      <c r="BP31" s="740"/>
      <c r="BQ31" s="701"/>
      <c r="BR31" s="739">
        <v>99.1</v>
      </c>
      <c r="BS31" s="662"/>
      <c r="BT31" s="662"/>
      <c r="BU31" s="662"/>
      <c r="BV31" s="662"/>
      <c r="BW31" s="662"/>
      <c r="BX31" s="667">
        <v>97.3</v>
      </c>
      <c r="BY31" s="740"/>
      <c r="BZ31" s="740"/>
      <c r="CA31" s="740"/>
      <c r="CB31" s="701"/>
      <c r="CD31" s="747"/>
      <c r="CE31" s="748"/>
      <c r="CF31" s="705" t="s">
        <v>312</v>
      </c>
      <c r="CG31" s="702"/>
      <c r="CH31" s="702"/>
      <c r="CI31" s="702"/>
      <c r="CJ31" s="702"/>
      <c r="CK31" s="702"/>
      <c r="CL31" s="702"/>
      <c r="CM31" s="702"/>
      <c r="CN31" s="702"/>
      <c r="CO31" s="702"/>
      <c r="CP31" s="702"/>
      <c r="CQ31" s="703"/>
      <c r="CR31" s="661">
        <v>101752</v>
      </c>
      <c r="CS31" s="662"/>
      <c r="CT31" s="662"/>
      <c r="CU31" s="662"/>
      <c r="CV31" s="662"/>
      <c r="CW31" s="662"/>
      <c r="CX31" s="662"/>
      <c r="CY31" s="663"/>
      <c r="CZ31" s="666">
        <v>0.4</v>
      </c>
      <c r="DA31" s="695"/>
      <c r="DB31" s="695"/>
      <c r="DC31" s="696"/>
      <c r="DD31" s="669">
        <v>101752</v>
      </c>
      <c r="DE31" s="662"/>
      <c r="DF31" s="662"/>
      <c r="DG31" s="662"/>
      <c r="DH31" s="662"/>
      <c r="DI31" s="662"/>
      <c r="DJ31" s="662"/>
      <c r="DK31" s="663"/>
      <c r="DL31" s="669">
        <v>101752</v>
      </c>
      <c r="DM31" s="662"/>
      <c r="DN31" s="662"/>
      <c r="DO31" s="662"/>
      <c r="DP31" s="662"/>
      <c r="DQ31" s="662"/>
      <c r="DR31" s="662"/>
      <c r="DS31" s="662"/>
      <c r="DT31" s="662"/>
      <c r="DU31" s="662"/>
      <c r="DV31" s="663"/>
      <c r="DW31" s="666">
        <v>0.8</v>
      </c>
      <c r="DX31" s="695"/>
      <c r="DY31" s="695"/>
      <c r="DZ31" s="695"/>
      <c r="EA31" s="695"/>
      <c r="EB31" s="695"/>
      <c r="EC31" s="697"/>
    </row>
    <row r="32" spans="2:133" ht="11.25" customHeight="1">
      <c r="B32" s="658" t="s">
        <v>313</v>
      </c>
      <c r="C32" s="659"/>
      <c r="D32" s="659"/>
      <c r="E32" s="659"/>
      <c r="F32" s="659"/>
      <c r="G32" s="659"/>
      <c r="H32" s="659"/>
      <c r="I32" s="659"/>
      <c r="J32" s="659"/>
      <c r="K32" s="659"/>
      <c r="L32" s="659"/>
      <c r="M32" s="659"/>
      <c r="N32" s="659"/>
      <c r="O32" s="659"/>
      <c r="P32" s="659"/>
      <c r="Q32" s="660"/>
      <c r="R32" s="661">
        <v>2128972</v>
      </c>
      <c r="S32" s="664"/>
      <c r="T32" s="664"/>
      <c r="U32" s="664"/>
      <c r="V32" s="664"/>
      <c r="W32" s="664"/>
      <c r="X32" s="664"/>
      <c r="Y32" s="665"/>
      <c r="Z32" s="723">
        <v>8.4</v>
      </c>
      <c r="AA32" s="723"/>
      <c r="AB32" s="723"/>
      <c r="AC32" s="723"/>
      <c r="AD32" s="724" t="s">
        <v>145</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99.2</v>
      </c>
      <c r="BH32" s="677"/>
      <c r="BI32" s="677"/>
      <c r="BJ32" s="677"/>
      <c r="BK32" s="677"/>
      <c r="BL32" s="677"/>
      <c r="BM32" s="721">
        <v>97.1</v>
      </c>
      <c r="BN32" s="677"/>
      <c r="BO32" s="677"/>
      <c r="BP32" s="677"/>
      <c r="BQ32" s="714"/>
      <c r="BR32" s="738">
        <v>99.3</v>
      </c>
      <c r="BS32" s="677"/>
      <c r="BT32" s="677"/>
      <c r="BU32" s="677"/>
      <c r="BV32" s="677"/>
      <c r="BW32" s="677"/>
      <c r="BX32" s="721">
        <v>96.6</v>
      </c>
      <c r="BY32" s="677"/>
      <c r="BZ32" s="677"/>
      <c r="CA32" s="677"/>
      <c r="CB32" s="714"/>
      <c r="CD32" s="749"/>
      <c r="CE32" s="750"/>
      <c r="CF32" s="705" t="s">
        <v>315</v>
      </c>
      <c r="CG32" s="702"/>
      <c r="CH32" s="702"/>
      <c r="CI32" s="702"/>
      <c r="CJ32" s="702"/>
      <c r="CK32" s="702"/>
      <c r="CL32" s="702"/>
      <c r="CM32" s="702"/>
      <c r="CN32" s="702"/>
      <c r="CO32" s="702"/>
      <c r="CP32" s="702"/>
      <c r="CQ32" s="703"/>
      <c r="CR32" s="661">
        <v>3</v>
      </c>
      <c r="CS32" s="664"/>
      <c r="CT32" s="664"/>
      <c r="CU32" s="664"/>
      <c r="CV32" s="664"/>
      <c r="CW32" s="664"/>
      <c r="CX32" s="664"/>
      <c r="CY32" s="665"/>
      <c r="CZ32" s="666">
        <v>0</v>
      </c>
      <c r="DA32" s="695"/>
      <c r="DB32" s="695"/>
      <c r="DC32" s="696"/>
      <c r="DD32" s="669">
        <v>3</v>
      </c>
      <c r="DE32" s="664"/>
      <c r="DF32" s="664"/>
      <c r="DG32" s="664"/>
      <c r="DH32" s="664"/>
      <c r="DI32" s="664"/>
      <c r="DJ32" s="664"/>
      <c r="DK32" s="665"/>
      <c r="DL32" s="669">
        <v>3</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316</v>
      </c>
      <c r="C33" s="659"/>
      <c r="D33" s="659"/>
      <c r="E33" s="659"/>
      <c r="F33" s="659"/>
      <c r="G33" s="659"/>
      <c r="H33" s="659"/>
      <c r="I33" s="659"/>
      <c r="J33" s="659"/>
      <c r="K33" s="659"/>
      <c r="L33" s="659"/>
      <c r="M33" s="659"/>
      <c r="N33" s="659"/>
      <c r="O33" s="659"/>
      <c r="P33" s="659"/>
      <c r="Q33" s="660"/>
      <c r="R33" s="661">
        <v>942033</v>
      </c>
      <c r="S33" s="664"/>
      <c r="T33" s="664"/>
      <c r="U33" s="664"/>
      <c r="V33" s="664"/>
      <c r="W33" s="664"/>
      <c r="X33" s="664"/>
      <c r="Y33" s="665"/>
      <c r="Z33" s="723">
        <v>3.7</v>
      </c>
      <c r="AA33" s="723"/>
      <c r="AB33" s="723"/>
      <c r="AC33" s="723"/>
      <c r="AD33" s="724" t="s">
        <v>231</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8904786</v>
      </c>
      <c r="CS33" s="662"/>
      <c r="CT33" s="662"/>
      <c r="CU33" s="662"/>
      <c r="CV33" s="662"/>
      <c r="CW33" s="662"/>
      <c r="CX33" s="662"/>
      <c r="CY33" s="663"/>
      <c r="CZ33" s="666">
        <v>36.5</v>
      </c>
      <c r="DA33" s="695"/>
      <c r="DB33" s="695"/>
      <c r="DC33" s="696"/>
      <c r="DD33" s="669">
        <v>6869903</v>
      </c>
      <c r="DE33" s="662"/>
      <c r="DF33" s="662"/>
      <c r="DG33" s="662"/>
      <c r="DH33" s="662"/>
      <c r="DI33" s="662"/>
      <c r="DJ33" s="662"/>
      <c r="DK33" s="663"/>
      <c r="DL33" s="669">
        <v>5347490</v>
      </c>
      <c r="DM33" s="662"/>
      <c r="DN33" s="662"/>
      <c r="DO33" s="662"/>
      <c r="DP33" s="662"/>
      <c r="DQ33" s="662"/>
      <c r="DR33" s="662"/>
      <c r="DS33" s="662"/>
      <c r="DT33" s="662"/>
      <c r="DU33" s="662"/>
      <c r="DV33" s="663"/>
      <c r="DW33" s="666">
        <v>41.3</v>
      </c>
      <c r="DX33" s="695"/>
      <c r="DY33" s="695"/>
      <c r="DZ33" s="695"/>
      <c r="EA33" s="695"/>
      <c r="EB33" s="695"/>
      <c r="EC33" s="697"/>
    </row>
    <row r="34" spans="2:133" ht="11.25" customHeight="1">
      <c r="B34" s="658" t="s">
        <v>318</v>
      </c>
      <c r="C34" s="659"/>
      <c r="D34" s="659"/>
      <c r="E34" s="659"/>
      <c r="F34" s="659"/>
      <c r="G34" s="659"/>
      <c r="H34" s="659"/>
      <c r="I34" s="659"/>
      <c r="J34" s="659"/>
      <c r="K34" s="659"/>
      <c r="L34" s="659"/>
      <c r="M34" s="659"/>
      <c r="N34" s="659"/>
      <c r="O34" s="659"/>
      <c r="P34" s="659"/>
      <c r="Q34" s="660"/>
      <c r="R34" s="661">
        <v>318330</v>
      </c>
      <c r="S34" s="664"/>
      <c r="T34" s="664"/>
      <c r="U34" s="664"/>
      <c r="V34" s="664"/>
      <c r="W34" s="664"/>
      <c r="X34" s="664"/>
      <c r="Y34" s="665"/>
      <c r="Z34" s="723">
        <v>1.3</v>
      </c>
      <c r="AA34" s="723"/>
      <c r="AB34" s="723"/>
      <c r="AC34" s="723"/>
      <c r="AD34" s="724">
        <v>669</v>
      </c>
      <c r="AE34" s="724"/>
      <c r="AF34" s="724"/>
      <c r="AG34" s="724"/>
      <c r="AH34" s="724"/>
      <c r="AI34" s="724"/>
      <c r="AJ34" s="724"/>
      <c r="AK34" s="724"/>
      <c r="AL34" s="666">
        <v>0</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2896938</v>
      </c>
      <c r="CS34" s="664"/>
      <c r="CT34" s="664"/>
      <c r="CU34" s="664"/>
      <c r="CV34" s="664"/>
      <c r="CW34" s="664"/>
      <c r="CX34" s="664"/>
      <c r="CY34" s="665"/>
      <c r="CZ34" s="666">
        <v>11.9</v>
      </c>
      <c r="DA34" s="695"/>
      <c r="DB34" s="695"/>
      <c r="DC34" s="696"/>
      <c r="DD34" s="669">
        <v>2122539</v>
      </c>
      <c r="DE34" s="664"/>
      <c r="DF34" s="664"/>
      <c r="DG34" s="664"/>
      <c r="DH34" s="664"/>
      <c r="DI34" s="664"/>
      <c r="DJ34" s="664"/>
      <c r="DK34" s="665"/>
      <c r="DL34" s="669">
        <v>1475779</v>
      </c>
      <c r="DM34" s="664"/>
      <c r="DN34" s="664"/>
      <c r="DO34" s="664"/>
      <c r="DP34" s="664"/>
      <c r="DQ34" s="664"/>
      <c r="DR34" s="664"/>
      <c r="DS34" s="664"/>
      <c r="DT34" s="664"/>
      <c r="DU34" s="664"/>
      <c r="DV34" s="665"/>
      <c r="DW34" s="666">
        <v>11.4</v>
      </c>
      <c r="DX34" s="695"/>
      <c r="DY34" s="695"/>
      <c r="DZ34" s="695"/>
      <c r="EA34" s="695"/>
      <c r="EB34" s="695"/>
      <c r="EC34" s="697"/>
    </row>
    <row r="35" spans="2:133" ht="11.25" customHeight="1">
      <c r="B35" s="658" t="s">
        <v>322</v>
      </c>
      <c r="C35" s="659"/>
      <c r="D35" s="659"/>
      <c r="E35" s="659"/>
      <c r="F35" s="659"/>
      <c r="G35" s="659"/>
      <c r="H35" s="659"/>
      <c r="I35" s="659"/>
      <c r="J35" s="659"/>
      <c r="K35" s="659"/>
      <c r="L35" s="659"/>
      <c r="M35" s="659"/>
      <c r="N35" s="659"/>
      <c r="O35" s="659"/>
      <c r="P35" s="659"/>
      <c r="Q35" s="660"/>
      <c r="R35" s="661">
        <v>3837937</v>
      </c>
      <c r="S35" s="664"/>
      <c r="T35" s="664"/>
      <c r="U35" s="664"/>
      <c r="V35" s="664"/>
      <c r="W35" s="664"/>
      <c r="X35" s="664"/>
      <c r="Y35" s="665"/>
      <c r="Z35" s="723">
        <v>15.1</v>
      </c>
      <c r="AA35" s="723"/>
      <c r="AB35" s="723"/>
      <c r="AC35" s="723"/>
      <c r="AD35" s="724" t="s">
        <v>128</v>
      </c>
      <c r="AE35" s="724"/>
      <c r="AF35" s="724"/>
      <c r="AG35" s="724"/>
      <c r="AH35" s="724"/>
      <c r="AI35" s="724"/>
      <c r="AJ35" s="724"/>
      <c r="AK35" s="724"/>
      <c r="AL35" s="666" t="s">
        <v>128</v>
      </c>
      <c r="AM35" s="667"/>
      <c r="AN35" s="667"/>
      <c r="AO35" s="725"/>
      <c r="AP35" s="234"/>
      <c r="AQ35" s="729" t="s">
        <v>323</v>
      </c>
      <c r="AR35" s="730"/>
      <c r="AS35" s="730"/>
      <c r="AT35" s="730"/>
      <c r="AU35" s="730"/>
      <c r="AV35" s="730"/>
      <c r="AW35" s="730"/>
      <c r="AX35" s="730"/>
      <c r="AY35" s="731"/>
      <c r="AZ35" s="726">
        <v>4043079</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380098</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273108</v>
      </c>
      <c r="CS35" s="662"/>
      <c r="CT35" s="662"/>
      <c r="CU35" s="662"/>
      <c r="CV35" s="662"/>
      <c r="CW35" s="662"/>
      <c r="CX35" s="662"/>
      <c r="CY35" s="663"/>
      <c r="CZ35" s="666">
        <v>1.1000000000000001</v>
      </c>
      <c r="DA35" s="695"/>
      <c r="DB35" s="695"/>
      <c r="DC35" s="696"/>
      <c r="DD35" s="669">
        <v>239497</v>
      </c>
      <c r="DE35" s="662"/>
      <c r="DF35" s="662"/>
      <c r="DG35" s="662"/>
      <c r="DH35" s="662"/>
      <c r="DI35" s="662"/>
      <c r="DJ35" s="662"/>
      <c r="DK35" s="663"/>
      <c r="DL35" s="669">
        <v>238973</v>
      </c>
      <c r="DM35" s="662"/>
      <c r="DN35" s="662"/>
      <c r="DO35" s="662"/>
      <c r="DP35" s="662"/>
      <c r="DQ35" s="662"/>
      <c r="DR35" s="662"/>
      <c r="DS35" s="662"/>
      <c r="DT35" s="662"/>
      <c r="DU35" s="662"/>
      <c r="DV35" s="663"/>
      <c r="DW35" s="666">
        <v>1.8</v>
      </c>
      <c r="DX35" s="695"/>
      <c r="DY35" s="695"/>
      <c r="DZ35" s="695"/>
      <c r="EA35" s="695"/>
      <c r="EB35" s="695"/>
      <c r="EC35" s="697"/>
    </row>
    <row r="36" spans="2:133" ht="11.25" customHeight="1">
      <c r="B36" s="658" t="s">
        <v>326</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231</v>
      </c>
      <c r="AE36" s="724"/>
      <c r="AF36" s="724"/>
      <c r="AG36" s="724"/>
      <c r="AH36" s="724"/>
      <c r="AI36" s="724"/>
      <c r="AJ36" s="724"/>
      <c r="AK36" s="724"/>
      <c r="AL36" s="666" t="s">
        <v>128</v>
      </c>
      <c r="AM36" s="667"/>
      <c r="AN36" s="667"/>
      <c r="AO36" s="725"/>
      <c r="AQ36" s="698" t="s">
        <v>327</v>
      </c>
      <c r="AR36" s="699"/>
      <c r="AS36" s="699"/>
      <c r="AT36" s="699"/>
      <c r="AU36" s="699"/>
      <c r="AV36" s="699"/>
      <c r="AW36" s="699"/>
      <c r="AX36" s="699"/>
      <c r="AY36" s="700"/>
      <c r="AZ36" s="661">
        <v>904454</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348359</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1697436</v>
      </c>
      <c r="CS36" s="664"/>
      <c r="CT36" s="664"/>
      <c r="CU36" s="664"/>
      <c r="CV36" s="664"/>
      <c r="CW36" s="664"/>
      <c r="CX36" s="664"/>
      <c r="CY36" s="665"/>
      <c r="CZ36" s="666">
        <v>7</v>
      </c>
      <c r="DA36" s="695"/>
      <c r="DB36" s="695"/>
      <c r="DC36" s="696"/>
      <c r="DD36" s="669">
        <v>1552071</v>
      </c>
      <c r="DE36" s="664"/>
      <c r="DF36" s="664"/>
      <c r="DG36" s="664"/>
      <c r="DH36" s="664"/>
      <c r="DI36" s="664"/>
      <c r="DJ36" s="664"/>
      <c r="DK36" s="665"/>
      <c r="DL36" s="669">
        <v>985374</v>
      </c>
      <c r="DM36" s="664"/>
      <c r="DN36" s="664"/>
      <c r="DO36" s="664"/>
      <c r="DP36" s="664"/>
      <c r="DQ36" s="664"/>
      <c r="DR36" s="664"/>
      <c r="DS36" s="664"/>
      <c r="DT36" s="664"/>
      <c r="DU36" s="664"/>
      <c r="DV36" s="665"/>
      <c r="DW36" s="666">
        <v>7.6</v>
      </c>
      <c r="DX36" s="695"/>
      <c r="DY36" s="695"/>
      <c r="DZ36" s="695"/>
      <c r="EA36" s="695"/>
      <c r="EB36" s="695"/>
      <c r="EC36" s="697"/>
    </row>
    <row r="37" spans="2:133" ht="11.25" customHeight="1">
      <c r="B37" s="658" t="s">
        <v>330</v>
      </c>
      <c r="C37" s="659"/>
      <c r="D37" s="659"/>
      <c r="E37" s="659"/>
      <c r="F37" s="659"/>
      <c r="G37" s="659"/>
      <c r="H37" s="659"/>
      <c r="I37" s="659"/>
      <c r="J37" s="659"/>
      <c r="K37" s="659"/>
      <c r="L37" s="659"/>
      <c r="M37" s="659"/>
      <c r="N37" s="659"/>
      <c r="O37" s="659"/>
      <c r="P37" s="659"/>
      <c r="Q37" s="660"/>
      <c r="R37" s="661">
        <v>778537</v>
      </c>
      <c r="S37" s="664"/>
      <c r="T37" s="664"/>
      <c r="U37" s="664"/>
      <c r="V37" s="664"/>
      <c r="W37" s="664"/>
      <c r="X37" s="664"/>
      <c r="Y37" s="665"/>
      <c r="Z37" s="723">
        <v>3.1</v>
      </c>
      <c r="AA37" s="723"/>
      <c r="AB37" s="723"/>
      <c r="AC37" s="723"/>
      <c r="AD37" s="724" t="s">
        <v>128</v>
      </c>
      <c r="AE37" s="724"/>
      <c r="AF37" s="724"/>
      <c r="AG37" s="724"/>
      <c r="AH37" s="724"/>
      <c r="AI37" s="724"/>
      <c r="AJ37" s="724"/>
      <c r="AK37" s="724"/>
      <c r="AL37" s="666" t="s">
        <v>128</v>
      </c>
      <c r="AM37" s="667"/>
      <c r="AN37" s="667"/>
      <c r="AO37" s="725"/>
      <c r="AQ37" s="698" t="s">
        <v>331</v>
      </c>
      <c r="AR37" s="699"/>
      <c r="AS37" s="699"/>
      <c r="AT37" s="699"/>
      <c r="AU37" s="699"/>
      <c r="AV37" s="699"/>
      <c r="AW37" s="699"/>
      <c r="AX37" s="699"/>
      <c r="AY37" s="700"/>
      <c r="AZ37" s="661">
        <v>838000</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7554</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84931</v>
      </c>
      <c r="CS37" s="662"/>
      <c r="CT37" s="662"/>
      <c r="CU37" s="662"/>
      <c r="CV37" s="662"/>
      <c r="CW37" s="662"/>
      <c r="CX37" s="662"/>
      <c r="CY37" s="663"/>
      <c r="CZ37" s="666">
        <v>0.3</v>
      </c>
      <c r="DA37" s="695"/>
      <c r="DB37" s="695"/>
      <c r="DC37" s="696"/>
      <c r="DD37" s="669">
        <v>84659</v>
      </c>
      <c r="DE37" s="662"/>
      <c r="DF37" s="662"/>
      <c r="DG37" s="662"/>
      <c r="DH37" s="662"/>
      <c r="DI37" s="662"/>
      <c r="DJ37" s="662"/>
      <c r="DK37" s="663"/>
      <c r="DL37" s="669">
        <v>82143</v>
      </c>
      <c r="DM37" s="662"/>
      <c r="DN37" s="662"/>
      <c r="DO37" s="662"/>
      <c r="DP37" s="662"/>
      <c r="DQ37" s="662"/>
      <c r="DR37" s="662"/>
      <c r="DS37" s="662"/>
      <c r="DT37" s="662"/>
      <c r="DU37" s="662"/>
      <c r="DV37" s="663"/>
      <c r="DW37" s="666">
        <v>0.6</v>
      </c>
      <c r="DX37" s="695"/>
      <c r="DY37" s="695"/>
      <c r="DZ37" s="695"/>
      <c r="EA37" s="695"/>
      <c r="EB37" s="695"/>
      <c r="EC37" s="697"/>
    </row>
    <row r="38" spans="2:133" ht="11.25" customHeight="1">
      <c r="B38" s="673" t="s">
        <v>334</v>
      </c>
      <c r="C38" s="674"/>
      <c r="D38" s="674"/>
      <c r="E38" s="674"/>
      <c r="F38" s="674"/>
      <c r="G38" s="674"/>
      <c r="H38" s="674"/>
      <c r="I38" s="674"/>
      <c r="J38" s="674"/>
      <c r="K38" s="674"/>
      <c r="L38" s="674"/>
      <c r="M38" s="674"/>
      <c r="N38" s="674"/>
      <c r="O38" s="674"/>
      <c r="P38" s="674"/>
      <c r="Q38" s="675"/>
      <c r="R38" s="676">
        <v>25361444</v>
      </c>
      <c r="S38" s="713"/>
      <c r="T38" s="713"/>
      <c r="U38" s="713"/>
      <c r="V38" s="713"/>
      <c r="W38" s="713"/>
      <c r="X38" s="713"/>
      <c r="Y38" s="718"/>
      <c r="Z38" s="719">
        <v>100</v>
      </c>
      <c r="AA38" s="719"/>
      <c r="AB38" s="719"/>
      <c r="AC38" s="719"/>
      <c r="AD38" s="720">
        <v>12174415</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157247</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11992</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2981378</v>
      </c>
      <c r="CS38" s="664"/>
      <c r="CT38" s="664"/>
      <c r="CU38" s="664"/>
      <c r="CV38" s="664"/>
      <c r="CW38" s="664"/>
      <c r="CX38" s="664"/>
      <c r="CY38" s="665"/>
      <c r="CZ38" s="666">
        <v>12.2</v>
      </c>
      <c r="DA38" s="695"/>
      <c r="DB38" s="695"/>
      <c r="DC38" s="696"/>
      <c r="DD38" s="669">
        <v>2619331</v>
      </c>
      <c r="DE38" s="664"/>
      <c r="DF38" s="664"/>
      <c r="DG38" s="664"/>
      <c r="DH38" s="664"/>
      <c r="DI38" s="664"/>
      <c r="DJ38" s="664"/>
      <c r="DK38" s="665"/>
      <c r="DL38" s="669">
        <v>2412988</v>
      </c>
      <c r="DM38" s="664"/>
      <c r="DN38" s="664"/>
      <c r="DO38" s="664"/>
      <c r="DP38" s="664"/>
      <c r="DQ38" s="664"/>
      <c r="DR38" s="664"/>
      <c r="DS38" s="664"/>
      <c r="DT38" s="664"/>
      <c r="DU38" s="664"/>
      <c r="DV38" s="665"/>
      <c r="DW38" s="666">
        <v>18.600000000000001</v>
      </c>
      <c r="DX38" s="695"/>
      <c r="DY38" s="695"/>
      <c r="DZ38" s="695"/>
      <c r="EA38" s="695"/>
      <c r="EB38" s="695"/>
      <c r="EC38" s="697"/>
    </row>
    <row r="39" spans="2:133" ht="11.25" customHeight="1">
      <c r="AQ39" s="698" t="s">
        <v>338</v>
      </c>
      <c r="AR39" s="699"/>
      <c r="AS39" s="699"/>
      <c r="AT39" s="699"/>
      <c r="AU39" s="699"/>
      <c r="AV39" s="699"/>
      <c r="AW39" s="699"/>
      <c r="AX39" s="699"/>
      <c r="AY39" s="700"/>
      <c r="AZ39" s="661" t="s">
        <v>128</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98</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724926</v>
      </c>
      <c r="CS39" s="662"/>
      <c r="CT39" s="662"/>
      <c r="CU39" s="662"/>
      <c r="CV39" s="662"/>
      <c r="CW39" s="662"/>
      <c r="CX39" s="662"/>
      <c r="CY39" s="663"/>
      <c r="CZ39" s="666">
        <v>3</v>
      </c>
      <c r="DA39" s="695"/>
      <c r="DB39" s="695"/>
      <c r="DC39" s="696"/>
      <c r="DD39" s="669">
        <v>100465</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c r="AQ40" s="698" t="s">
        <v>342</v>
      </c>
      <c r="AR40" s="699"/>
      <c r="AS40" s="699"/>
      <c r="AT40" s="699"/>
      <c r="AU40" s="699"/>
      <c r="AV40" s="699"/>
      <c r="AW40" s="699"/>
      <c r="AX40" s="699"/>
      <c r="AY40" s="700"/>
      <c r="AZ40" s="661">
        <v>459726</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128</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331000</v>
      </c>
      <c r="CS40" s="664"/>
      <c r="CT40" s="664"/>
      <c r="CU40" s="664"/>
      <c r="CV40" s="664"/>
      <c r="CW40" s="664"/>
      <c r="CX40" s="664"/>
      <c r="CY40" s="665"/>
      <c r="CZ40" s="666">
        <v>1.4</v>
      </c>
      <c r="DA40" s="695"/>
      <c r="DB40" s="695"/>
      <c r="DC40" s="696"/>
      <c r="DD40" s="669">
        <v>236000</v>
      </c>
      <c r="DE40" s="664"/>
      <c r="DF40" s="664"/>
      <c r="DG40" s="664"/>
      <c r="DH40" s="664"/>
      <c r="DI40" s="664"/>
      <c r="DJ40" s="664"/>
      <c r="DK40" s="665"/>
      <c r="DL40" s="669">
        <v>234376</v>
      </c>
      <c r="DM40" s="664"/>
      <c r="DN40" s="664"/>
      <c r="DO40" s="664"/>
      <c r="DP40" s="664"/>
      <c r="DQ40" s="664"/>
      <c r="DR40" s="664"/>
      <c r="DS40" s="664"/>
      <c r="DT40" s="664"/>
      <c r="DU40" s="664"/>
      <c r="DV40" s="665"/>
      <c r="DW40" s="666">
        <v>1.8</v>
      </c>
      <c r="DX40" s="695"/>
      <c r="DY40" s="695"/>
      <c r="DZ40" s="695"/>
      <c r="EA40" s="695"/>
      <c r="EB40" s="695"/>
      <c r="EC40" s="697"/>
    </row>
    <row r="41" spans="2:133" ht="11.25" customHeight="1">
      <c r="AQ41" s="710" t="s">
        <v>345</v>
      </c>
      <c r="AR41" s="711"/>
      <c r="AS41" s="711"/>
      <c r="AT41" s="711"/>
      <c r="AU41" s="711"/>
      <c r="AV41" s="711"/>
      <c r="AW41" s="711"/>
      <c r="AX41" s="711"/>
      <c r="AY41" s="712"/>
      <c r="AZ41" s="676">
        <v>1683652</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331</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145</v>
      </c>
      <c r="DA41" s="695"/>
      <c r="DB41" s="695"/>
      <c r="DC41" s="696"/>
      <c r="DD41" s="669" t="s">
        <v>145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5925255</v>
      </c>
      <c r="CS42" s="664"/>
      <c r="CT42" s="664"/>
      <c r="CU42" s="664"/>
      <c r="CV42" s="664"/>
      <c r="CW42" s="664"/>
      <c r="CX42" s="664"/>
      <c r="CY42" s="665"/>
      <c r="CZ42" s="666">
        <v>24.3</v>
      </c>
      <c r="DA42" s="667"/>
      <c r="DB42" s="667"/>
      <c r="DC42" s="668"/>
      <c r="DD42" s="669">
        <v>1435785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130835</v>
      </c>
      <c r="CS43" s="662"/>
      <c r="CT43" s="662"/>
      <c r="CU43" s="662"/>
      <c r="CV43" s="662"/>
      <c r="CW43" s="662"/>
      <c r="CX43" s="662"/>
      <c r="CY43" s="663"/>
      <c r="CZ43" s="666">
        <v>0.5</v>
      </c>
      <c r="DA43" s="695"/>
      <c r="DB43" s="695"/>
      <c r="DC43" s="696"/>
      <c r="DD43" s="669">
        <v>130835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352</v>
      </c>
      <c r="CD44" s="689" t="s">
        <v>303</v>
      </c>
      <c r="CE44" s="690"/>
      <c r="CF44" s="658" t="s">
        <v>353</v>
      </c>
      <c r="CG44" s="659"/>
      <c r="CH44" s="659"/>
      <c r="CI44" s="659"/>
      <c r="CJ44" s="659"/>
      <c r="CK44" s="659"/>
      <c r="CL44" s="659"/>
      <c r="CM44" s="659"/>
      <c r="CN44" s="659"/>
      <c r="CO44" s="659"/>
      <c r="CP44" s="659"/>
      <c r="CQ44" s="660"/>
      <c r="CR44" s="661">
        <v>5899496</v>
      </c>
      <c r="CS44" s="664"/>
      <c r="CT44" s="664"/>
      <c r="CU44" s="664"/>
      <c r="CV44" s="664"/>
      <c r="CW44" s="664"/>
      <c r="CX44" s="664"/>
      <c r="CY44" s="665"/>
      <c r="CZ44" s="666">
        <v>24.2</v>
      </c>
      <c r="DA44" s="667"/>
      <c r="DB44" s="667"/>
      <c r="DC44" s="668"/>
      <c r="DD44" s="669">
        <v>1424116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354</v>
      </c>
      <c r="CG45" s="659"/>
      <c r="CH45" s="659"/>
      <c r="CI45" s="659"/>
      <c r="CJ45" s="659"/>
      <c r="CK45" s="659"/>
      <c r="CL45" s="659"/>
      <c r="CM45" s="659"/>
      <c r="CN45" s="659"/>
      <c r="CO45" s="659"/>
      <c r="CP45" s="659"/>
      <c r="CQ45" s="660"/>
      <c r="CR45" s="661">
        <v>636494</v>
      </c>
      <c r="CS45" s="662"/>
      <c r="CT45" s="662"/>
      <c r="CU45" s="662"/>
      <c r="CV45" s="662"/>
      <c r="CW45" s="662"/>
      <c r="CX45" s="662"/>
      <c r="CY45" s="663"/>
      <c r="CZ45" s="666">
        <v>2.6</v>
      </c>
      <c r="DA45" s="695"/>
      <c r="DB45" s="695"/>
      <c r="DC45" s="696"/>
      <c r="DD45" s="669">
        <v>73834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355</v>
      </c>
      <c r="CG46" s="659"/>
      <c r="CH46" s="659"/>
      <c r="CI46" s="659"/>
      <c r="CJ46" s="659"/>
      <c r="CK46" s="659"/>
      <c r="CL46" s="659"/>
      <c r="CM46" s="659"/>
      <c r="CN46" s="659"/>
      <c r="CO46" s="659"/>
      <c r="CP46" s="659"/>
      <c r="CQ46" s="660"/>
      <c r="CR46" s="661">
        <v>5190189</v>
      </c>
      <c r="CS46" s="664"/>
      <c r="CT46" s="664"/>
      <c r="CU46" s="664"/>
      <c r="CV46" s="664"/>
      <c r="CW46" s="664"/>
      <c r="CX46" s="664"/>
      <c r="CY46" s="665"/>
      <c r="CZ46" s="666">
        <v>21.3</v>
      </c>
      <c r="DA46" s="667"/>
      <c r="DB46" s="667"/>
      <c r="DC46" s="668"/>
      <c r="DD46" s="669">
        <v>1277874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356</v>
      </c>
      <c r="CG47" s="659"/>
      <c r="CH47" s="659"/>
      <c r="CI47" s="659"/>
      <c r="CJ47" s="659"/>
      <c r="CK47" s="659"/>
      <c r="CL47" s="659"/>
      <c r="CM47" s="659"/>
      <c r="CN47" s="659"/>
      <c r="CO47" s="659"/>
      <c r="CP47" s="659"/>
      <c r="CQ47" s="660"/>
      <c r="CR47" s="661">
        <v>25759</v>
      </c>
      <c r="CS47" s="662"/>
      <c r="CT47" s="662"/>
      <c r="CU47" s="662"/>
      <c r="CV47" s="662"/>
      <c r="CW47" s="662"/>
      <c r="CX47" s="662"/>
      <c r="CY47" s="663"/>
      <c r="CZ47" s="666">
        <v>0.1</v>
      </c>
      <c r="DA47" s="695"/>
      <c r="DB47" s="695"/>
      <c r="DC47" s="696"/>
      <c r="DD47" s="669">
        <v>11669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357</v>
      </c>
      <c r="CG48" s="659"/>
      <c r="CH48" s="659"/>
      <c r="CI48" s="659"/>
      <c r="CJ48" s="659"/>
      <c r="CK48" s="659"/>
      <c r="CL48" s="659"/>
      <c r="CM48" s="659"/>
      <c r="CN48" s="659"/>
      <c r="CO48" s="659"/>
      <c r="CP48" s="659"/>
      <c r="CQ48" s="660"/>
      <c r="CR48" s="661" t="s">
        <v>145</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358</v>
      </c>
      <c r="CE49" s="674"/>
      <c r="CF49" s="674"/>
      <c r="CG49" s="674"/>
      <c r="CH49" s="674"/>
      <c r="CI49" s="674"/>
      <c r="CJ49" s="674"/>
      <c r="CK49" s="674"/>
      <c r="CL49" s="674"/>
      <c r="CM49" s="674"/>
      <c r="CN49" s="674"/>
      <c r="CO49" s="674"/>
      <c r="CP49" s="674"/>
      <c r="CQ49" s="675"/>
      <c r="CR49" s="676">
        <v>24405930</v>
      </c>
      <c r="CS49" s="677"/>
      <c r="CT49" s="677"/>
      <c r="CU49" s="677"/>
      <c r="CV49" s="677"/>
      <c r="CW49" s="677"/>
      <c r="CX49" s="677"/>
      <c r="CY49" s="678"/>
      <c r="CZ49" s="679">
        <v>100</v>
      </c>
      <c r="DA49" s="680"/>
      <c r="DB49" s="680"/>
      <c r="DC49" s="681"/>
      <c r="DD49" s="682">
        <v>15017177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7p43OSEAARKx5vRQx9cWucULV0Ck6cbBkfawyz3IXd3nJD+8Ny2jygWTKf+GTJSN8UIWr3XqMesygcWEvEEg/w==" saltValue="UXVfcHn4pDIAsXHfiYmFi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1" t="s">
        <v>360</v>
      </c>
      <c r="DK2" s="1202"/>
      <c r="DL2" s="1202"/>
      <c r="DM2" s="1202"/>
      <c r="DN2" s="1202"/>
      <c r="DO2" s="1203"/>
      <c r="DP2" s="249"/>
      <c r="DQ2" s="1201" t="s">
        <v>361</v>
      </c>
      <c r="DR2" s="1202"/>
      <c r="DS2" s="1202"/>
      <c r="DT2" s="1202"/>
      <c r="DU2" s="1202"/>
      <c r="DV2" s="1202"/>
      <c r="DW2" s="1202"/>
      <c r="DX2" s="1202"/>
      <c r="DY2" s="1202"/>
      <c r="DZ2" s="120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4"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9" t="s">
        <v>378</v>
      </c>
      <c r="DH5" s="1190"/>
      <c r="DI5" s="1190"/>
      <c r="DJ5" s="1190"/>
      <c r="DK5" s="1191"/>
      <c r="DL5" s="1189" t="s">
        <v>379</v>
      </c>
      <c r="DM5" s="1190"/>
      <c r="DN5" s="1190"/>
      <c r="DO5" s="1190"/>
      <c r="DP5" s="1191"/>
      <c r="DQ5" s="1090" t="s">
        <v>380</v>
      </c>
      <c r="DR5" s="1091"/>
      <c r="DS5" s="1091"/>
      <c r="DT5" s="1091"/>
      <c r="DU5" s="1092"/>
      <c r="DV5" s="1090" t="s">
        <v>371</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5"/>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2"/>
      <c r="DH6" s="1193"/>
      <c r="DI6" s="1193"/>
      <c r="DJ6" s="1193"/>
      <c r="DK6" s="1194"/>
      <c r="DL6" s="1192"/>
      <c r="DM6" s="1193"/>
      <c r="DN6" s="1193"/>
      <c r="DO6" s="1193"/>
      <c r="DP6" s="1194"/>
      <c r="DQ6" s="1093"/>
      <c r="DR6" s="1094"/>
      <c r="DS6" s="1094"/>
      <c r="DT6" s="1094"/>
      <c r="DU6" s="1095"/>
      <c r="DV6" s="1093"/>
      <c r="DW6" s="1094"/>
      <c r="DX6" s="1094"/>
      <c r="DY6" s="1094"/>
      <c r="DZ6" s="1107"/>
      <c r="EA6" s="254"/>
    </row>
    <row r="7" spans="1:131" s="255" customFormat="1" ht="26.25" customHeight="1" thickTop="1">
      <c r="A7" s="258">
        <v>1</v>
      </c>
      <c r="B7" s="1139" t="s">
        <v>381</v>
      </c>
      <c r="C7" s="1140"/>
      <c r="D7" s="1140"/>
      <c r="E7" s="1140"/>
      <c r="F7" s="1140"/>
      <c r="G7" s="1140"/>
      <c r="H7" s="1140"/>
      <c r="I7" s="1140"/>
      <c r="J7" s="1140"/>
      <c r="K7" s="1140"/>
      <c r="L7" s="1140"/>
      <c r="M7" s="1140"/>
      <c r="N7" s="1140"/>
      <c r="O7" s="1140"/>
      <c r="P7" s="1141"/>
      <c r="Q7" s="1195">
        <v>25160</v>
      </c>
      <c r="R7" s="1196"/>
      <c r="S7" s="1196"/>
      <c r="T7" s="1196"/>
      <c r="U7" s="1196"/>
      <c r="V7" s="1196">
        <v>24403</v>
      </c>
      <c r="W7" s="1196"/>
      <c r="X7" s="1196"/>
      <c r="Y7" s="1196"/>
      <c r="Z7" s="1196"/>
      <c r="AA7" s="1196">
        <v>757</v>
      </c>
      <c r="AB7" s="1196"/>
      <c r="AC7" s="1196"/>
      <c r="AD7" s="1196"/>
      <c r="AE7" s="1197"/>
      <c r="AF7" s="1198">
        <v>551</v>
      </c>
      <c r="AG7" s="1199"/>
      <c r="AH7" s="1199"/>
      <c r="AI7" s="1199"/>
      <c r="AJ7" s="1200"/>
      <c r="AK7" s="1182">
        <v>1979</v>
      </c>
      <c r="AL7" s="1183"/>
      <c r="AM7" s="1183"/>
      <c r="AN7" s="1183"/>
      <c r="AO7" s="1183"/>
      <c r="AP7" s="1183">
        <v>17475</v>
      </c>
      <c r="AQ7" s="1183"/>
      <c r="AR7" s="1183"/>
      <c r="AS7" s="1183"/>
      <c r="AT7" s="1183"/>
      <c r="AU7" s="1184" t="s">
        <v>603</v>
      </c>
      <c r="AV7" s="1184"/>
      <c r="AW7" s="1184"/>
      <c r="AX7" s="1184"/>
      <c r="AY7" s="1185"/>
      <c r="AZ7" s="252"/>
      <c r="BA7" s="252"/>
      <c r="BB7" s="252"/>
      <c r="BC7" s="252"/>
      <c r="BD7" s="252"/>
      <c r="BE7" s="253"/>
      <c r="BF7" s="253"/>
      <c r="BG7" s="253"/>
      <c r="BH7" s="253"/>
      <c r="BI7" s="253"/>
      <c r="BJ7" s="253"/>
      <c r="BK7" s="253"/>
      <c r="BL7" s="253"/>
      <c r="BM7" s="253"/>
      <c r="BN7" s="253"/>
      <c r="BO7" s="253"/>
      <c r="BP7" s="253"/>
      <c r="BQ7" s="259">
        <v>1</v>
      </c>
      <c r="BR7" s="260"/>
      <c r="BS7" s="1186" t="s">
        <v>593</v>
      </c>
      <c r="BT7" s="1187"/>
      <c r="BU7" s="1187"/>
      <c r="BV7" s="1187"/>
      <c r="BW7" s="1187"/>
      <c r="BX7" s="1187"/>
      <c r="BY7" s="1187"/>
      <c r="BZ7" s="1187"/>
      <c r="CA7" s="1187"/>
      <c r="CB7" s="1187"/>
      <c r="CC7" s="1187"/>
      <c r="CD7" s="1187"/>
      <c r="CE7" s="1187"/>
      <c r="CF7" s="1187"/>
      <c r="CG7" s="1188"/>
      <c r="CH7" s="1179" t="s">
        <v>576</v>
      </c>
      <c r="CI7" s="1180"/>
      <c r="CJ7" s="1180"/>
      <c r="CK7" s="1180"/>
      <c r="CL7" s="1181"/>
      <c r="CM7" s="1179">
        <v>30</v>
      </c>
      <c r="CN7" s="1180"/>
      <c r="CO7" s="1180"/>
      <c r="CP7" s="1180"/>
      <c r="CQ7" s="1181"/>
      <c r="CR7" s="1179">
        <v>30</v>
      </c>
      <c r="CS7" s="1180"/>
      <c r="CT7" s="1180"/>
      <c r="CU7" s="1180"/>
      <c r="CV7" s="1181"/>
      <c r="CW7" s="1179" t="s">
        <v>576</v>
      </c>
      <c r="CX7" s="1180"/>
      <c r="CY7" s="1180"/>
      <c r="CZ7" s="1180"/>
      <c r="DA7" s="1181"/>
      <c r="DB7" s="1179" t="s">
        <v>576</v>
      </c>
      <c r="DC7" s="1180"/>
      <c r="DD7" s="1180"/>
      <c r="DE7" s="1180"/>
      <c r="DF7" s="1181"/>
      <c r="DG7" s="1179" t="s">
        <v>576</v>
      </c>
      <c r="DH7" s="1180"/>
      <c r="DI7" s="1180"/>
      <c r="DJ7" s="1180"/>
      <c r="DK7" s="1181"/>
      <c r="DL7" s="1179" t="s">
        <v>576</v>
      </c>
      <c r="DM7" s="1180"/>
      <c r="DN7" s="1180"/>
      <c r="DO7" s="1180"/>
      <c r="DP7" s="1181"/>
      <c r="DQ7" s="1179" t="s">
        <v>576</v>
      </c>
      <c r="DR7" s="1180"/>
      <c r="DS7" s="1180"/>
      <c r="DT7" s="1180"/>
      <c r="DU7" s="1181"/>
      <c r="DV7" s="1206"/>
      <c r="DW7" s="1207"/>
      <c r="DX7" s="1207"/>
      <c r="DY7" s="1207"/>
      <c r="DZ7" s="1208"/>
      <c r="EA7" s="254"/>
    </row>
    <row r="8" spans="1:131" s="255" customFormat="1" ht="26.25" customHeight="1">
      <c r="A8" s="261">
        <v>2</v>
      </c>
      <c r="B8" s="1126" t="s">
        <v>382</v>
      </c>
      <c r="C8" s="1127"/>
      <c r="D8" s="1127"/>
      <c r="E8" s="1127"/>
      <c r="F8" s="1127"/>
      <c r="G8" s="1127"/>
      <c r="H8" s="1127"/>
      <c r="I8" s="1127"/>
      <c r="J8" s="1127"/>
      <c r="K8" s="1127"/>
      <c r="L8" s="1127"/>
      <c r="M8" s="1127"/>
      <c r="N8" s="1127"/>
      <c r="O8" s="1127"/>
      <c r="P8" s="1128"/>
      <c r="Q8" s="1132">
        <v>5</v>
      </c>
      <c r="R8" s="1133"/>
      <c r="S8" s="1133"/>
      <c r="T8" s="1133"/>
      <c r="U8" s="1133"/>
      <c r="V8" s="1133">
        <v>5</v>
      </c>
      <c r="W8" s="1133"/>
      <c r="X8" s="1133"/>
      <c r="Y8" s="1133"/>
      <c r="Z8" s="1133"/>
      <c r="AA8" s="1133">
        <v>0</v>
      </c>
      <c r="AB8" s="1133"/>
      <c r="AC8" s="1133"/>
      <c r="AD8" s="1133"/>
      <c r="AE8" s="1134"/>
      <c r="AF8" s="1108" t="s">
        <v>383</v>
      </c>
      <c r="AG8" s="1109"/>
      <c r="AH8" s="1109"/>
      <c r="AI8" s="1109"/>
      <c r="AJ8" s="1110"/>
      <c r="AK8" s="1177">
        <v>3</v>
      </c>
      <c r="AL8" s="1079"/>
      <c r="AM8" s="1079"/>
      <c r="AN8" s="1079"/>
      <c r="AO8" s="1175"/>
      <c r="AP8" s="1178" t="s">
        <v>576</v>
      </c>
      <c r="AQ8" s="1079"/>
      <c r="AR8" s="1079"/>
      <c r="AS8" s="1079"/>
      <c r="AT8" s="1175"/>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594</v>
      </c>
      <c r="BT8" s="1104"/>
      <c r="BU8" s="1104"/>
      <c r="BV8" s="1104"/>
      <c r="BW8" s="1104"/>
      <c r="BX8" s="1104"/>
      <c r="BY8" s="1104"/>
      <c r="BZ8" s="1104"/>
      <c r="CA8" s="1104"/>
      <c r="CB8" s="1104"/>
      <c r="CC8" s="1104"/>
      <c r="CD8" s="1104"/>
      <c r="CE8" s="1104"/>
      <c r="CF8" s="1104"/>
      <c r="CG8" s="1105"/>
      <c r="CH8" s="1078">
        <v>8</v>
      </c>
      <c r="CI8" s="1079"/>
      <c r="CJ8" s="1079"/>
      <c r="CK8" s="1079"/>
      <c r="CL8" s="1080"/>
      <c r="CM8" s="1078">
        <v>129</v>
      </c>
      <c r="CN8" s="1079"/>
      <c r="CO8" s="1079"/>
      <c r="CP8" s="1079"/>
      <c r="CQ8" s="1080"/>
      <c r="CR8" s="1078">
        <v>10</v>
      </c>
      <c r="CS8" s="1079"/>
      <c r="CT8" s="1079"/>
      <c r="CU8" s="1079"/>
      <c r="CV8" s="1080"/>
      <c r="CW8" s="1078" t="s">
        <v>576</v>
      </c>
      <c r="CX8" s="1079"/>
      <c r="CY8" s="1079"/>
      <c r="CZ8" s="1079"/>
      <c r="DA8" s="1080"/>
      <c r="DB8" s="1078" t="s">
        <v>576</v>
      </c>
      <c r="DC8" s="1079"/>
      <c r="DD8" s="1079"/>
      <c r="DE8" s="1079"/>
      <c r="DF8" s="1080"/>
      <c r="DG8" s="1078" t="s">
        <v>576</v>
      </c>
      <c r="DH8" s="1079"/>
      <c r="DI8" s="1079"/>
      <c r="DJ8" s="1079"/>
      <c r="DK8" s="1080"/>
      <c r="DL8" s="1078" t="s">
        <v>576</v>
      </c>
      <c r="DM8" s="1079"/>
      <c r="DN8" s="1079"/>
      <c r="DO8" s="1079"/>
      <c r="DP8" s="1080"/>
      <c r="DQ8" s="1078" t="s">
        <v>576</v>
      </c>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385</v>
      </c>
      <c r="B23" s="1033" t="s">
        <v>386</v>
      </c>
      <c r="C23" s="1034"/>
      <c r="D23" s="1034"/>
      <c r="E23" s="1034"/>
      <c r="F23" s="1034"/>
      <c r="G23" s="1034"/>
      <c r="H23" s="1034"/>
      <c r="I23" s="1034"/>
      <c r="J23" s="1034"/>
      <c r="K23" s="1034"/>
      <c r="L23" s="1034"/>
      <c r="M23" s="1034"/>
      <c r="N23" s="1034"/>
      <c r="O23" s="1034"/>
      <c r="P23" s="1035"/>
      <c r="Q23" s="1157">
        <v>25162</v>
      </c>
      <c r="R23" s="1158"/>
      <c r="S23" s="1158"/>
      <c r="T23" s="1158"/>
      <c r="U23" s="1158"/>
      <c r="V23" s="1158">
        <v>24405</v>
      </c>
      <c r="W23" s="1158"/>
      <c r="X23" s="1158"/>
      <c r="Y23" s="1158"/>
      <c r="Z23" s="1158"/>
      <c r="AA23" s="1158">
        <v>757</v>
      </c>
      <c r="AB23" s="1158"/>
      <c r="AC23" s="1158"/>
      <c r="AD23" s="1158"/>
      <c r="AE23" s="1159"/>
      <c r="AF23" s="1160">
        <v>551</v>
      </c>
      <c r="AG23" s="1158"/>
      <c r="AH23" s="1158"/>
      <c r="AI23" s="1158"/>
      <c r="AJ23" s="1161"/>
      <c r="AK23" s="1162"/>
      <c r="AL23" s="1163"/>
      <c r="AM23" s="1163"/>
      <c r="AN23" s="1163"/>
      <c r="AO23" s="1163"/>
      <c r="AP23" s="1158">
        <v>17475</v>
      </c>
      <c r="AQ23" s="1158"/>
      <c r="AR23" s="1158"/>
      <c r="AS23" s="1158"/>
      <c r="AT23" s="1158"/>
      <c r="AU23" s="1164"/>
      <c r="AV23" s="1164"/>
      <c r="AW23" s="1164"/>
      <c r="AX23" s="1164"/>
      <c r="AY23" s="1165"/>
      <c r="AZ23" s="1154" t="s">
        <v>387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364</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398</v>
      </c>
      <c r="C28" s="1140"/>
      <c r="D28" s="1140"/>
      <c r="E28" s="1140"/>
      <c r="F28" s="1140"/>
      <c r="G28" s="1140"/>
      <c r="H28" s="1140"/>
      <c r="I28" s="1140"/>
      <c r="J28" s="1140"/>
      <c r="K28" s="1140"/>
      <c r="L28" s="1140"/>
      <c r="M28" s="1140"/>
      <c r="N28" s="1140"/>
      <c r="O28" s="1140"/>
      <c r="P28" s="1141"/>
      <c r="Q28" s="1142">
        <v>6201</v>
      </c>
      <c r="R28" s="1143"/>
      <c r="S28" s="1143"/>
      <c r="T28" s="1143"/>
      <c r="U28" s="1143"/>
      <c r="V28" s="1143">
        <v>5821</v>
      </c>
      <c r="W28" s="1143"/>
      <c r="X28" s="1143"/>
      <c r="Y28" s="1143"/>
      <c r="Z28" s="1143"/>
      <c r="AA28" s="1143">
        <v>380</v>
      </c>
      <c r="AB28" s="1143"/>
      <c r="AC28" s="1143"/>
      <c r="AD28" s="1143"/>
      <c r="AE28" s="1144"/>
      <c r="AF28" s="1145">
        <v>380</v>
      </c>
      <c r="AG28" s="1143"/>
      <c r="AH28" s="1143"/>
      <c r="AI28" s="1143"/>
      <c r="AJ28" s="1146"/>
      <c r="AK28" s="1147">
        <v>460</v>
      </c>
      <c r="AL28" s="1135"/>
      <c r="AM28" s="1135"/>
      <c r="AN28" s="1135"/>
      <c r="AO28" s="1135"/>
      <c r="AP28" s="1135" t="s">
        <v>576</v>
      </c>
      <c r="AQ28" s="1135"/>
      <c r="AR28" s="1135"/>
      <c r="AS28" s="1135"/>
      <c r="AT28" s="1135"/>
      <c r="AU28" s="1135" t="s">
        <v>576</v>
      </c>
      <c r="AV28" s="1135"/>
      <c r="AW28" s="1135"/>
      <c r="AX28" s="1135"/>
      <c r="AY28" s="1135"/>
      <c r="AZ28" s="1136" t="s">
        <v>514</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399</v>
      </c>
      <c r="C29" s="1127"/>
      <c r="D29" s="1127"/>
      <c r="E29" s="1127"/>
      <c r="F29" s="1127"/>
      <c r="G29" s="1127"/>
      <c r="H29" s="1127"/>
      <c r="I29" s="1127"/>
      <c r="J29" s="1127"/>
      <c r="K29" s="1127"/>
      <c r="L29" s="1127"/>
      <c r="M29" s="1127"/>
      <c r="N29" s="1127"/>
      <c r="O29" s="1127"/>
      <c r="P29" s="1128"/>
      <c r="Q29" s="1132">
        <v>66</v>
      </c>
      <c r="R29" s="1133"/>
      <c r="S29" s="1133"/>
      <c r="T29" s="1133"/>
      <c r="U29" s="1133"/>
      <c r="V29" s="1133">
        <v>58</v>
      </c>
      <c r="W29" s="1133"/>
      <c r="X29" s="1133"/>
      <c r="Y29" s="1133"/>
      <c r="Z29" s="1133"/>
      <c r="AA29" s="1133">
        <v>8</v>
      </c>
      <c r="AB29" s="1133"/>
      <c r="AC29" s="1133"/>
      <c r="AD29" s="1133"/>
      <c r="AE29" s="1134"/>
      <c r="AF29" s="1108">
        <v>5</v>
      </c>
      <c r="AG29" s="1109"/>
      <c r="AH29" s="1109"/>
      <c r="AI29" s="1109"/>
      <c r="AJ29" s="1110"/>
      <c r="AK29" s="1069" t="s">
        <v>576</v>
      </c>
      <c r="AL29" s="1060"/>
      <c r="AM29" s="1060"/>
      <c r="AN29" s="1060"/>
      <c r="AO29" s="1060"/>
      <c r="AP29" s="1060" t="s">
        <v>576</v>
      </c>
      <c r="AQ29" s="1060"/>
      <c r="AR29" s="1060"/>
      <c r="AS29" s="1060"/>
      <c r="AT29" s="1060"/>
      <c r="AU29" s="1060" t="s">
        <v>576</v>
      </c>
      <c r="AV29" s="1060"/>
      <c r="AW29" s="1060"/>
      <c r="AX29" s="1060"/>
      <c r="AY29" s="1060"/>
      <c r="AZ29" s="1131" t="s">
        <v>514</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400</v>
      </c>
      <c r="C30" s="1127"/>
      <c r="D30" s="1127"/>
      <c r="E30" s="1127"/>
      <c r="F30" s="1127"/>
      <c r="G30" s="1127"/>
      <c r="H30" s="1127"/>
      <c r="I30" s="1127"/>
      <c r="J30" s="1127"/>
      <c r="K30" s="1127"/>
      <c r="L30" s="1127"/>
      <c r="M30" s="1127"/>
      <c r="N30" s="1127"/>
      <c r="O30" s="1127"/>
      <c r="P30" s="1128"/>
      <c r="Q30" s="1132">
        <v>6093</v>
      </c>
      <c r="R30" s="1133"/>
      <c r="S30" s="1133"/>
      <c r="T30" s="1133"/>
      <c r="U30" s="1133"/>
      <c r="V30" s="1133">
        <v>5803</v>
      </c>
      <c r="W30" s="1133"/>
      <c r="X30" s="1133"/>
      <c r="Y30" s="1133"/>
      <c r="Z30" s="1133"/>
      <c r="AA30" s="1133">
        <v>290</v>
      </c>
      <c r="AB30" s="1133"/>
      <c r="AC30" s="1133"/>
      <c r="AD30" s="1133"/>
      <c r="AE30" s="1134"/>
      <c r="AF30" s="1108">
        <v>290</v>
      </c>
      <c r="AG30" s="1109"/>
      <c r="AH30" s="1109"/>
      <c r="AI30" s="1109"/>
      <c r="AJ30" s="1110"/>
      <c r="AK30" s="1069">
        <v>831</v>
      </c>
      <c r="AL30" s="1060"/>
      <c r="AM30" s="1060"/>
      <c r="AN30" s="1060"/>
      <c r="AO30" s="1060"/>
      <c r="AP30" s="1060" t="s">
        <v>576</v>
      </c>
      <c r="AQ30" s="1060"/>
      <c r="AR30" s="1060"/>
      <c r="AS30" s="1060"/>
      <c r="AT30" s="1060"/>
      <c r="AU30" s="1060" t="s">
        <v>576</v>
      </c>
      <c r="AV30" s="1060"/>
      <c r="AW30" s="1060"/>
      <c r="AX30" s="1060"/>
      <c r="AY30" s="1060"/>
      <c r="AZ30" s="1131" t="s">
        <v>514</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401</v>
      </c>
      <c r="C31" s="1127"/>
      <c r="D31" s="1127"/>
      <c r="E31" s="1127"/>
      <c r="F31" s="1127"/>
      <c r="G31" s="1127"/>
      <c r="H31" s="1127"/>
      <c r="I31" s="1127"/>
      <c r="J31" s="1127"/>
      <c r="K31" s="1127"/>
      <c r="L31" s="1127"/>
      <c r="M31" s="1127"/>
      <c r="N31" s="1127"/>
      <c r="O31" s="1127"/>
      <c r="P31" s="1128"/>
      <c r="Q31" s="1132">
        <v>46</v>
      </c>
      <c r="R31" s="1133"/>
      <c r="S31" s="1133"/>
      <c r="T31" s="1133"/>
      <c r="U31" s="1133"/>
      <c r="V31" s="1133">
        <v>46</v>
      </c>
      <c r="W31" s="1133"/>
      <c r="X31" s="1133"/>
      <c r="Y31" s="1133"/>
      <c r="Z31" s="1133"/>
      <c r="AA31" s="1133" t="s">
        <v>576</v>
      </c>
      <c r="AB31" s="1133"/>
      <c r="AC31" s="1133"/>
      <c r="AD31" s="1133"/>
      <c r="AE31" s="1134"/>
      <c r="AF31" s="1108" t="s">
        <v>383</v>
      </c>
      <c r="AG31" s="1109"/>
      <c r="AH31" s="1109"/>
      <c r="AI31" s="1109"/>
      <c r="AJ31" s="1110"/>
      <c r="AK31" s="1069">
        <v>25</v>
      </c>
      <c r="AL31" s="1060"/>
      <c r="AM31" s="1060"/>
      <c r="AN31" s="1060"/>
      <c r="AO31" s="1060"/>
      <c r="AP31" s="1060" t="s">
        <v>576</v>
      </c>
      <c r="AQ31" s="1060"/>
      <c r="AR31" s="1060"/>
      <c r="AS31" s="1060"/>
      <c r="AT31" s="1060"/>
      <c r="AU31" s="1060" t="s">
        <v>576</v>
      </c>
      <c r="AV31" s="1060"/>
      <c r="AW31" s="1060"/>
      <c r="AX31" s="1060"/>
      <c r="AY31" s="1060"/>
      <c r="AZ31" s="1131" t="s">
        <v>514</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402</v>
      </c>
      <c r="C32" s="1127"/>
      <c r="D32" s="1127"/>
      <c r="E32" s="1127"/>
      <c r="F32" s="1127"/>
      <c r="G32" s="1127"/>
      <c r="H32" s="1127"/>
      <c r="I32" s="1127"/>
      <c r="J32" s="1127"/>
      <c r="K32" s="1127"/>
      <c r="L32" s="1127"/>
      <c r="M32" s="1127"/>
      <c r="N32" s="1127"/>
      <c r="O32" s="1127"/>
      <c r="P32" s="1128"/>
      <c r="Q32" s="1132">
        <v>17</v>
      </c>
      <c r="R32" s="1133"/>
      <c r="S32" s="1133"/>
      <c r="T32" s="1133"/>
      <c r="U32" s="1133"/>
      <c r="V32" s="1133">
        <v>14</v>
      </c>
      <c r="W32" s="1133"/>
      <c r="X32" s="1133"/>
      <c r="Y32" s="1133"/>
      <c r="Z32" s="1133"/>
      <c r="AA32" s="1133">
        <v>3</v>
      </c>
      <c r="AB32" s="1133"/>
      <c r="AC32" s="1133"/>
      <c r="AD32" s="1133"/>
      <c r="AE32" s="1134"/>
      <c r="AF32" s="1108">
        <v>3</v>
      </c>
      <c r="AG32" s="1109"/>
      <c r="AH32" s="1109"/>
      <c r="AI32" s="1109"/>
      <c r="AJ32" s="1110"/>
      <c r="AK32" s="1069" t="s">
        <v>576</v>
      </c>
      <c r="AL32" s="1060"/>
      <c r="AM32" s="1060"/>
      <c r="AN32" s="1060"/>
      <c r="AO32" s="1060"/>
      <c r="AP32" s="1060" t="s">
        <v>576</v>
      </c>
      <c r="AQ32" s="1060"/>
      <c r="AR32" s="1060"/>
      <c r="AS32" s="1060"/>
      <c r="AT32" s="1060"/>
      <c r="AU32" s="1060" t="s">
        <v>576</v>
      </c>
      <c r="AV32" s="1060"/>
      <c r="AW32" s="1060"/>
      <c r="AX32" s="1060"/>
      <c r="AY32" s="1060"/>
      <c r="AZ32" s="1131" t="s">
        <v>514</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403</v>
      </c>
      <c r="C33" s="1127"/>
      <c r="D33" s="1127"/>
      <c r="E33" s="1127"/>
      <c r="F33" s="1127"/>
      <c r="G33" s="1127"/>
      <c r="H33" s="1127"/>
      <c r="I33" s="1127"/>
      <c r="J33" s="1127"/>
      <c r="K33" s="1127"/>
      <c r="L33" s="1127"/>
      <c r="M33" s="1127"/>
      <c r="N33" s="1127"/>
      <c r="O33" s="1127"/>
      <c r="P33" s="1128"/>
      <c r="Q33" s="1132">
        <v>749</v>
      </c>
      <c r="R33" s="1133"/>
      <c r="S33" s="1133"/>
      <c r="T33" s="1133"/>
      <c r="U33" s="1133"/>
      <c r="V33" s="1133">
        <v>732</v>
      </c>
      <c r="W33" s="1133"/>
      <c r="X33" s="1133"/>
      <c r="Y33" s="1133"/>
      <c r="Z33" s="1133"/>
      <c r="AA33" s="1133">
        <v>17</v>
      </c>
      <c r="AB33" s="1133"/>
      <c r="AC33" s="1133"/>
      <c r="AD33" s="1133"/>
      <c r="AE33" s="1134"/>
      <c r="AF33" s="1108">
        <v>17</v>
      </c>
      <c r="AG33" s="1109"/>
      <c r="AH33" s="1109"/>
      <c r="AI33" s="1109"/>
      <c r="AJ33" s="1110"/>
      <c r="AK33" s="1069">
        <v>218</v>
      </c>
      <c r="AL33" s="1060"/>
      <c r="AM33" s="1060"/>
      <c r="AN33" s="1060"/>
      <c r="AO33" s="1060"/>
      <c r="AP33" s="1060" t="s">
        <v>576</v>
      </c>
      <c r="AQ33" s="1060"/>
      <c r="AR33" s="1060"/>
      <c r="AS33" s="1060"/>
      <c r="AT33" s="1060"/>
      <c r="AU33" s="1060" t="s">
        <v>576</v>
      </c>
      <c r="AV33" s="1060"/>
      <c r="AW33" s="1060"/>
      <c r="AX33" s="1060"/>
      <c r="AY33" s="1060"/>
      <c r="AZ33" s="1131" t="s">
        <v>514</v>
      </c>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404</v>
      </c>
      <c r="C34" s="1127"/>
      <c r="D34" s="1127"/>
      <c r="E34" s="1127"/>
      <c r="F34" s="1127"/>
      <c r="G34" s="1127"/>
      <c r="H34" s="1127"/>
      <c r="I34" s="1127"/>
      <c r="J34" s="1127"/>
      <c r="K34" s="1127"/>
      <c r="L34" s="1127"/>
      <c r="M34" s="1127"/>
      <c r="N34" s="1127"/>
      <c r="O34" s="1127"/>
      <c r="P34" s="1128"/>
      <c r="Q34" s="1132">
        <v>1806</v>
      </c>
      <c r="R34" s="1133"/>
      <c r="S34" s="1133"/>
      <c r="T34" s="1133"/>
      <c r="U34" s="1133"/>
      <c r="V34" s="1133">
        <v>1566</v>
      </c>
      <c r="W34" s="1133"/>
      <c r="X34" s="1133"/>
      <c r="Y34" s="1133"/>
      <c r="Z34" s="1133"/>
      <c r="AA34" s="1133">
        <v>240</v>
      </c>
      <c r="AB34" s="1133"/>
      <c r="AC34" s="1133"/>
      <c r="AD34" s="1133"/>
      <c r="AE34" s="1134"/>
      <c r="AF34" s="1108">
        <v>513</v>
      </c>
      <c r="AG34" s="1109"/>
      <c r="AH34" s="1109"/>
      <c r="AI34" s="1109"/>
      <c r="AJ34" s="1110"/>
      <c r="AK34" s="1069">
        <v>163</v>
      </c>
      <c r="AL34" s="1060"/>
      <c r="AM34" s="1060"/>
      <c r="AN34" s="1060"/>
      <c r="AO34" s="1060"/>
      <c r="AP34" s="1060">
        <v>2669</v>
      </c>
      <c r="AQ34" s="1060"/>
      <c r="AR34" s="1060"/>
      <c r="AS34" s="1060"/>
      <c r="AT34" s="1060"/>
      <c r="AU34" s="1060">
        <v>486</v>
      </c>
      <c r="AV34" s="1060"/>
      <c r="AW34" s="1060"/>
      <c r="AX34" s="1060"/>
      <c r="AY34" s="1060"/>
      <c r="AZ34" s="1131" t="s">
        <v>576</v>
      </c>
      <c r="BA34" s="1131"/>
      <c r="BB34" s="1131"/>
      <c r="BC34" s="1131"/>
      <c r="BD34" s="1131"/>
      <c r="BE34" s="1121" t="s">
        <v>405</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t="s">
        <v>406</v>
      </c>
      <c r="C35" s="1127"/>
      <c r="D35" s="1127"/>
      <c r="E35" s="1127"/>
      <c r="F35" s="1127"/>
      <c r="G35" s="1127"/>
      <c r="H35" s="1127"/>
      <c r="I35" s="1127"/>
      <c r="J35" s="1127"/>
      <c r="K35" s="1127"/>
      <c r="L35" s="1127"/>
      <c r="M35" s="1127"/>
      <c r="N35" s="1127"/>
      <c r="O35" s="1127"/>
      <c r="P35" s="1128"/>
      <c r="Q35" s="1132">
        <v>4923</v>
      </c>
      <c r="R35" s="1133"/>
      <c r="S35" s="1133"/>
      <c r="T35" s="1133"/>
      <c r="U35" s="1133"/>
      <c r="V35" s="1133">
        <v>5411</v>
      </c>
      <c r="W35" s="1133"/>
      <c r="X35" s="1133"/>
      <c r="Y35" s="1133"/>
      <c r="Z35" s="1133"/>
      <c r="AA35" s="1133">
        <v>-489</v>
      </c>
      <c r="AB35" s="1133"/>
      <c r="AC35" s="1133"/>
      <c r="AD35" s="1133"/>
      <c r="AE35" s="1134"/>
      <c r="AF35" s="1108">
        <v>578</v>
      </c>
      <c r="AG35" s="1109"/>
      <c r="AH35" s="1109"/>
      <c r="AI35" s="1109"/>
      <c r="AJ35" s="1110"/>
      <c r="AK35" s="1069">
        <v>905</v>
      </c>
      <c r="AL35" s="1060"/>
      <c r="AM35" s="1060"/>
      <c r="AN35" s="1060"/>
      <c r="AO35" s="1060"/>
      <c r="AP35" s="1060">
        <v>2144</v>
      </c>
      <c r="AQ35" s="1060"/>
      <c r="AR35" s="1060"/>
      <c r="AS35" s="1060"/>
      <c r="AT35" s="1060"/>
      <c r="AU35" s="1060">
        <v>1140</v>
      </c>
      <c r="AV35" s="1060"/>
      <c r="AW35" s="1060"/>
      <c r="AX35" s="1060"/>
      <c r="AY35" s="1060"/>
      <c r="AZ35" s="1131" t="s">
        <v>576</v>
      </c>
      <c r="BA35" s="1131"/>
      <c r="BB35" s="1131"/>
      <c r="BC35" s="1131"/>
      <c r="BD35" s="1131"/>
      <c r="BE35" s="1121" t="s">
        <v>407</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t="s">
        <v>408</v>
      </c>
      <c r="C36" s="1127"/>
      <c r="D36" s="1127"/>
      <c r="E36" s="1127"/>
      <c r="F36" s="1127"/>
      <c r="G36" s="1127"/>
      <c r="H36" s="1127"/>
      <c r="I36" s="1127"/>
      <c r="J36" s="1127"/>
      <c r="K36" s="1127"/>
      <c r="L36" s="1127"/>
      <c r="M36" s="1127"/>
      <c r="N36" s="1127"/>
      <c r="O36" s="1127"/>
      <c r="P36" s="1128"/>
      <c r="Q36" s="1132">
        <v>1816</v>
      </c>
      <c r="R36" s="1133"/>
      <c r="S36" s="1133"/>
      <c r="T36" s="1133"/>
      <c r="U36" s="1133"/>
      <c r="V36" s="1133">
        <v>1805</v>
      </c>
      <c r="W36" s="1133"/>
      <c r="X36" s="1133"/>
      <c r="Y36" s="1133"/>
      <c r="Z36" s="1133"/>
      <c r="AA36" s="1133">
        <v>11</v>
      </c>
      <c r="AB36" s="1133"/>
      <c r="AC36" s="1133"/>
      <c r="AD36" s="1133"/>
      <c r="AE36" s="1134"/>
      <c r="AF36" s="1108">
        <v>11</v>
      </c>
      <c r="AG36" s="1109"/>
      <c r="AH36" s="1109"/>
      <c r="AI36" s="1109"/>
      <c r="AJ36" s="1110"/>
      <c r="AK36" s="1069">
        <v>805</v>
      </c>
      <c r="AL36" s="1060"/>
      <c r="AM36" s="1060"/>
      <c r="AN36" s="1060"/>
      <c r="AO36" s="1060"/>
      <c r="AP36" s="1060">
        <v>8298</v>
      </c>
      <c r="AQ36" s="1060"/>
      <c r="AR36" s="1060"/>
      <c r="AS36" s="1060"/>
      <c r="AT36" s="1060"/>
      <c r="AU36" s="1060">
        <v>5394</v>
      </c>
      <c r="AV36" s="1060"/>
      <c r="AW36" s="1060"/>
      <c r="AX36" s="1060"/>
      <c r="AY36" s="1060"/>
      <c r="AZ36" s="1131" t="s">
        <v>576</v>
      </c>
      <c r="BA36" s="1131"/>
      <c r="BB36" s="1131"/>
      <c r="BC36" s="1131"/>
      <c r="BD36" s="1131"/>
      <c r="BE36" s="1121" t="s">
        <v>409</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t="s">
        <v>410</v>
      </c>
      <c r="C37" s="1127"/>
      <c r="D37" s="1127"/>
      <c r="E37" s="1127"/>
      <c r="F37" s="1127"/>
      <c r="G37" s="1127"/>
      <c r="H37" s="1127"/>
      <c r="I37" s="1127"/>
      <c r="J37" s="1127"/>
      <c r="K37" s="1127"/>
      <c r="L37" s="1127"/>
      <c r="M37" s="1127"/>
      <c r="N37" s="1127"/>
      <c r="O37" s="1127"/>
      <c r="P37" s="1128"/>
      <c r="Q37" s="1132">
        <v>39</v>
      </c>
      <c r="R37" s="1133"/>
      <c r="S37" s="1133"/>
      <c r="T37" s="1133"/>
      <c r="U37" s="1133"/>
      <c r="V37" s="1133">
        <v>34</v>
      </c>
      <c r="W37" s="1133"/>
      <c r="X37" s="1133"/>
      <c r="Y37" s="1133"/>
      <c r="Z37" s="1133"/>
      <c r="AA37" s="1133">
        <v>4</v>
      </c>
      <c r="AB37" s="1133"/>
      <c r="AC37" s="1133"/>
      <c r="AD37" s="1133"/>
      <c r="AE37" s="1134"/>
      <c r="AF37" s="1108">
        <v>4</v>
      </c>
      <c r="AG37" s="1109"/>
      <c r="AH37" s="1109"/>
      <c r="AI37" s="1109"/>
      <c r="AJ37" s="1110"/>
      <c r="AK37" s="1069">
        <v>33</v>
      </c>
      <c r="AL37" s="1060"/>
      <c r="AM37" s="1060"/>
      <c r="AN37" s="1060"/>
      <c r="AO37" s="1060"/>
      <c r="AP37" s="1060">
        <v>271</v>
      </c>
      <c r="AQ37" s="1060"/>
      <c r="AR37" s="1060"/>
      <c r="AS37" s="1060"/>
      <c r="AT37" s="1060"/>
      <c r="AU37" s="1060">
        <v>271</v>
      </c>
      <c r="AV37" s="1060"/>
      <c r="AW37" s="1060"/>
      <c r="AX37" s="1060"/>
      <c r="AY37" s="1060"/>
      <c r="AZ37" s="1131" t="s">
        <v>576</v>
      </c>
      <c r="BA37" s="1131"/>
      <c r="BB37" s="1131"/>
      <c r="BC37" s="1131"/>
      <c r="BD37" s="1131"/>
      <c r="BE37" s="1121" t="s">
        <v>409</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385</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1801</v>
      </c>
      <c r="AG63" s="1048"/>
      <c r="AH63" s="1048"/>
      <c r="AI63" s="1048"/>
      <c r="AJ63" s="1119"/>
      <c r="AK63" s="1120"/>
      <c r="AL63" s="1052"/>
      <c r="AM63" s="1052"/>
      <c r="AN63" s="1052"/>
      <c r="AO63" s="1052"/>
      <c r="AP63" s="1048">
        <v>13382</v>
      </c>
      <c r="AQ63" s="1048"/>
      <c r="AR63" s="1048"/>
      <c r="AS63" s="1048"/>
      <c r="AT63" s="1048"/>
      <c r="AU63" s="1048">
        <v>7291</v>
      </c>
      <c r="AV63" s="1048"/>
      <c r="AW63" s="1048"/>
      <c r="AX63" s="1048"/>
      <c r="AY63" s="1048"/>
      <c r="AZ63" s="1114"/>
      <c r="BA63" s="1114"/>
      <c r="BB63" s="1114"/>
      <c r="BC63" s="1114"/>
      <c r="BD63" s="1114"/>
      <c r="BE63" s="1049"/>
      <c r="BF63" s="1049"/>
      <c r="BG63" s="1049"/>
      <c r="BH63" s="1049"/>
      <c r="BI63" s="1050"/>
      <c r="BJ63" s="1115" t="s">
        <v>383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414</v>
      </c>
      <c r="B66" s="1085"/>
      <c r="C66" s="1085"/>
      <c r="D66" s="1085"/>
      <c r="E66" s="1085"/>
      <c r="F66" s="1085"/>
      <c r="G66" s="1085"/>
      <c r="H66" s="1085"/>
      <c r="I66" s="1085"/>
      <c r="J66" s="1085"/>
      <c r="K66" s="1085"/>
      <c r="L66" s="1085"/>
      <c r="M66" s="1085"/>
      <c r="N66" s="1085"/>
      <c r="O66" s="1085"/>
      <c r="P66" s="1086"/>
      <c r="Q66" s="1090" t="s">
        <v>415</v>
      </c>
      <c r="R66" s="1091"/>
      <c r="S66" s="1091"/>
      <c r="T66" s="1091"/>
      <c r="U66" s="1092"/>
      <c r="V66" s="1090" t="s">
        <v>416</v>
      </c>
      <c r="W66" s="1091"/>
      <c r="X66" s="1091"/>
      <c r="Y66" s="1091"/>
      <c r="Z66" s="1092"/>
      <c r="AA66" s="1090" t="s">
        <v>417</v>
      </c>
      <c r="AB66" s="1091"/>
      <c r="AC66" s="1091"/>
      <c r="AD66" s="1091"/>
      <c r="AE66" s="1092"/>
      <c r="AF66" s="1096" t="s">
        <v>418</v>
      </c>
      <c r="AG66" s="1097"/>
      <c r="AH66" s="1097"/>
      <c r="AI66" s="1097"/>
      <c r="AJ66" s="1098"/>
      <c r="AK66" s="1090" t="s">
        <v>419</v>
      </c>
      <c r="AL66" s="1085"/>
      <c r="AM66" s="1085"/>
      <c r="AN66" s="1085"/>
      <c r="AO66" s="1086"/>
      <c r="AP66" s="1090" t="s">
        <v>420</v>
      </c>
      <c r="AQ66" s="1091"/>
      <c r="AR66" s="1091"/>
      <c r="AS66" s="1091"/>
      <c r="AT66" s="1092"/>
      <c r="AU66" s="1090" t="s">
        <v>421</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577</v>
      </c>
      <c r="C68" s="1075"/>
      <c r="D68" s="1075"/>
      <c r="E68" s="1075"/>
      <c r="F68" s="1075"/>
      <c r="G68" s="1075"/>
      <c r="H68" s="1075"/>
      <c r="I68" s="1075"/>
      <c r="J68" s="1075"/>
      <c r="K68" s="1075"/>
      <c r="L68" s="1075"/>
      <c r="M68" s="1075"/>
      <c r="N68" s="1075"/>
      <c r="O68" s="1075"/>
      <c r="P68" s="1076"/>
      <c r="Q68" s="1077">
        <v>70</v>
      </c>
      <c r="R68" s="1071"/>
      <c r="S68" s="1071"/>
      <c r="T68" s="1071"/>
      <c r="U68" s="1071"/>
      <c r="V68" s="1071">
        <v>65</v>
      </c>
      <c r="W68" s="1071"/>
      <c r="X68" s="1071"/>
      <c r="Y68" s="1071"/>
      <c r="Z68" s="1071"/>
      <c r="AA68" s="1071">
        <v>5</v>
      </c>
      <c r="AB68" s="1071"/>
      <c r="AC68" s="1071"/>
      <c r="AD68" s="1071"/>
      <c r="AE68" s="1071"/>
      <c r="AF68" s="1071">
        <v>5</v>
      </c>
      <c r="AG68" s="1071"/>
      <c r="AH68" s="1071"/>
      <c r="AI68" s="1071"/>
      <c r="AJ68" s="1071"/>
      <c r="AK68" s="1071" t="s">
        <v>576</v>
      </c>
      <c r="AL68" s="1071"/>
      <c r="AM68" s="1071"/>
      <c r="AN68" s="1071"/>
      <c r="AO68" s="1071"/>
      <c r="AP68" s="1071" t="s">
        <v>576</v>
      </c>
      <c r="AQ68" s="1071"/>
      <c r="AR68" s="1071"/>
      <c r="AS68" s="1071"/>
      <c r="AT68" s="1071"/>
      <c r="AU68" s="1071" t="s">
        <v>576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578</v>
      </c>
      <c r="C69" s="1064"/>
      <c r="D69" s="1064"/>
      <c r="E69" s="1064"/>
      <c r="F69" s="1064"/>
      <c r="G69" s="1064"/>
      <c r="H69" s="1064"/>
      <c r="I69" s="1064"/>
      <c r="J69" s="1064"/>
      <c r="K69" s="1064"/>
      <c r="L69" s="1064"/>
      <c r="M69" s="1064"/>
      <c r="N69" s="1064"/>
      <c r="O69" s="1064"/>
      <c r="P69" s="1065"/>
      <c r="Q69" s="1066">
        <v>7030</v>
      </c>
      <c r="R69" s="1060"/>
      <c r="S69" s="1060"/>
      <c r="T69" s="1060"/>
      <c r="U69" s="1060"/>
      <c r="V69" s="1060">
        <v>6979</v>
      </c>
      <c r="W69" s="1060"/>
      <c r="X69" s="1060"/>
      <c r="Y69" s="1060"/>
      <c r="Z69" s="1060"/>
      <c r="AA69" s="1060">
        <v>51</v>
      </c>
      <c r="AB69" s="1060"/>
      <c r="AC69" s="1060"/>
      <c r="AD69" s="1060"/>
      <c r="AE69" s="1060"/>
      <c r="AF69" s="1060">
        <v>51</v>
      </c>
      <c r="AG69" s="1060"/>
      <c r="AH69" s="1060"/>
      <c r="AI69" s="1060"/>
      <c r="AJ69" s="1060"/>
      <c r="AK69" s="1060" t="s">
        <v>591</v>
      </c>
      <c r="AL69" s="1060"/>
      <c r="AM69" s="1060"/>
      <c r="AN69" s="1060"/>
      <c r="AO69" s="1060"/>
      <c r="AP69" s="1060" t="s">
        <v>591</v>
      </c>
      <c r="AQ69" s="1060"/>
      <c r="AR69" s="1060"/>
      <c r="AS69" s="1060"/>
      <c r="AT69" s="1060"/>
      <c r="AU69" s="1060" t="s">
        <v>591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579</v>
      </c>
      <c r="C70" s="1064"/>
      <c r="D70" s="1064"/>
      <c r="E70" s="1064"/>
      <c r="F70" s="1064"/>
      <c r="G70" s="1064"/>
      <c r="H70" s="1064"/>
      <c r="I70" s="1064"/>
      <c r="J70" s="1064"/>
      <c r="K70" s="1064"/>
      <c r="L70" s="1064"/>
      <c r="M70" s="1064"/>
      <c r="N70" s="1064"/>
      <c r="O70" s="1064"/>
      <c r="P70" s="1065"/>
      <c r="Q70" s="1066">
        <v>40</v>
      </c>
      <c r="R70" s="1060"/>
      <c r="S70" s="1060"/>
      <c r="T70" s="1060"/>
      <c r="U70" s="1060"/>
      <c r="V70" s="1060">
        <v>38</v>
      </c>
      <c r="W70" s="1060"/>
      <c r="X70" s="1060"/>
      <c r="Y70" s="1060"/>
      <c r="Z70" s="1060"/>
      <c r="AA70" s="1060">
        <v>2</v>
      </c>
      <c r="AB70" s="1060"/>
      <c r="AC70" s="1060"/>
      <c r="AD70" s="1060"/>
      <c r="AE70" s="1060"/>
      <c r="AF70" s="1060">
        <v>2</v>
      </c>
      <c r="AG70" s="1060"/>
      <c r="AH70" s="1060"/>
      <c r="AI70" s="1060"/>
      <c r="AJ70" s="1060"/>
      <c r="AK70" s="1060">
        <v>0</v>
      </c>
      <c r="AL70" s="1060"/>
      <c r="AM70" s="1060"/>
      <c r="AN70" s="1060"/>
      <c r="AO70" s="1060"/>
      <c r="AP70" s="1060" t="s">
        <v>591</v>
      </c>
      <c r="AQ70" s="1060"/>
      <c r="AR70" s="1060"/>
      <c r="AS70" s="1060"/>
      <c r="AT70" s="1060"/>
      <c r="AU70" s="1060" t="s">
        <v>591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580</v>
      </c>
      <c r="C71" s="1064"/>
      <c r="D71" s="1064"/>
      <c r="E71" s="1064"/>
      <c r="F71" s="1064"/>
      <c r="G71" s="1064"/>
      <c r="H71" s="1064"/>
      <c r="I71" s="1064"/>
      <c r="J71" s="1064"/>
      <c r="K71" s="1064"/>
      <c r="L71" s="1064"/>
      <c r="M71" s="1064"/>
      <c r="N71" s="1064"/>
      <c r="O71" s="1064"/>
      <c r="P71" s="1065"/>
      <c r="Q71" s="1066">
        <v>18</v>
      </c>
      <c r="R71" s="1060"/>
      <c r="S71" s="1060"/>
      <c r="T71" s="1060"/>
      <c r="U71" s="1060"/>
      <c r="V71" s="1060">
        <v>17</v>
      </c>
      <c r="W71" s="1060"/>
      <c r="X71" s="1060"/>
      <c r="Y71" s="1060"/>
      <c r="Z71" s="1060"/>
      <c r="AA71" s="1060">
        <v>2</v>
      </c>
      <c r="AB71" s="1060"/>
      <c r="AC71" s="1060"/>
      <c r="AD71" s="1060"/>
      <c r="AE71" s="1060"/>
      <c r="AF71" s="1060">
        <v>2</v>
      </c>
      <c r="AG71" s="1060"/>
      <c r="AH71" s="1060"/>
      <c r="AI71" s="1060"/>
      <c r="AJ71" s="1060"/>
      <c r="AK71" s="1060">
        <v>2</v>
      </c>
      <c r="AL71" s="1060"/>
      <c r="AM71" s="1060"/>
      <c r="AN71" s="1060"/>
      <c r="AO71" s="1060"/>
      <c r="AP71" s="1060" t="s">
        <v>591</v>
      </c>
      <c r="AQ71" s="1060"/>
      <c r="AR71" s="1060"/>
      <c r="AS71" s="1060"/>
      <c r="AT71" s="1060"/>
      <c r="AU71" s="1060" t="s">
        <v>591</v>
      </c>
      <c r="AV71" s="1060"/>
      <c r="AW71" s="1060"/>
      <c r="AX71" s="1060"/>
      <c r="AY71" s="1060"/>
      <c r="AZ71" s="1061" t="s">
        <v>604</v>
      </c>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581</v>
      </c>
      <c r="C72" s="1064"/>
      <c r="D72" s="1064"/>
      <c r="E72" s="1064"/>
      <c r="F72" s="1064"/>
      <c r="G72" s="1064"/>
      <c r="H72" s="1064"/>
      <c r="I72" s="1064"/>
      <c r="J72" s="1064"/>
      <c r="K72" s="1064"/>
      <c r="L72" s="1064"/>
      <c r="M72" s="1064"/>
      <c r="N72" s="1064"/>
      <c r="O72" s="1064"/>
      <c r="P72" s="1065"/>
      <c r="Q72" s="1066">
        <v>108</v>
      </c>
      <c r="R72" s="1060"/>
      <c r="S72" s="1060"/>
      <c r="T72" s="1060"/>
      <c r="U72" s="1060"/>
      <c r="V72" s="1060">
        <v>105</v>
      </c>
      <c r="W72" s="1060"/>
      <c r="X72" s="1060"/>
      <c r="Y72" s="1060"/>
      <c r="Z72" s="1060"/>
      <c r="AA72" s="1060">
        <v>3</v>
      </c>
      <c r="AB72" s="1060"/>
      <c r="AC72" s="1060"/>
      <c r="AD72" s="1060"/>
      <c r="AE72" s="1060"/>
      <c r="AF72" s="1060">
        <v>3</v>
      </c>
      <c r="AG72" s="1060"/>
      <c r="AH72" s="1060"/>
      <c r="AI72" s="1060"/>
      <c r="AJ72" s="1060"/>
      <c r="AK72" s="1060" t="s">
        <v>576</v>
      </c>
      <c r="AL72" s="1060"/>
      <c r="AM72" s="1060"/>
      <c r="AN72" s="1060"/>
      <c r="AO72" s="1060"/>
      <c r="AP72" s="1060" t="s">
        <v>591</v>
      </c>
      <c r="AQ72" s="1060"/>
      <c r="AR72" s="1060"/>
      <c r="AS72" s="1060"/>
      <c r="AT72" s="1060"/>
      <c r="AU72" s="1060" t="s">
        <v>591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582</v>
      </c>
      <c r="C73" s="1064"/>
      <c r="D73" s="1064"/>
      <c r="E73" s="1064"/>
      <c r="F73" s="1064"/>
      <c r="G73" s="1064"/>
      <c r="H73" s="1064"/>
      <c r="I73" s="1064"/>
      <c r="J73" s="1064"/>
      <c r="K73" s="1064"/>
      <c r="L73" s="1064"/>
      <c r="M73" s="1064"/>
      <c r="N73" s="1064"/>
      <c r="O73" s="1064"/>
      <c r="P73" s="1065"/>
      <c r="Q73" s="1066">
        <v>15</v>
      </c>
      <c r="R73" s="1060"/>
      <c r="S73" s="1060"/>
      <c r="T73" s="1060"/>
      <c r="U73" s="1060"/>
      <c r="V73" s="1060">
        <v>13</v>
      </c>
      <c r="W73" s="1060"/>
      <c r="X73" s="1060"/>
      <c r="Y73" s="1060"/>
      <c r="Z73" s="1060"/>
      <c r="AA73" s="1060">
        <v>1</v>
      </c>
      <c r="AB73" s="1060"/>
      <c r="AC73" s="1060"/>
      <c r="AD73" s="1060"/>
      <c r="AE73" s="1060"/>
      <c r="AF73" s="1060">
        <v>1</v>
      </c>
      <c r="AG73" s="1060"/>
      <c r="AH73" s="1060"/>
      <c r="AI73" s="1060"/>
      <c r="AJ73" s="1060"/>
      <c r="AK73" s="1060" t="s">
        <v>576</v>
      </c>
      <c r="AL73" s="1060"/>
      <c r="AM73" s="1060"/>
      <c r="AN73" s="1060"/>
      <c r="AO73" s="1060"/>
      <c r="AP73" s="1060" t="s">
        <v>591</v>
      </c>
      <c r="AQ73" s="1060"/>
      <c r="AR73" s="1060"/>
      <c r="AS73" s="1060"/>
      <c r="AT73" s="1060"/>
      <c r="AU73" s="1060" t="s">
        <v>591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583</v>
      </c>
      <c r="C74" s="1064"/>
      <c r="D74" s="1064"/>
      <c r="E74" s="1064"/>
      <c r="F74" s="1064"/>
      <c r="G74" s="1064"/>
      <c r="H74" s="1064"/>
      <c r="I74" s="1064"/>
      <c r="J74" s="1064"/>
      <c r="K74" s="1064"/>
      <c r="L74" s="1064"/>
      <c r="M74" s="1064"/>
      <c r="N74" s="1064"/>
      <c r="O74" s="1064"/>
      <c r="P74" s="1065"/>
      <c r="Q74" s="1066">
        <v>76</v>
      </c>
      <c r="R74" s="1060"/>
      <c r="S74" s="1060"/>
      <c r="T74" s="1060"/>
      <c r="U74" s="1060"/>
      <c r="V74" s="1060">
        <v>74</v>
      </c>
      <c r="W74" s="1060"/>
      <c r="X74" s="1060"/>
      <c r="Y74" s="1060"/>
      <c r="Z74" s="1060"/>
      <c r="AA74" s="1060">
        <v>1</v>
      </c>
      <c r="AB74" s="1060"/>
      <c r="AC74" s="1060"/>
      <c r="AD74" s="1060"/>
      <c r="AE74" s="1060"/>
      <c r="AF74" s="1060">
        <v>1</v>
      </c>
      <c r="AG74" s="1060"/>
      <c r="AH74" s="1060"/>
      <c r="AI74" s="1060"/>
      <c r="AJ74" s="1060"/>
      <c r="AK74" s="1060">
        <v>47</v>
      </c>
      <c r="AL74" s="1060"/>
      <c r="AM74" s="1060"/>
      <c r="AN74" s="1060"/>
      <c r="AO74" s="1060"/>
      <c r="AP74" s="1060" t="s">
        <v>591</v>
      </c>
      <c r="AQ74" s="1060"/>
      <c r="AR74" s="1060"/>
      <c r="AS74" s="1060"/>
      <c r="AT74" s="1060"/>
      <c r="AU74" s="1060" t="s">
        <v>591</v>
      </c>
      <c r="AV74" s="1060"/>
      <c r="AW74" s="1060"/>
      <c r="AX74" s="1060"/>
      <c r="AY74" s="1060"/>
      <c r="AZ74" s="1061" t="s">
        <v>605</v>
      </c>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584</v>
      </c>
      <c r="C75" s="1064"/>
      <c r="D75" s="1064"/>
      <c r="E75" s="1064"/>
      <c r="F75" s="1064"/>
      <c r="G75" s="1064"/>
      <c r="H75" s="1064"/>
      <c r="I75" s="1064"/>
      <c r="J75" s="1064"/>
      <c r="K75" s="1064"/>
      <c r="L75" s="1064"/>
      <c r="M75" s="1064"/>
      <c r="N75" s="1064"/>
      <c r="O75" s="1064"/>
      <c r="P75" s="1065"/>
      <c r="Q75" s="1070">
        <v>18</v>
      </c>
      <c r="R75" s="1068"/>
      <c r="S75" s="1068"/>
      <c r="T75" s="1068"/>
      <c r="U75" s="1069"/>
      <c r="V75" s="1067">
        <v>14</v>
      </c>
      <c r="W75" s="1068"/>
      <c r="X75" s="1068"/>
      <c r="Y75" s="1068"/>
      <c r="Z75" s="1069"/>
      <c r="AA75" s="1067">
        <v>4</v>
      </c>
      <c r="AB75" s="1068"/>
      <c r="AC75" s="1068"/>
      <c r="AD75" s="1068"/>
      <c r="AE75" s="1069"/>
      <c r="AF75" s="1067">
        <v>4</v>
      </c>
      <c r="AG75" s="1068"/>
      <c r="AH75" s="1068"/>
      <c r="AI75" s="1068"/>
      <c r="AJ75" s="1069"/>
      <c r="AK75" s="1067" t="s">
        <v>576</v>
      </c>
      <c r="AL75" s="1068"/>
      <c r="AM75" s="1068"/>
      <c r="AN75" s="1068"/>
      <c r="AO75" s="1069"/>
      <c r="AP75" s="1060" t="s">
        <v>591</v>
      </c>
      <c r="AQ75" s="1060"/>
      <c r="AR75" s="1060"/>
      <c r="AS75" s="1060"/>
      <c r="AT75" s="1060"/>
      <c r="AU75" s="1060" t="s">
        <v>591</v>
      </c>
      <c r="AV75" s="1060"/>
      <c r="AW75" s="1060"/>
      <c r="AX75" s="1060"/>
      <c r="AY75" s="106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585</v>
      </c>
      <c r="C76" s="1064"/>
      <c r="D76" s="1064"/>
      <c r="E76" s="1064"/>
      <c r="F76" s="1064"/>
      <c r="G76" s="1064"/>
      <c r="H76" s="1064"/>
      <c r="I76" s="1064"/>
      <c r="J76" s="1064"/>
      <c r="K76" s="1064"/>
      <c r="L76" s="1064"/>
      <c r="M76" s="1064"/>
      <c r="N76" s="1064"/>
      <c r="O76" s="1064"/>
      <c r="P76" s="1065"/>
      <c r="Q76" s="1070">
        <v>9</v>
      </c>
      <c r="R76" s="1068"/>
      <c r="S76" s="1068"/>
      <c r="T76" s="1068"/>
      <c r="U76" s="1069"/>
      <c r="V76" s="1067">
        <v>9</v>
      </c>
      <c r="W76" s="1068"/>
      <c r="X76" s="1068"/>
      <c r="Y76" s="1068"/>
      <c r="Z76" s="1069"/>
      <c r="AA76" s="1067">
        <v>0</v>
      </c>
      <c r="AB76" s="1068"/>
      <c r="AC76" s="1068"/>
      <c r="AD76" s="1068"/>
      <c r="AE76" s="1069"/>
      <c r="AF76" s="1067">
        <v>0</v>
      </c>
      <c r="AG76" s="1068"/>
      <c r="AH76" s="1068"/>
      <c r="AI76" s="1068"/>
      <c r="AJ76" s="1069"/>
      <c r="AK76" s="1067">
        <v>2</v>
      </c>
      <c r="AL76" s="1068"/>
      <c r="AM76" s="1068"/>
      <c r="AN76" s="1068"/>
      <c r="AO76" s="1069"/>
      <c r="AP76" s="1060" t="s">
        <v>606</v>
      </c>
      <c r="AQ76" s="1060"/>
      <c r="AR76" s="1060"/>
      <c r="AS76" s="1060"/>
      <c r="AT76" s="1060"/>
      <c r="AU76" s="1060" t="s">
        <v>591</v>
      </c>
      <c r="AV76" s="1060"/>
      <c r="AW76" s="1060"/>
      <c r="AX76" s="1060"/>
      <c r="AY76" s="1060"/>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586</v>
      </c>
      <c r="C77" s="1064"/>
      <c r="D77" s="1064"/>
      <c r="E77" s="1064"/>
      <c r="F77" s="1064"/>
      <c r="G77" s="1064"/>
      <c r="H77" s="1064"/>
      <c r="I77" s="1064"/>
      <c r="J77" s="1064"/>
      <c r="K77" s="1064"/>
      <c r="L77" s="1064"/>
      <c r="M77" s="1064"/>
      <c r="N77" s="1064"/>
      <c r="O77" s="1064"/>
      <c r="P77" s="1065"/>
      <c r="Q77" s="1070">
        <v>67</v>
      </c>
      <c r="R77" s="1068"/>
      <c r="S77" s="1068"/>
      <c r="T77" s="1068"/>
      <c r="U77" s="1069"/>
      <c r="V77" s="1067">
        <v>63</v>
      </c>
      <c r="W77" s="1068"/>
      <c r="X77" s="1068"/>
      <c r="Y77" s="1068"/>
      <c r="Z77" s="1069"/>
      <c r="AA77" s="1067">
        <v>4</v>
      </c>
      <c r="AB77" s="1068"/>
      <c r="AC77" s="1068"/>
      <c r="AD77" s="1068"/>
      <c r="AE77" s="1069"/>
      <c r="AF77" s="1067">
        <v>4</v>
      </c>
      <c r="AG77" s="1068"/>
      <c r="AH77" s="1068"/>
      <c r="AI77" s="1068"/>
      <c r="AJ77" s="1069"/>
      <c r="AK77" s="1067" t="s">
        <v>591</v>
      </c>
      <c r="AL77" s="1068"/>
      <c r="AM77" s="1068"/>
      <c r="AN77" s="1068"/>
      <c r="AO77" s="1069"/>
      <c r="AP77" s="1067" t="s">
        <v>591</v>
      </c>
      <c r="AQ77" s="1068"/>
      <c r="AR77" s="1068"/>
      <c r="AS77" s="1068"/>
      <c r="AT77" s="1069"/>
      <c r="AU77" s="1067" t="s">
        <v>591</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t="s">
        <v>587</v>
      </c>
      <c r="C78" s="1064"/>
      <c r="D78" s="1064"/>
      <c r="E78" s="1064"/>
      <c r="F78" s="1064"/>
      <c r="G78" s="1064"/>
      <c r="H78" s="1064"/>
      <c r="I78" s="1064"/>
      <c r="J78" s="1064"/>
      <c r="K78" s="1064"/>
      <c r="L78" s="1064"/>
      <c r="M78" s="1064"/>
      <c r="N78" s="1064"/>
      <c r="O78" s="1064"/>
      <c r="P78" s="1065"/>
      <c r="Q78" s="1066">
        <v>16</v>
      </c>
      <c r="R78" s="1060"/>
      <c r="S78" s="1060"/>
      <c r="T78" s="1060"/>
      <c r="U78" s="1060"/>
      <c r="V78" s="1060">
        <v>14</v>
      </c>
      <c r="W78" s="1060"/>
      <c r="X78" s="1060"/>
      <c r="Y78" s="1060"/>
      <c r="Z78" s="1060"/>
      <c r="AA78" s="1060">
        <v>2</v>
      </c>
      <c r="AB78" s="1060"/>
      <c r="AC78" s="1060"/>
      <c r="AD78" s="1060"/>
      <c r="AE78" s="1060"/>
      <c r="AF78" s="1060">
        <v>2</v>
      </c>
      <c r="AG78" s="1060"/>
      <c r="AH78" s="1060"/>
      <c r="AI78" s="1060"/>
      <c r="AJ78" s="1060"/>
      <c r="AK78" s="1060" t="s">
        <v>591</v>
      </c>
      <c r="AL78" s="1060"/>
      <c r="AM78" s="1060"/>
      <c r="AN78" s="1060"/>
      <c r="AO78" s="1060"/>
      <c r="AP78" s="1067" t="s">
        <v>591</v>
      </c>
      <c r="AQ78" s="1068"/>
      <c r="AR78" s="1068"/>
      <c r="AS78" s="1068"/>
      <c r="AT78" s="1069"/>
      <c r="AU78" s="1067" t="s">
        <v>591</v>
      </c>
      <c r="AV78" s="1068"/>
      <c r="AW78" s="1068"/>
      <c r="AX78" s="1068"/>
      <c r="AY78" s="1069"/>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t="s">
        <v>588</v>
      </c>
      <c r="C79" s="1064"/>
      <c r="D79" s="1064"/>
      <c r="E79" s="1064"/>
      <c r="F79" s="1064"/>
      <c r="G79" s="1064"/>
      <c r="H79" s="1064"/>
      <c r="I79" s="1064"/>
      <c r="J79" s="1064"/>
      <c r="K79" s="1064"/>
      <c r="L79" s="1064"/>
      <c r="M79" s="1064"/>
      <c r="N79" s="1064"/>
      <c r="O79" s="1064"/>
      <c r="P79" s="1065"/>
      <c r="Q79" s="1066">
        <v>254</v>
      </c>
      <c r="R79" s="1060"/>
      <c r="S79" s="1060"/>
      <c r="T79" s="1060"/>
      <c r="U79" s="1060"/>
      <c r="V79" s="1060">
        <v>245</v>
      </c>
      <c r="W79" s="1060"/>
      <c r="X79" s="1060"/>
      <c r="Y79" s="1060"/>
      <c r="Z79" s="1060"/>
      <c r="AA79" s="1060">
        <v>10</v>
      </c>
      <c r="AB79" s="1060"/>
      <c r="AC79" s="1060"/>
      <c r="AD79" s="1060"/>
      <c r="AE79" s="1060"/>
      <c r="AF79" s="1060">
        <v>10</v>
      </c>
      <c r="AG79" s="1060"/>
      <c r="AH79" s="1060"/>
      <c r="AI79" s="1060"/>
      <c r="AJ79" s="1060"/>
      <c r="AK79" s="1060" t="s">
        <v>576</v>
      </c>
      <c r="AL79" s="1060"/>
      <c r="AM79" s="1060"/>
      <c r="AN79" s="1060"/>
      <c r="AO79" s="1060"/>
      <c r="AP79" s="1060" t="s">
        <v>591</v>
      </c>
      <c r="AQ79" s="1060"/>
      <c r="AR79" s="1060"/>
      <c r="AS79" s="1060"/>
      <c r="AT79" s="1060"/>
      <c r="AU79" s="1060" t="s">
        <v>591</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t="s">
        <v>589</v>
      </c>
      <c r="C80" s="1064"/>
      <c r="D80" s="1064"/>
      <c r="E80" s="1064"/>
      <c r="F80" s="1064"/>
      <c r="G80" s="1064"/>
      <c r="H80" s="1064"/>
      <c r="I80" s="1064"/>
      <c r="J80" s="1064"/>
      <c r="K80" s="1064"/>
      <c r="L80" s="1064"/>
      <c r="M80" s="1064"/>
      <c r="N80" s="1064"/>
      <c r="O80" s="1064"/>
      <c r="P80" s="1065"/>
      <c r="Q80" s="1066">
        <v>257193</v>
      </c>
      <c r="R80" s="1060"/>
      <c r="S80" s="1060"/>
      <c r="T80" s="1060"/>
      <c r="U80" s="1060"/>
      <c r="V80" s="1060">
        <v>247302</v>
      </c>
      <c r="W80" s="1060"/>
      <c r="X80" s="1060"/>
      <c r="Y80" s="1060"/>
      <c r="Z80" s="1060"/>
      <c r="AA80" s="1060">
        <v>9891</v>
      </c>
      <c r="AB80" s="1060"/>
      <c r="AC80" s="1060"/>
      <c r="AD80" s="1060"/>
      <c r="AE80" s="1060"/>
      <c r="AF80" s="1060">
        <v>9891</v>
      </c>
      <c r="AG80" s="1060"/>
      <c r="AH80" s="1060"/>
      <c r="AI80" s="1060"/>
      <c r="AJ80" s="1060"/>
      <c r="AK80" s="1060" t="s">
        <v>591</v>
      </c>
      <c r="AL80" s="1060"/>
      <c r="AM80" s="1060"/>
      <c r="AN80" s="1060"/>
      <c r="AO80" s="1060"/>
      <c r="AP80" s="1060" t="s">
        <v>591</v>
      </c>
      <c r="AQ80" s="1060"/>
      <c r="AR80" s="1060"/>
      <c r="AS80" s="1060"/>
      <c r="AT80" s="1060"/>
      <c r="AU80" s="1060" t="s">
        <v>591</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t="s">
        <v>590</v>
      </c>
      <c r="C81" s="1064"/>
      <c r="D81" s="1064"/>
      <c r="E81" s="1064"/>
      <c r="F81" s="1064"/>
      <c r="G81" s="1064"/>
      <c r="H81" s="1064"/>
      <c r="I81" s="1064"/>
      <c r="J81" s="1064"/>
      <c r="K81" s="1064"/>
      <c r="L81" s="1064"/>
      <c r="M81" s="1064"/>
      <c r="N81" s="1064"/>
      <c r="O81" s="1064"/>
      <c r="P81" s="1065"/>
      <c r="Q81" s="1066">
        <v>299</v>
      </c>
      <c r="R81" s="1060"/>
      <c r="S81" s="1060"/>
      <c r="T81" s="1060"/>
      <c r="U81" s="1060"/>
      <c r="V81" s="1060">
        <v>299</v>
      </c>
      <c r="W81" s="1060"/>
      <c r="X81" s="1060"/>
      <c r="Y81" s="1060"/>
      <c r="Z81" s="1060"/>
      <c r="AA81" s="1060">
        <v>0</v>
      </c>
      <c r="AB81" s="1060"/>
      <c r="AC81" s="1060"/>
      <c r="AD81" s="1060"/>
      <c r="AE81" s="1060"/>
      <c r="AF81" s="1060">
        <v>708</v>
      </c>
      <c r="AG81" s="1060"/>
      <c r="AH81" s="1060"/>
      <c r="AI81" s="1060"/>
      <c r="AJ81" s="1060"/>
      <c r="AK81" s="1060" t="s">
        <v>591</v>
      </c>
      <c r="AL81" s="1060"/>
      <c r="AM81" s="1060"/>
      <c r="AN81" s="1060"/>
      <c r="AO81" s="1060"/>
      <c r="AP81" s="1060" t="s">
        <v>591</v>
      </c>
      <c r="AQ81" s="1060"/>
      <c r="AR81" s="1060"/>
      <c r="AS81" s="1060"/>
      <c r="AT81" s="1060"/>
      <c r="AU81" s="1060" t="s">
        <v>576</v>
      </c>
      <c r="AV81" s="1060"/>
      <c r="AW81" s="1060"/>
      <c r="AX81" s="1060"/>
      <c r="AY81" s="1060"/>
      <c r="AZ81" s="1061" t="s">
        <v>592</v>
      </c>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385</v>
      </c>
      <c r="B88" s="1033" t="s">
        <v>422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16330</v>
      </c>
      <c r="AG88" s="1048"/>
      <c r="AH88" s="1048"/>
      <c r="AI88" s="1048"/>
      <c r="AJ88" s="1048"/>
      <c r="AK88" s="1052"/>
      <c r="AL88" s="1052"/>
      <c r="AM88" s="1052"/>
      <c r="AN88" s="1052"/>
      <c r="AO88" s="1052"/>
      <c r="AP88" s="1048" t="s">
        <v>576</v>
      </c>
      <c r="AQ88" s="1048"/>
      <c r="AR88" s="1048"/>
      <c r="AS88" s="1048"/>
      <c r="AT88" s="1048"/>
      <c r="AU88" s="1048" t="s">
        <v>576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423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40</v>
      </c>
      <c r="CS102" s="1040"/>
      <c r="CT102" s="1040"/>
      <c r="CU102" s="1040"/>
      <c r="CV102" s="1041"/>
      <c r="CW102" s="1039" t="s">
        <v>514</v>
      </c>
      <c r="CX102" s="1040"/>
      <c r="CY102" s="1040"/>
      <c r="CZ102" s="1040"/>
      <c r="DA102" s="1041"/>
      <c r="DB102" s="1039" t="s">
        <v>514</v>
      </c>
      <c r="DC102" s="1040"/>
      <c r="DD102" s="1040"/>
      <c r="DE102" s="1040"/>
      <c r="DF102" s="1041"/>
      <c r="DG102" s="1039" t="s">
        <v>514</v>
      </c>
      <c r="DH102" s="1040"/>
      <c r="DI102" s="1040"/>
      <c r="DJ102" s="1040"/>
      <c r="DK102" s="1041"/>
      <c r="DL102" s="1039" t="s">
        <v>514</v>
      </c>
      <c r="DM102" s="1040"/>
      <c r="DN102" s="1040"/>
      <c r="DO102" s="1040"/>
      <c r="DP102" s="1041"/>
      <c r="DQ102" s="1039" t="s">
        <v>514</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430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431</v>
      </c>
      <c r="AB109" s="983"/>
      <c r="AC109" s="983"/>
      <c r="AD109" s="983"/>
      <c r="AE109" s="984"/>
      <c r="AF109" s="985" t="s">
        <v>302</v>
      </c>
      <c r="AG109" s="983"/>
      <c r="AH109" s="983"/>
      <c r="AI109" s="983"/>
      <c r="AJ109" s="984"/>
      <c r="AK109" s="985" t="s">
        <v>301</v>
      </c>
      <c r="AL109" s="983"/>
      <c r="AM109" s="983"/>
      <c r="AN109" s="983"/>
      <c r="AO109" s="984"/>
      <c r="AP109" s="985" t="s">
        <v>432</v>
      </c>
      <c r="AQ109" s="983"/>
      <c r="AR109" s="983"/>
      <c r="AS109" s="983"/>
      <c r="AT109" s="1014"/>
      <c r="AU109" s="982" t="s">
        <v>430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431</v>
      </c>
      <c r="BR109" s="983"/>
      <c r="BS109" s="983"/>
      <c r="BT109" s="983"/>
      <c r="BU109" s="984"/>
      <c r="BV109" s="985" t="s">
        <v>302</v>
      </c>
      <c r="BW109" s="983"/>
      <c r="BX109" s="983"/>
      <c r="BY109" s="983"/>
      <c r="BZ109" s="984"/>
      <c r="CA109" s="985" t="s">
        <v>301</v>
      </c>
      <c r="CB109" s="983"/>
      <c r="CC109" s="983"/>
      <c r="CD109" s="983"/>
      <c r="CE109" s="984"/>
      <c r="CF109" s="1021" t="s">
        <v>432</v>
      </c>
      <c r="CG109" s="1021"/>
      <c r="CH109" s="1021"/>
      <c r="CI109" s="1021"/>
      <c r="CJ109" s="1021"/>
      <c r="CK109" s="985" t="s">
        <v>433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431</v>
      </c>
      <c r="DH109" s="983"/>
      <c r="DI109" s="983"/>
      <c r="DJ109" s="983"/>
      <c r="DK109" s="984"/>
      <c r="DL109" s="985" t="s">
        <v>302</v>
      </c>
      <c r="DM109" s="983"/>
      <c r="DN109" s="983"/>
      <c r="DO109" s="983"/>
      <c r="DP109" s="984"/>
      <c r="DQ109" s="985" t="s">
        <v>301</v>
      </c>
      <c r="DR109" s="983"/>
      <c r="DS109" s="983"/>
      <c r="DT109" s="983"/>
      <c r="DU109" s="984"/>
      <c r="DV109" s="985" t="s">
        <v>432</v>
      </c>
      <c r="DW109" s="983"/>
      <c r="DX109" s="983"/>
      <c r="DY109" s="983"/>
      <c r="DZ109" s="1014"/>
    </row>
    <row r="110" spans="1:131" s="246" customFormat="1" ht="26.25" customHeight="1">
      <c r="A110" s="885" t="s">
        <v>434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1545473</v>
      </c>
      <c r="AB110" s="976"/>
      <c r="AC110" s="976"/>
      <c r="AD110" s="976"/>
      <c r="AE110" s="977"/>
      <c r="AF110" s="978">
        <v>1542348</v>
      </c>
      <c r="AG110" s="976"/>
      <c r="AH110" s="976"/>
      <c r="AI110" s="976"/>
      <c r="AJ110" s="977"/>
      <c r="AK110" s="978">
        <v>1670768</v>
      </c>
      <c r="AL110" s="976"/>
      <c r="AM110" s="976"/>
      <c r="AN110" s="976"/>
      <c r="AO110" s="977"/>
      <c r="AP110" s="979">
        <v>15.3</v>
      </c>
      <c r="AQ110" s="980"/>
      <c r="AR110" s="980"/>
      <c r="AS110" s="980"/>
      <c r="AT110" s="981"/>
      <c r="AU110" s="1015" t="s">
        <v>73</v>
      </c>
      <c r="AV110" s="1016"/>
      <c r="AW110" s="1016"/>
      <c r="AX110" s="1016"/>
      <c r="AY110" s="1016"/>
      <c r="AZ110" s="941" t="s">
        <v>435</v>
      </c>
      <c r="BA110" s="886"/>
      <c r="BB110" s="886"/>
      <c r="BC110" s="886"/>
      <c r="BD110" s="886"/>
      <c r="BE110" s="886"/>
      <c r="BF110" s="886"/>
      <c r="BG110" s="886"/>
      <c r="BH110" s="886"/>
      <c r="BI110" s="886"/>
      <c r="BJ110" s="886"/>
      <c r="BK110" s="886"/>
      <c r="BL110" s="886"/>
      <c r="BM110" s="886"/>
      <c r="BN110" s="886"/>
      <c r="BO110" s="886"/>
      <c r="BP110" s="887"/>
      <c r="BQ110" s="942">
        <v>13239190</v>
      </c>
      <c r="BR110" s="923"/>
      <c r="BS110" s="923"/>
      <c r="BT110" s="923"/>
      <c r="BU110" s="923"/>
      <c r="BV110" s="923">
        <v>15206039</v>
      </c>
      <c r="BW110" s="923"/>
      <c r="BX110" s="923"/>
      <c r="BY110" s="923"/>
      <c r="BZ110" s="923"/>
      <c r="CA110" s="923">
        <v>17474960</v>
      </c>
      <c r="CB110" s="923"/>
      <c r="CC110" s="923"/>
      <c r="CD110" s="923"/>
      <c r="CE110" s="923"/>
      <c r="CF110" s="947">
        <v>159.6</v>
      </c>
      <c r="CG110" s="948"/>
      <c r="CH110" s="948"/>
      <c r="CI110" s="948"/>
      <c r="CJ110" s="948"/>
      <c r="CK110" s="1011" t="s">
        <v>436</v>
      </c>
      <c r="CL110" s="897"/>
      <c r="CM110" s="972" t="s">
        <v>437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387</v>
      </c>
      <c r="DH110" s="923"/>
      <c r="DI110" s="923"/>
      <c r="DJ110" s="923"/>
      <c r="DK110" s="923"/>
      <c r="DL110" s="923" t="s">
        <v>387</v>
      </c>
      <c r="DM110" s="923"/>
      <c r="DN110" s="923"/>
      <c r="DO110" s="923"/>
      <c r="DP110" s="923"/>
      <c r="DQ110" s="923" t="s">
        <v>387</v>
      </c>
      <c r="DR110" s="923"/>
      <c r="DS110" s="923"/>
      <c r="DT110" s="923"/>
      <c r="DU110" s="923"/>
      <c r="DV110" s="924" t="s">
        <v>387</v>
      </c>
      <c r="DW110" s="924"/>
      <c r="DX110" s="924"/>
      <c r="DY110" s="924"/>
      <c r="DZ110" s="925"/>
    </row>
    <row r="111" spans="1:131" s="246" customFormat="1" ht="26.25" customHeight="1">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387</v>
      </c>
      <c r="AG111" s="1004"/>
      <c r="AH111" s="1004"/>
      <c r="AI111" s="1004"/>
      <c r="AJ111" s="1005"/>
      <c r="AK111" s="1006" t="s">
        <v>439</v>
      </c>
      <c r="AL111" s="1004"/>
      <c r="AM111" s="1004"/>
      <c r="AN111" s="1004"/>
      <c r="AO111" s="1005"/>
      <c r="AP111" s="1007" t="s">
        <v>387</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v>5436</v>
      </c>
      <c r="BR111" s="895"/>
      <c r="BS111" s="895"/>
      <c r="BT111" s="895"/>
      <c r="BU111" s="895"/>
      <c r="BV111" s="895">
        <v>4530</v>
      </c>
      <c r="BW111" s="895"/>
      <c r="BX111" s="895"/>
      <c r="BY111" s="895"/>
      <c r="BZ111" s="895"/>
      <c r="CA111" s="895">
        <v>3624</v>
      </c>
      <c r="CB111" s="895"/>
      <c r="CC111" s="895"/>
      <c r="CD111" s="895"/>
      <c r="CE111" s="895"/>
      <c r="CF111" s="956">
        <v>0</v>
      </c>
      <c r="CG111" s="957"/>
      <c r="CH111" s="957"/>
      <c r="CI111" s="957"/>
      <c r="CJ111" s="957"/>
      <c r="CK111" s="1012"/>
      <c r="CL111" s="899"/>
      <c r="CM111" s="902" t="s">
        <v>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387</v>
      </c>
      <c r="DH111" s="895"/>
      <c r="DI111" s="895"/>
      <c r="DJ111" s="895"/>
      <c r="DK111" s="895"/>
      <c r="DL111" s="895" t="s">
        <v>387</v>
      </c>
      <c r="DM111" s="895"/>
      <c r="DN111" s="895"/>
      <c r="DO111" s="895"/>
      <c r="DP111" s="895"/>
      <c r="DQ111" s="895" t="s">
        <v>387</v>
      </c>
      <c r="DR111" s="895"/>
      <c r="DS111" s="895"/>
      <c r="DT111" s="895"/>
      <c r="DU111" s="895"/>
      <c r="DV111" s="872" t="s">
        <v>387</v>
      </c>
      <c r="DW111" s="872"/>
      <c r="DX111" s="872"/>
      <c r="DY111" s="872"/>
      <c r="DZ111" s="873"/>
    </row>
    <row r="112" spans="1:131" s="246" customFormat="1" ht="26.25" customHeight="1">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128</v>
      </c>
      <c r="AB112" s="858"/>
      <c r="AC112" s="858"/>
      <c r="AD112" s="858"/>
      <c r="AE112" s="859"/>
      <c r="AF112" s="860" t="s">
        <v>383</v>
      </c>
      <c r="AG112" s="858"/>
      <c r="AH112" s="858"/>
      <c r="AI112" s="858"/>
      <c r="AJ112" s="859"/>
      <c r="AK112" s="860" t="s">
        <v>383</v>
      </c>
      <c r="AL112" s="858"/>
      <c r="AM112" s="858"/>
      <c r="AN112" s="858"/>
      <c r="AO112" s="859"/>
      <c r="AP112" s="905" t="s">
        <v>387</v>
      </c>
      <c r="AQ112" s="906"/>
      <c r="AR112" s="906"/>
      <c r="AS112" s="906"/>
      <c r="AT112" s="907"/>
      <c r="AU112" s="1017"/>
      <c r="AV112" s="1018"/>
      <c r="AW112" s="1018"/>
      <c r="AX112" s="1018"/>
      <c r="AY112" s="1018"/>
      <c r="AZ112" s="893" t="s">
        <v>444</v>
      </c>
      <c r="BA112" s="828"/>
      <c r="BB112" s="828"/>
      <c r="BC112" s="828"/>
      <c r="BD112" s="828"/>
      <c r="BE112" s="828"/>
      <c r="BF112" s="828"/>
      <c r="BG112" s="828"/>
      <c r="BH112" s="828"/>
      <c r="BI112" s="828"/>
      <c r="BJ112" s="828"/>
      <c r="BK112" s="828"/>
      <c r="BL112" s="828"/>
      <c r="BM112" s="828"/>
      <c r="BN112" s="828"/>
      <c r="BO112" s="828"/>
      <c r="BP112" s="829"/>
      <c r="BQ112" s="894">
        <v>8211158</v>
      </c>
      <c r="BR112" s="895"/>
      <c r="BS112" s="895"/>
      <c r="BT112" s="895"/>
      <c r="BU112" s="895"/>
      <c r="BV112" s="895">
        <v>7688603</v>
      </c>
      <c r="BW112" s="895"/>
      <c r="BX112" s="895"/>
      <c r="BY112" s="895"/>
      <c r="BZ112" s="895"/>
      <c r="CA112" s="895">
        <v>7290767</v>
      </c>
      <c r="CB112" s="895"/>
      <c r="CC112" s="895"/>
      <c r="CD112" s="895"/>
      <c r="CE112" s="895"/>
      <c r="CF112" s="956">
        <v>66.599999999999994</v>
      </c>
      <c r="CG112" s="957"/>
      <c r="CH112" s="957"/>
      <c r="CI112" s="957"/>
      <c r="CJ112" s="957"/>
      <c r="CK112" s="1012"/>
      <c r="CL112" s="899"/>
      <c r="CM112" s="902" t="s">
        <v>445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387</v>
      </c>
      <c r="DH112" s="895"/>
      <c r="DI112" s="895"/>
      <c r="DJ112" s="895"/>
      <c r="DK112" s="895"/>
      <c r="DL112" s="895" t="s">
        <v>128</v>
      </c>
      <c r="DM112" s="895"/>
      <c r="DN112" s="895"/>
      <c r="DO112" s="895"/>
      <c r="DP112" s="895"/>
      <c r="DQ112" s="895" t="s">
        <v>387</v>
      </c>
      <c r="DR112" s="895"/>
      <c r="DS112" s="895"/>
      <c r="DT112" s="895"/>
      <c r="DU112" s="895"/>
      <c r="DV112" s="872" t="s">
        <v>387</v>
      </c>
      <c r="DW112" s="872"/>
      <c r="DX112" s="872"/>
      <c r="DY112" s="872"/>
      <c r="DZ112" s="873"/>
    </row>
    <row r="113" spans="1:130" s="246" customFormat="1" ht="26.25" customHeight="1">
      <c r="A113" s="999"/>
      <c r="B113" s="1000"/>
      <c r="C113" s="828" t="s">
        <v>446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1081715</v>
      </c>
      <c r="AB113" s="1004"/>
      <c r="AC113" s="1004"/>
      <c r="AD113" s="1004"/>
      <c r="AE113" s="1005"/>
      <c r="AF113" s="1006">
        <v>1091367</v>
      </c>
      <c r="AG113" s="1004"/>
      <c r="AH113" s="1004"/>
      <c r="AI113" s="1004"/>
      <c r="AJ113" s="1005"/>
      <c r="AK113" s="1006">
        <v>996925</v>
      </c>
      <c r="AL113" s="1004"/>
      <c r="AM113" s="1004"/>
      <c r="AN113" s="1004"/>
      <c r="AO113" s="1005"/>
      <c r="AP113" s="1007">
        <v>9.1</v>
      </c>
      <c r="AQ113" s="1008"/>
      <c r="AR113" s="1008"/>
      <c r="AS113" s="1008"/>
      <c r="AT113" s="1009"/>
      <c r="AU113" s="1017"/>
      <c r="AV113" s="1018"/>
      <c r="AW113" s="1018"/>
      <c r="AX113" s="1018"/>
      <c r="AY113" s="1018"/>
      <c r="AZ113" s="893" t="s">
        <v>447</v>
      </c>
      <c r="BA113" s="828"/>
      <c r="BB113" s="828"/>
      <c r="BC113" s="828"/>
      <c r="BD113" s="828"/>
      <c r="BE113" s="828"/>
      <c r="BF113" s="828"/>
      <c r="BG113" s="828"/>
      <c r="BH113" s="828"/>
      <c r="BI113" s="828"/>
      <c r="BJ113" s="828"/>
      <c r="BK113" s="828"/>
      <c r="BL113" s="828"/>
      <c r="BM113" s="828"/>
      <c r="BN113" s="828"/>
      <c r="BO113" s="828"/>
      <c r="BP113" s="829"/>
      <c r="BQ113" s="894" t="s">
        <v>387</v>
      </c>
      <c r="BR113" s="895"/>
      <c r="BS113" s="895"/>
      <c r="BT113" s="895"/>
      <c r="BU113" s="895"/>
      <c r="BV113" s="895" t="s">
        <v>128</v>
      </c>
      <c r="BW113" s="895"/>
      <c r="BX113" s="895"/>
      <c r="BY113" s="895"/>
      <c r="BZ113" s="895"/>
      <c r="CA113" s="895" t="s">
        <v>128</v>
      </c>
      <c r="CB113" s="895"/>
      <c r="CC113" s="895"/>
      <c r="CD113" s="895"/>
      <c r="CE113" s="895"/>
      <c r="CF113" s="956" t="s">
        <v>128</v>
      </c>
      <c r="CG113" s="957"/>
      <c r="CH113" s="957"/>
      <c r="CI113" s="957"/>
      <c r="CJ113" s="957"/>
      <c r="CK113" s="1012"/>
      <c r="CL113" s="899"/>
      <c r="CM113" s="902" t="s">
        <v>448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387</v>
      </c>
      <c r="DH113" s="858"/>
      <c r="DI113" s="858"/>
      <c r="DJ113" s="858"/>
      <c r="DK113" s="859"/>
      <c r="DL113" s="860" t="s">
        <v>387</v>
      </c>
      <c r="DM113" s="858"/>
      <c r="DN113" s="858"/>
      <c r="DO113" s="858"/>
      <c r="DP113" s="859"/>
      <c r="DQ113" s="860" t="s">
        <v>387</v>
      </c>
      <c r="DR113" s="858"/>
      <c r="DS113" s="858"/>
      <c r="DT113" s="858"/>
      <c r="DU113" s="859"/>
      <c r="DV113" s="905" t="s">
        <v>383</v>
      </c>
      <c r="DW113" s="906"/>
      <c r="DX113" s="906"/>
      <c r="DY113" s="906"/>
      <c r="DZ113" s="907"/>
    </row>
    <row r="114" spans="1:130" s="246" customFormat="1" ht="26.25" customHeight="1">
      <c r="A114" s="999"/>
      <c r="B114" s="1000"/>
      <c r="C114" s="828" t="s">
        <v>449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128</v>
      </c>
      <c r="AB114" s="858"/>
      <c r="AC114" s="858"/>
      <c r="AD114" s="858"/>
      <c r="AE114" s="859"/>
      <c r="AF114" s="860" t="s">
        <v>128</v>
      </c>
      <c r="AG114" s="858"/>
      <c r="AH114" s="858"/>
      <c r="AI114" s="858"/>
      <c r="AJ114" s="859"/>
      <c r="AK114" s="860" t="s">
        <v>387</v>
      </c>
      <c r="AL114" s="858"/>
      <c r="AM114" s="858"/>
      <c r="AN114" s="858"/>
      <c r="AO114" s="859"/>
      <c r="AP114" s="905" t="s">
        <v>387</v>
      </c>
      <c r="AQ114" s="906"/>
      <c r="AR114" s="906"/>
      <c r="AS114" s="906"/>
      <c r="AT114" s="907"/>
      <c r="AU114" s="1017"/>
      <c r="AV114" s="1018"/>
      <c r="AW114" s="1018"/>
      <c r="AX114" s="1018"/>
      <c r="AY114" s="1018"/>
      <c r="AZ114" s="893" t="s">
        <v>450</v>
      </c>
      <c r="BA114" s="828"/>
      <c r="BB114" s="828"/>
      <c r="BC114" s="828"/>
      <c r="BD114" s="828"/>
      <c r="BE114" s="828"/>
      <c r="BF114" s="828"/>
      <c r="BG114" s="828"/>
      <c r="BH114" s="828"/>
      <c r="BI114" s="828"/>
      <c r="BJ114" s="828"/>
      <c r="BK114" s="828"/>
      <c r="BL114" s="828"/>
      <c r="BM114" s="828"/>
      <c r="BN114" s="828"/>
      <c r="BO114" s="828"/>
      <c r="BP114" s="829"/>
      <c r="BQ114" s="894">
        <v>4794104</v>
      </c>
      <c r="BR114" s="895"/>
      <c r="BS114" s="895"/>
      <c r="BT114" s="895"/>
      <c r="BU114" s="895"/>
      <c r="BV114" s="895">
        <v>4484195</v>
      </c>
      <c r="BW114" s="895"/>
      <c r="BX114" s="895"/>
      <c r="BY114" s="895"/>
      <c r="BZ114" s="895"/>
      <c r="CA114" s="895">
        <v>4027235</v>
      </c>
      <c r="CB114" s="895"/>
      <c r="CC114" s="895"/>
      <c r="CD114" s="895"/>
      <c r="CE114" s="895"/>
      <c r="CF114" s="956">
        <v>36.799999999999997</v>
      </c>
      <c r="CG114" s="957"/>
      <c r="CH114" s="957"/>
      <c r="CI114" s="957"/>
      <c r="CJ114" s="957"/>
      <c r="CK114" s="1012"/>
      <c r="CL114" s="899"/>
      <c r="CM114" s="902" t="s">
        <v>451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387</v>
      </c>
      <c r="DH114" s="858"/>
      <c r="DI114" s="858"/>
      <c r="DJ114" s="858"/>
      <c r="DK114" s="859"/>
      <c r="DL114" s="860" t="s">
        <v>383</v>
      </c>
      <c r="DM114" s="858"/>
      <c r="DN114" s="858"/>
      <c r="DO114" s="858"/>
      <c r="DP114" s="859"/>
      <c r="DQ114" s="860" t="s">
        <v>128</v>
      </c>
      <c r="DR114" s="858"/>
      <c r="DS114" s="858"/>
      <c r="DT114" s="858"/>
      <c r="DU114" s="859"/>
      <c r="DV114" s="905" t="s">
        <v>128</v>
      </c>
      <c r="DW114" s="906"/>
      <c r="DX114" s="906"/>
      <c r="DY114" s="906"/>
      <c r="DZ114" s="907"/>
    </row>
    <row r="115" spans="1:130" s="246" customFormat="1" ht="26.25" customHeight="1">
      <c r="A115" s="999"/>
      <c r="B115" s="1000"/>
      <c r="C115" s="828" t="s">
        <v>452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976</v>
      </c>
      <c r="AB115" s="1004"/>
      <c r="AC115" s="1004"/>
      <c r="AD115" s="1004"/>
      <c r="AE115" s="1005"/>
      <c r="AF115" s="1006">
        <v>966</v>
      </c>
      <c r="AG115" s="1004"/>
      <c r="AH115" s="1004"/>
      <c r="AI115" s="1004"/>
      <c r="AJ115" s="1005"/>
      <c r="AK115" s="1006">
        <v>956</v>
      </c>
      <c r="AL115" s="1004"/>
      <c r="AM115" s="1004"/>
      <c r="AN115" s="1004"/>
      <c r="AO115" s="1005"/>
      <c r="AP115" s="1007">
        <v>0</v>
      </c>
      <c r="AQ115" s="1008"/>
      <c r="AR115" s="1008"/>
      <c r="AS115" s="1008"/>
      <c r="AT115" s="1009"/>
      <c r="AU115" s="1017"/>
      <c r="AV115" s="1018"/>
      <c r="AW115" s="1018"/>
      <c r="AX115" s="1018"/>
      <c r="AY115" s="1018"/>
      <c r="AZ115" s="893" t="s">
        <v>453</v>
      </c>
      <c r="BA115" s="828"/>
      <c r="BB115" s="828"/>
      <c r="BC115" s="828"/>
      <c r="BD115" s="828"/>
      <c r="BE115" s="828"/>
      <c r="BF115" s="828"/>
      <c r="BG115" s="828"/>
      <c r="BH115" s="828"/>
      <c r="BI115" s="828"/>
      <c r="BJ115" s="828"/>
      <c r="BK115" s="828"/>
      <c r="BL115" s="828"/>
      <c r="BM115" s="828"/>
      <c r="BN115" s="828"/>
      <c r="BO115" s="828"/>
      <c r="BP115" s="829"/>
      <c r="BQ115" s="894" t="s">
        <v>387</v>
      </c>
      <c r="BR115" s="895"/>
      <c r="BS115" s="895"/>
      <c r="BT115" s="895"/>
      <c r="BU115" s="895"/>
      <c r="BV115" s="895" t="s">
        <v>387</v>
      </c>
      <c r="BW115" s="895"/>
      <c r="BX115" s="895"/>
      <c r="BY115" s="895"/>
      <c r="BZ115" s="895"/>
      <c r="CA115" s="895" t="s">
        <v>383</v>
      </c>
      <c r="CB115" s="895"/>
      <c r="CC115" s="895"/>
      <c r="CD115" s="895"/>
      <c r="CE115" s="895"/>
      <c r="CF115" s="956" t="s">
        <v>128</v>
      </c>
      <c r="CG115" s="957"/>
      <c r="CH115" s="957"/>
      <c r="CI115" s="957"/>
      <c r="CJ115" s="957"/>
      <c r="CK115" s="1012"/>
      <c r="CL115" s="899"/>
      <c r="CM115" s="893" t="s">
        <v>454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383</v>
      </c>
      <c r="DH115" s="858"/>
      <c r="DI115" s="858"/>
      <c r="DJ115" s="858"/>
      <c r="DK115" s="859"/>
      <c r="DL115" s="860" t="s">
        <v>128</v>
      </c>
      <c r="DM115" s="858"/>
      <c r="DN115" s="858"/>
      <c r="DO115" s="858"/>
      <c r="DP115" s="859"/>
      <c r="DQ115" s="860" t="s">
        <v>383</v>
      </c>
      <c r="DR115" s="858"/>
      <c r="DS115" s="858"/>
      <c r="DT115" s="858"/>
      <c r="DU115" s="859"/>
      <c r="DV115" s="905" t="s">
        <v>128</v>
      </c>
      <c r="DW115" s="906"/>
      <c r="DX115" s="906"/>
      <c r="DY115" s="906"/>
      <c r="DZ115" s="907"/>
    </row>
    <row r="116" spans="1:130" s="246" customFormat="1" ht="26.25" customHeight="1">
      <c r="A116" s="1001"/>
      <c r="B116" s="1002"/>
      <c r="C116" s="961" t="s">
        <v>455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387</v>
      </c>
      <c r="AB116" s="858"/>
      <c r="AC116" s="858"/>
      <c r="AD116" s="858"/>
      <c r="AE116" s="859"/>
      <c r="AF116" s="860" t="s">
        <v>128</v>
      </c>
      <c r="AG116" s="858"/>
      <c r="AH116" s="858"/>
      <c r="AI116" s="858"/>
      <c r="AJ116" s="859"/>
      <c r="AK116" s="860" t="s">
        <v>387</v>
      </c>
      <c r="AL116" s="858"/>
      <c r="AM116" s="858"/>
      <c r="AN116" s="858"/>
      <c r="AO116" s="859"/>
      <c r="AP116" s="905" t="s">
        <v>383</v>
      </c>
      <c r="AQ116" s="906"/>
      <c r="AR116" s="906"/>
      <c r="AS116" s="906"/>
      <c r="AT116" s="907"/>
      <c r="AU116" s="1017"/>
      <c r="AV116" s="1018"/>
      <c r="AW116" s="1018"/>
      <c r="AX116" s="1018"/>
      <c r="AY116" s="1018"/>
      <c r="AZ116" s="944" t="s">
        <v>456</v>
      </c>
      <c r="BA116" s="945"/>
      <c r="BB116" s="945"/>
      <c r="BC116" s="945"/>
      <c r="BD116" s="945"/>
      <c r="BE116" s="945"/>
      <c r="BF116" s="945"/>
      <c r="BG116" s="945"/>
      <c r="BH116" s="945"/>
      <c r="BI116" s="945"/>
      <c r="BJ116" s="945"/>
      <c r="BK116" s="945"/>
      <c r="BL116" s="945"/>
      <c r="BM116" s="945"/>
      <c r="BN116" s="945"/>
      <c r="BO116" s="945"/>
      <c r="BP116" s="946"/>
      <c r="BQ116" s="894" t="s">
        <v>383</v>
      </c>
      <c r="BR116" s="895"/>
      <c r="BS116" s="895"/>
      <c r="BT116" s="895"/>
      <c r="BU116" s="895"/>
      <c r="BV116" s="895" t="s">
        <v>387</v>
      </c>
      <c r="BW116" s="895"/>
      <c r="BX116" s="895"/>
      <c r="BY116" s="895"/>
      <c r="BZ116" s="895"/>
      <c r="CA116" s="895" t="s">
        <v>387</v>
      </c>
      <c r="CB116" s="895"/>
      <c r="CC116" s="895"/>
      <c r="CD116" s="895"/>
      <c r="CE116" s="895"/>
      <c r="CF116" s="956" t="s">
        <v>128</v>
      </c>
      <c r="CG116" s="957"/>
      <c r="CH116" s="957"/>
      <c r="CI116" s="957"/>
      <c r="CJ116" s="957"/>
      <c r="CK116" s="1012"/>
      <c r="CL116" s="899"/>
      <c r="CM116" s="902" t="s">
        <v>457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5436</v>
      </c>
      <c r="DH116" s="858"/>
      <c r="DI116" s="858"/>
      <c r="DJ116" s="858"/>
      <c r="DK116" s="859"/>
      <c r="DL116" s="860">
        <v>4530</v>
      </c>
      <c r="DM116" s="858"/>
      <c r="DN116" s="858"/>
      <c r="DO116" s="858"/>
      <c r="DP116" s="859"/>
      <c r="DQ116" s="860">
        <v>3624</v>
      </c>
      <c r="DR116" s="858"/>
      <c r="DS116" s="858"/>
      <c r="DT116" s="858"/>
      <c r="DU116" s="859"/>
      <c r="DV116" s="905">
        <v>0</v>
      </c>
      <c r="DW116" s="906"/>
      <c r="DX116" s="906"/>
      <c r="DY116" s="906"/>
      <c r="DZ116" s="907"/>
    </row>
    <row r="117" spans="1:130" s="246" customFormat="1" ht="26.25" customHeight="1">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458</v>
      </c>
      <c r="Z117" s="984"/>
      <c r="AA117" s="989">
        <v>2628164</v>
      </c>
      <c r="AB117" s="990"/>
      <c r="AC117" s="990"/>
      <c r="AD117" s="990"/>
      <c r="AE117" s="991"/>
      <c r="AF117" s="992">
        <v>2634681</v>
      </c>
      <c r="AG117" s="990"/>
      <c r="AH117" s="990"/>
      <c r="AI117" s="990"/>
      <c r="AJ117" s="991"/>
      <c r="AK117" s="992">
        <v>2668649</v>
      </c>
      <c r="AL117" s="990"/>
      <c r="AM117" s="990"/>
      <c r="AN117" s="990"/>
      <c r="AO117" s="991"/>
      <c r="AP117" s="993"/>
      <c r="AQ117" s="994"/>
      <c r="AR117" s="994"/>
      <c r="AS117" s="994"/>
      <c r="AT117" s="995"/>
      <c r="AU117" s="1017"/>
      <c r="AV117" s="1018"/>
      <c r="AW117" s="1018"/>
      <c r="AX117" s="1018"/>
      <c r="AY117" s="1018"/>
      <c r="AZ117" s="944" t="s">
        <v>459</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128</v>
      </c>
      <c r="BW117" s="895"/>
      <c r="BX117" s="895"/>
      <c r="BY117" s="895"/>
      <c r="BZ117" s="895"/>
      <c r="CA117" s="895" t="s">
        <v>128</v>
      </c>
      <c r="CB117" s="895"/>
      <c r="CC117" s="895"/>
      <c r="CD117" s="895"/>
      <c r="CE117" s="895"/>
      <c r="CF117" s="956" t="s">
        <v>128</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383</v>
      </c>
      <c r="DM117" s="858"/>
      <c r="DN117" s="858"/>
      <c r="DO117" s="858"/>
      <c r="DP117" s="859"/>
      <c r="DQ117" s="860" t="s">
        <v>128</v>
      </c>
      <c r="DR117" s="858"/>
      <c r="DS117" s="858"/>
      <c r="DT117" s="858"/>
      <c r="DU117" s="859"/>
      <c r="DV117" s="905" t="s">
        <v>128</v>
      </c>
      <c r="DW117" s="906"/>
      <c r="DX117" s="906"/>
      <c r="DY117" s="906"/>
      <c r="DZ117" s="907"/>
    </row>
    <row r="118" spans="1:130" s="246" customFormat="1" ht="26.25" customHeight="1">
      <c r="A118" s="982" t="s">
        <v>433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431</v>
      </c>
      <c r="AB118" s="983"/>
      <c r="AC118" s="983"/>
      <c r="AD118" s="983"/>
      <c r="AE118" s="984"/>
      <c r="AF118" s="985" t="s">
        <v>302</v>
      </c>
      <c r="AG118" s="983"/>
      <c r="AH118" s="983"/>
      <c r="AI118" s="983"/>
      <c r="AJ118" s="984"/>
      <c r="AK118" s="985" t="s">
        <v>301</v>
      </c>
      <c r="AL118" s="983"/>
      <c r="AM118" s="983"/>
      <c r="AN118" s="983"/>
      <c r="AO118" s="984"/>
      <c r="AP118" s="986" t="s">
        <v>432</v>
      </c>
      <c r="AQ118" s="987"/>
      <c r="AR118" s="987"/>
      <c r="AS118" s="987"/>
      <c r="AT118" s="988"/>
      <c r="AU118" s="1017"/>
      <c r="AV118" s="1018"/>
      <c r="AW118" s="1018"/>
      <c r="AX118" s="1018"/>
      <c r="AY118" s="1018"/>
      <c r="AZ118" s="960" t="s">
        <v>461</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128</v>
      </c>
      <c r="BW118" s="926"/>
      <c r="BX118" s="926"/>
      <c r="BY118" s="926"/>
      <c r="BZ118" s="926"/>
      <c r="CA118" s="926" t="s">
        <v>128</v>
      </c>
      <c r="CB118" s="926"/>
      <c r="CC118" s="926"/>
      <c r="CD118" s="926"/>
      <c r="CE118" s="926"/>
      <c r="CF118" s="956" t="s">
        <v>128</v>
      </c>
      <c r="CG118" s="957"/>
      <c r="CH118" s="957"/>
      <c r="CI118" s="957"/>
      <c r="CJ118" s="957"/>
      <c r="CK118" s="1012"/>
      <c r="CL118" s="899"/>
      <c r="CM118" s="902" t="s">
        <v>462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128</v>
      </c>
      <c r="DM118" s="858"/>
      <c r="DN118" s="858"/>
      <c r="DO118" s="858"/>
      <c r="DP118" s="859"/>
      <c r="DQ118" s="860" t="s">
        <v>128</v>
      </c>
      <c r="DR118" s="858"/>
      <c r="DS118" s="858"/>
      <c r="DT118" s="858"/>
      <c r="DU118" s="859"/>
      <c r="DV118" s="905" t="s">
        <v>128</v>
      </c>
      <c r="DW118" s="906"/>
      <c r="DX118" s="906"/>
      <c r="DY118" s="906"/>
      <c r="DZ118" s="907"/>
    </row>
    <row r="119" spans="1:130" s="246" customFormat="1" ht="26.25" customHeight="1">
      <c r="A119" s="896" t="s">
        <v>436</v>
      </c>
      <c r="B119" s="897"/>
      <c r="C119" s="972" t="s">
        <v>437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128</v>
      </c>
      <c r="AG119" s="976"/>
      <c r="AH119" s="976"/>
      <c r="AI119" s="976"/>
      <c r="AJ119" s="977"/>
      <c r="AK119" s="978" t="s">
        <v>128</v>
      </c>
      <c r="AL119" s="976"/>
      <c r="AM119" s="976"/>
      <c r="AN119" s="976"/>
      <c r="AO119" s="977"/>
      <c r="AP119" s="979" t="s">
        <v>128</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463</v>
      </c>
      <c r="BP119" s="959"/>
      <c r="BQ119" s="963">
        <v>26249888</v>
      </c>
      <c r="BR119" s="926"/>
      <c r="BS119" s="926"/>
      <c r="BT119" s="926"/>
      <c r="BU119" s="926"/>
      <c r="BV119" s="926">
        <v>27383367</v>
      </c>
      <c r="BW119" s="926"/>
      <c r="BX119" s="926"/>
      <c r="BY119" s="926"/>
      <c r="BZ119" s="926"/>
      <c r="CA119" s="926">
        <v>28796586</v>
      </c>
      <c r="CB119" s="926"/>
      <c r="CC119" s="926"/>
      <c r="CD119" s="926"/>
      <c r="CE119" s="926"/>
      <c r="CF119" s="824"/>
      <c r="CG119" s="825"/>
      <c r="CH119" s="825"/>
      <c r="CI119" s="825"/>
      <c r="CJ119" s="915"/>
      <c r="CK119" s="1013"/>
      <c r="CL119" s="901"/>
      <c r="CM119" s="919" t="s">
        <v>464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128</v>
      </c>
      <c r="DH119" s="841"/>
      <c r="DI119" s="841"/>
      <c r="DJ119" s="841"/>
      <c r="DK119" s="842"/>
      <c r="DL119" s="843" t="s">
        <v>387</v>
      </c>
      <c r="DM119" s="841"/>
      <c r="DN119" s="841"/>
      <c r="DO119" s="841"/>
      <c r="DP119" s="842"/>
      <c r="DQ119" s="843" t="s">
        <v>128</v>
      </c>
      <c r="DR119" s="841"/>
      <c r="DS119" s="841"/>
      <c r="DT119" s="841"/>
      <c r="DU119" s="842"/>
      <c r="DV119" s="929" t="s">
        <v>128</v>
      </c>
      <c r="DW119" s="930"/>
      <c r="DX119" s="930"/>
      <c r="DY119" s="930"/>
      <c r="DZ119" s="931"/>
    </row>
    <row r="120" spans="1:130" s="246" customFormat="1" ht="26.25" customHeight="1">
      <c r="A120" s="898"/>
      <c r="B120" s="899"/>
      <c r="C120" s="902" t="s">
        <v>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387</v>
      </c>
      <c r="AB120" s="858"/>
      <c r="AC120" s="858"/>
      <c r="AD120" s="858"/>
      <c r="AE120" s="859"/>
      <c r="AF120" s="860" t="s">
        <v>387</v>
      </c>
      <c r="AG120" s="858"/>
      <c r="AH120" s="858"/>
      <c r="AI120" s="858"/>
      <c r="AJ120" s="859"/>
      <c r="AK120" s="860" t="s">
        <v>387</v>
      </c>
      <c r="AL120" s="858"/>
      <c r="AM120" s="858"/>
      <c r="AN120" s="858"/>
      <c r="AO120" s="859"/>
      <c r="AP120" s="905" t="s">
        <v>387</v>
      </c>
      <c r="AQ120" s="906"/>
      <c r="AR120" s="906"/>
      <c r="AS120" s="906"/>
      <c r="AT120" s="907"/>
      <c r="AU120" s="964" t="s">
        <v>465</v>
      </c>
      <c r="AV120" s="965"/>
      <c r="AW120" s="965"/>
      <c r="AX120" s="965"/>
      <c r="AY120" s="966"/>
      <c r="AZ120" s="941" t="s">
        <v>466</v>
      </c>
      <c r="BA120" s="886"/>
      <c r="BB120" s="886"/>
      <c r="BC120" s="886"/>
      <c r="BD120" s="886"/>
      <c r="BE120" s="886"/>
      <c r="BF120" s="886"/>
      <c r="BG120" s="886"/>
      <c r="BH120" s="886"/>
      <c r="BI120" s="886"/>
      <c r="BJ120" s="886"/>
      <c r="BK120" s="886"/>
      <c r="BL120" s="886"/>
      <c r="BM120" s="886"/>
      <c r="BN120" s="886"/>
      <c r="BO120" s="886"/>
      <c r="BP120" s="887"/>
      <c r="BQ120" s="942">
        <v>10008734</v>
      </c>
      <c r="BR120" s="923"/>
      <c r="BS120" s="923"/>
      <c r="BT120" s="923"/>
      <c r="BU120" s="923"/>
      <c r="BV120" s="923">
        <v>9852294</v>
      </c>
      <c r="BW120" s="923"/>
      <c r="BX120" s="923"/>
      <c r="BY120" s="923"/>
      <c r="BZ120" s="923"/>
      <c r="CA120" s="923">
        <v>9074712</v>
      </c>
      <c r="CB120" s="923"/>
      <c r="CC120" s="923"/>
      <c r="CD120" s="923"/>
      <c r="CE120" s="923"/>
      <c r="CF120" s="947">
        <v>82.9</v>
      </c>
      <c r="CG120" s="948"/>
      <c r="CH120" s="948"/>
      <c r="CI120" s="948"/>
      <c r="CJ120" s="948"/>
      <c r="CK120" s="949" t="s">
        <v>467</v>
      </c>
      <c r="CL120" s="933"/>
      <c r="CM120" s="933"/>
      <c r="CN120" s="933"/>
      <c r="CO120" s="934"/>
      <c r="CP120" s="953" t="s">
        <v>468</v>
      </c>
      <c r="CQ120" s="954"/>
      <c r="CR120" s="954"/>
      <c r="CS120" s="954"/>
      <c r="CT120" s="954"/>
      <c r="CU120" s="954"/>
      <c r="CV120" s="954"/>
      <c r="CW120" s="954"/>
      <c r="CX120" s="954"/>
      <c r="CY120" s="954"/>
      <c r="CZ120" s="954"/>
      <c r="DA120" s="954"/>
      <c r="DB120" s="954"/>
      <c r="DC120" s="954"/>
      <c r="DD120" s="954"/>
      <c r="DE120" s="954"/>
      <c r="DF120" s="955"/>
      <c r="DG120" s="942">
        <v>5865551</v>
      </c>
      <c r="DH120" s="923"/>
      <c r="DI120" s="923"/>
      <c r="DJ120" s="923"/>
      <c r="DK120" s="923"/>
      <c r="DL120" s="923">
        <v>5534443</v>
      </c>
      <c r="DM120" s="923"/>
      <c r="DN120" s="923"/>
      <c r="DO120" s="923"/>
      <c r="DP120" s="923"/>
      <c r="DQ120" s="923">
        <v>5393653</v>
      </c>
      <c r="DR120" s="923"/>
      <c r="DS120" s="923"/>
      <c r="DT120" s="923"/>
      <c r="DU120" s="923"/>
      <c r="DV120" s="924">
        <v>49.3</v>
      </c>
      <c r="DW120" s="924"/>
      <c r="DX120" s="924"/>
      <c r="DY120" s="924"/>
      <c r="DZ120" s="925"/>
    </row>
    <row r="121" spans="1:130" s="246" customFormat="1" ht="26.25" customHeight="1">
      <c r="A121" s="898"/>
      <c r="B121" s="899"/>
      <c r="C121" s="944" t="s">
        <v>469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387</v>
      </c>
      <c r="AB121" s="858"/>
      <c r="AC121" s="858"/>
      <c r="AD121" s="858"/>
      <c r="AE121" s="859"/>
      <c r="AF121" s="860" t="s">
        <v>387</v>
      </c>
      <c r="AG121" s="858"/>
      <c r="AH121" s="858"/>
      <c r="AI121" s="858"/>
      <c r="AJ121" s="859"/>
      <c r="AK121" s="860" t="s">
        <v>387</v>
      </c>
      <c r="AL121" s="858"/>
      <c r="AM121" s="858"/>
      <c r="AN121" s="858"/>
      <c r="AO121" s="859"/>
      <c r="AP121" s="905" t="s">
        <v>128</v>
      </c>
      <c r="AQ121" s="906"/>
      <c r="AR121" s="906"/>
      <c r="AS121" s="906"/>
      <c r="AT121" s="907"/>
      <c r="AU121" s="967"/>
      <c r="AV121" s="968"/>
      <c r="AW121" s="968"/>
      <c r="AX121" s="968"/>
      <c r="AY121" s="969"/>
      <c r="AZ121" s="893" t="s">
        <v>470</v>
      </c>
      <c r="BA121" s="828"/>
      <c r="BB121" s="828"/>
      <c r="BC121" s="828"/>
      <c r="BD121" s="828"/>
      <c r="BE121" s="828"/>
      <c r="BF121" s="828"/>
      <c r="BG121" s="828"/>
      <c r="BH121" s="828"/>
      <c r="BI121" s="828"/>
      <c r="BJ121" s="828"/>
      <c r="BK121" s="828"/>
      <c r="BL121" s="828"/>
      <c r="BM121" s="828"/>
      <c r="BN121" s="828"/>
      <c r="BO121" s="828"/>
      <c r="BP121" s="829"/>
      <c r="BQ121" s="894">
        <v>3156382</v>
      </c>
      <c r="BR121" s="895"/>
      <c r="BS121" s="895"/>
      <c r="BT121" s="895"/>
      <c r="BU121" s="895"/>
      <c r="BV121" s="895">
        <v>3149644</v>
      </c>
      <c r="BW121" s="895"/>
      <c r="BX121" s="895"/>
      <c r="BY121" s="895"/>
      <c r="BZ121" s="895"/>
      <c r="CA121" s="895">
        <v>3316669</v>
      </c>
      <c r="CB121" s="895"/>
      <c r="CC121" s="895"/>
      <c r="CD121" s="895"/>
      <c r="CE121" s="895"/>
      <c r="CF121" s="956">
        <v>30.3</v>
      </c>
      <c r="CG121" s="957"/>
      <c r="CH121" s="957"/>
      <c r="CI121" s="957"/>
      <c r="CJ121" s="957"/>
      <c r="CK121" s="950"/>
      <c r="CL121" s="936"/>
      <c r="CM121" s="936"/>
      <c r="CN121" s="936"/>
      <c r="CO121" s="937"/>
      <c r="CP121" s="916" t="s">
        <v>471</v>
      </c>
      <c r="CQ121" s="917"/>
      <c r="CR121" s="917"/>
      <c r="CS121" s="917"/>
      <c r="CT121" s="917"/>
      <c r="CU121" s="917"/>
      <c r="CV121" s="917"/>
      <c r="CW121" s="917"/>
      <c r="CX121" s="917"/>
      <c r="CY121" s="917"/>
      <c r="CZ121" s="917"/>
      <c r="DA121" s="917"/>
      <c r="DB121" s="917"/>
      <c r="DC121" s="917"/>
      <c r="DD121" s="917"/>
      <c r="DE121" s="917"/>
      <c r="DF121" s="918"/>
      <c r="DG121" s="894">
        <v>1470769</v>
      </c>
      <c r="DH121" s="895"/>
      <c r="DI121" s="895"/>
      <c r="DJ121" s="895"/>
      <c r="DK121" s="895"/>
      <c r="DL121" s="895">
        <v>1335802</v>
      </c>
      <c r="DM121" s="895"/>
      <c r="DN121" s="895"/>
      <c r="DO121" s="895"/>
      <c r="DP121" s="895"/>
      <c r="DQ121" s="895">
        <v>1140431</v>
      </c>
      <c r="DR121" s="895"/>
      <c r="DS121" s="895"/>
      <c r="DT121" s="895"/>
      <c r="DU121" s="895"/>
      <c r="DV121" s="872">
        <v>10.4</v>
      </c>
      <c r="DW121" s="872"/>
      <c r="DX121" s="872"/>
      <c r="DY121" s="872"/>
      <c r="DZ121" s="873"/>
    </row>
    <row r="122" spans="1:130" s="246" customFormat="1" ht="26.25" customHeight="1">
      <c r="A122" s="898"/>
      <c r="B122" s="899"/>
      <c r="C122" s="902" t="s">
        <v>451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387</v>
      </c>
      <c r="AG122" s="858"/>
      <c r="AH122" s="858"/>
      <c r="AI122" s="858"/>
      <c r="AJ122" s="859"/>
      <c r="AK122" s="860" t="s">
        <v>128</v>
      </c>
      <c r="AL122" s="858"/>
      <c r="AM122" s="858"/>
      <c r="AN122" s="858"/>
      <c r="AO122" s="859"/>
      <c r="AP122" s="905" t="s">
        <v>383</v>
      </c>
      <c r="AQ122" s="906"/>
      <c r="AR122" s="906"/>
      <c r="AS122" s="906"/>
      <c r="AT122" s="907"/>
      <c r="AU122" s="967"/>
      <c r="AV122" s="968"/>
      <c r="AW122" s="968"/>
      <c r="AX122" s="968"/>
      <c r="AY122" s="969"/>
      <c r="AZ122" s="960" t="s">
        <v>472</v>
      </c>
      <c r="BA122" s="961"/>
      <c r="BB122" s="961"/>
      <c r="BC122" s="961"/>
      <c r="BD122" s="961"/>
      <c r="BE122" s="961"/>
      <c r="BF122" s="961"/>
      <c r="BG122" s="961"/>
      <c r="BH122" s="961"/>
      <c r="BI122" s="961"/>
      <c r="BJ122" s="961"/>
      <c r="BK122" s="961"/>
      <c r="BL122" s="961"/>
      <c r="BM122" s="961"/>
      <c r="BN122" s="961"/>
      <c r="BO122" s="961"/>
      <c r="BP122" s="962"/>
      <c r="BQ122" s="963">
        <v>19333451</v>
      </c>
      <c r="BR122" s="926"/>
      <c r="BS122" s="926"/>
      <c r="BT122" s="926"/>
      <c r="BU122" s="926"/>
      <c r="BV122" s="926">
        <v>19253727</v>
      </c>
      <c r="BW122" s="926"/>
      <c r="BX122" s="926"/>
      <c r="BY122" s="926"/>
      <c r="BZ122" s="926"/>
      <c r="CA122" s="926">
        <v>19752062</v>
      </c>
      <c r="CB122" s="926"/>
      <c r="CC122" s="926"/>
      <c r="CD122" s="926"/>
      <c r="CE122" s="926"/>
      <c r="CF122" s="927">
        <v>180.4</v>
      </c>
      <c r="CG122" s="928"/>
      <c r="CH122" s="928"/>
      <c r="CI122" s="928"/>
      <c r="CJ122" s="928"/>
      <c r="CK122" s="950"/>
      <c r="CL122" s="936"/>
      <c r="CM122" s="936"/>
      <c r="CN122" s="936"/>
      <c r="CO122" s="937"/>
      <c r="CP122" s="916" t="s">
        <v>473</v>
      </c>
      <c r="CQ122" s="917"/>
      <c r="CR122" s="917"/>
      <c r="CS122" s="917"/>
      <c r="CT122" s="917"/>
      <c r="CU122" s="917"/>
      <c r="CV122" s="917"/>
      <c r="CW122" s="917"/>
      <c r="CX122" s="917"/>
      <c r="CY122" s="917"/>
      <c r="CZ122" s="917"/>
      <c r="DA122" s="917"/>
      <c r="DB122" s="917"/>
      <c r="DC122" s="917"/>
      <c r="DD122" s="917"/>
      <c r="DE122" s="917"/>
      <c r="DF122" s="918"/>
      <c r="DG122" s="894">
        <v>575987</v>
      </c>
      <c r="DH122" s="895"/>
      <c r="DI122" s="895"/>
      <c r="DJ122" s="895"/>
      <c r="DK122" s="895"/>
      <c r="DL122" s="895">
        <v>533335</v>
      </c>
      <c r="DM122" s="895"/>
      <c r="DN122" s="895"/>
      <c r="DO122" s="895"/>
      <c r="DP122" s="895"/>
      <c r="DQ122" s="895">
        <v>485780</v>
      </c>
      <c r="DR122" s="895"/>
      <c r="DS122" s="895"/>
      <c r="DT122" s="895"/>
      <c r="DU122" s="895"/>
      <c r="DV122" s="872">
        <v>4.4000000000000004</v>
      </c>
      <c r="DW122" s="872"/>
      <c r="DX122" s="872"/>
      <c r="DY122" s="872"/>
      <c r="DZ122" s="873"/>
    </row>
    <row r="123" spans="1:130" s="246" customFormat="1" ht="26.25" customHeight="1">
      <c r="A123" s="898"/>
      <c r="B123" s="899"/>
      <c r="C123" s="902" t="s">
        <v>457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976</v>
      </c>
      <c r="AB123" s="858"/>
      <c r="AC123" s="858"/>
      <c r="AD123" s="858"/>
      <c r="AE123" s="859"/>
      <c r="AF123" s="860">
        <v>966</v>
      </c>
      <c r="AG123" s="858"/>
      <c r="AH123" s="858"/>
      <c r="AI123" s="858"/>
      <c r="AJ123" s="859"/>
      <c r="AK123" s="860">
        <v>956</v>
      </c>
      <c r="AL123" s="858"/>
      <c r="AM123" s="858"/>
      <c r="AN123" s="858"/>
      <c r="AO123" s="859"/>
      <c r="AP123" s="905">
        <v>0</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474</v>
      </c>
      <c r="BP123" s="959"/>
      <c r="BQ123" s="913">
        <v>32498567</v>
      </c>
      <c r="BR123" s="914"/>
      <c r="BS123" s="914"/>
      <c r="BT123" s="914"/>
      <c r="BU123" s="914"/>
      <c r="BV123" s="914">
        <v>32255665</v>
      </c>
      <c r="BW123" s="914"/>
      <c r="BX123" s="914"/>
      <c r="BY123" s="914"/>
      <c r="BZ123" s="914"/>
      <c r="CA123" s="914">
        <v>32143443</v>
      </c>
      <c r="CB123" s="914"/>
      <c r="CC123" s="914"/>
      <c r="CD123" s="914"/>
      <c r="CE123" s="914"/>
      <c r="CF123" s="824"/>
      <c r="CG123" s="825"/>
      <c r="CH123" s="825"/>
      <c r="CI123" s="825"/>
      <c r="CJ123" s="915"/>
      <c r="CK123" s="950"/>
      <c r="CL123" s="936"/>
      <c r="CM123" s="936"/>
      <c r="CN123" s="936"/>
      <c r="CO123" s="937"/>
      <c r="CP123" s="916" t="s">
        <v>475</v>
      </c>
      <c r="CQ123" s="917"/>
      <c r="CR123" s="917"/>
      <c r="CS123" s="917"/>
      <c r="CT123" s="917"/>
      <c r="CU123" s="917"/>
      <c r="CV123" s="917"/>
      <c r="CW123" s="917"/>
      <c r="CX123" s="917"/>
      <c r="CY123" s="917"/>
      <c r="CZ123" s="917"/>
      <c r="DA123" s="917"/>
      <c r="DB123" s="917"/>
      <c r="DC123" s="917"/>
      <c r="DD123" s="917"/>
      <c r="DE123" s="917"/>
      <c r="DF123" s="918"/>
      <c r="DG123" s="857">
        <v>298851</v>
      </c>
      <c r="DH123" s="858"/>
      <c r="DI123" s="858"/>
      <c r="DJ123" s="858"/>
      <c r="DK123" s="859"/>
      <c r="DL123" s="860">
        <v>285023</v>
      </c>
      <c r="DM123" s="858"/>
      <c r="DN123" s="858"/>
      <c r="DO123" s="858"/>
      <c r="DP123" s="859"/>
      <c r="DQ123" s="860">
        <v>270903</v>
      </c>
      <c r="DR123" s="858"/>
      <c r="DS123" s="858"/>
      <c r="DT123" s="858"/>
      <c r="DU123" s="859"/>
      <c r="DV123" s="905">
        <v>2.5</v>
      </c>
      <c r="DW123" s="906"/>
      <c r="DX123" s="906"/>
      <c r="DY123" s="906"/>
      <c r="DZ123" s="907"/>
    </row>
    <row r="124" spans="1:130" s="246" customFormat="1" ht="26.25" customHeight="1" thickBot="1">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387</v>
      </c>
      <c r="AB124" s="858"/>
      <c r="AC124" s="858"/>
      <c r="AD124" s="858"/>
      <c r="AE124" s="859"/>
      <c r="AF124" s="860" t="s">
        <v>387</v>
      </c>
      <c r="AG124" s="858"/>
      <c r="AH124" s="858"/>
      <c r="AI124" s="858"/>
      <c r="AJ124" s="859"/>
      <c r="AK124" s="860" t="s">
        <v>387</v>
      </c>
      <c r="AL124" s="858"/>
      <c r="AM124" s="858"/>
      <c r="AN124" s="858"/>
      <c r="AO124" s="859"/>
      <c r="AP124" s="905" t="s">
        <v>387</v>
      </c>
      <c r="AQ124" s="906"/>
      <c r="AR124" s="906"/>
      <c r="AS124" s="906"/>
      <c r="AT124" s="907"/>
      <c r="AU124" s="908" t="s">
        <v>476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128</v>
      </c>
      <c r="BR124" s="912"/>
      <c r="BS124" s="912"/>
      <c r="BT124" s="912"/>
      <c r="BU124" s="912"/>
      <c r="BV124" s="912" t="s">
        <v>387</v>
      </c>
      <c r="BW124" s="912"/>
      <c r="BX124" s="912"/>
      <c r="BY124" s="912"/>
      <c r="BZ124" s="912"/>
      <c r="CA124" s="912" t="s">
        <v>387</v>
      </c>
      <c r="CB124" s="912"/>
      <c r="CC124" s="912"/>
      <c r="CD124" s="912"/>
      <c r="CE124" s="912"/>
      <c r="CF124" s="802"/>
      <c r="CG124" s="803"/>
      <c r="CH124" s="803"/>
      <c r="CI124" s="803"/>
      <c r="CJ124" s="943"/>
      <c r="CK124" s="951"/>
      <c r="CL124" s="951"/>
      <c r="CM124" s="951"/>
      <c r="CN124" s="951"/>
      <c r="CO124" s="952"/>
      <c r="CP124" s="916" t="s">
        <v>477</v>
      </c>
      <c r="CQ124" s="917"/>
      <c r="CR124" s="917"/>
      <c r="CS124" s="917"/>
      <c r="CT124" s="917"/>
      <c r="CU124" s="917"/>
      <c r="CV124" s="917"/>
      <c r="CW124" s="917"/>
      <c r="CX124" s="917"/>
      <c r="CY124" s="917"/>
      <c r="CZ124" s="917"/>
      <c r="DA124" s="917"/>
      <c r="DB124" s="917"/>
      <c r="DC124" s="917"/>
      <c r="DD124" s="917"/>
      <c r="DE124" s="917"/>
      <c r="DF124" s="918"/>
      <c r="DG124" s="840" t="s">
        <v>128</v>
      </c>
      <c r="DH124" s="841"/>
      <c r="DI124" s="841"/>
      <c r="DJ124" s="841"/>
      <c r="DK124" s="842"/>
      <c r="DL124" s="843" t="s">
        <v>128</v>
      </c>
      <c r="DM124" s="841"/>
      <c r="DN124" s="841"/>
      <c r="DO124" s="841"/>
      <c r="DP124" s="842"/>
      <c r="DQ124" s="843" t="s">
        <v>383</v>
      </c>
      <c r="DR124" s="841"/>
      <c r="DS124" s="841"/>
      <c r="DT124" s="841"/>
      <c r="DU124" s="842"/>
      <c r="DV124" s="929" t="s">
        <v>128</v>
      </c>
      <c r="DW124" s="930"/>
      <c r="DX124" s="930"/>
      <c r="DY124" s="930"/>
      <c r="DZ124" s="931"/>
    </row>
    <row r="125" spans="1:130" s="246" customFormat="1" ht="26.25" customHeight="1">
      <c r="A125" s="898"/>
      <c r="B125" s="899"/>
      <c r="C125" s="902" t="s">
        <v>462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128</v>
      </c>
      <c r="AG125" s="858"/>
      <c r="AH125" s="858"/>
      <c r="AI125" s="858"/>
      <c r="AJ125" s="859"/>
      <c r="AK125" s="860" t="s">
        <v>128</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478</v>
      </c>
      <c r="CL125" s="933"/>
      <c r="CM125" s="933"/>
      <c r="CN125" s="933"/>
      <c r="CO125" s="934"/>
      <c r="CP125" s="941" t="s">
        <v>479</v>
      </c>
      <c r="CQ125" s="886"/>
      <c r="CR125" s="886"/>
      <c r="CS125" s="886"/>
      <c r="CT125" s="886"/>
      <c r="CU125" s="886"/>
      <c r="CV125" s="886"/>
      <c r="CW125" s="886"/>
      <c r="CX125" s="886"/>
      <c r="CY125" s="886"/>
      <c r="CZ125" s="886"/>
      <c r="DA125" s="886"/>
      <c r="DB125" s="886"/>
      <c r="DC125" s="886"/>
      <c r="DD125" s="886"/>
      <c r="DE125" s="886"/>
      <c r="DF125" s="887"/>
      <c r="DG125" s="942" t="s">
        <v>383</v>
      </c>
      <c r="DH125" s="923"/>
      <c r="DI125" s="923"/>
      <c r="DJ125" s="923"/>
      <c r="DK125" s="923"/>
      <c r="DL125" s="923" t="s">
        <v>383</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c r="A126" s="898"/>
      <c r="B126" s="899"/>
      <c r="C126" s="902" t="s">
        <v>464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128</v>
      </c>
      <c r="AB126" s="858"/>
      <c r="AC126" s="858"/>
      <c r="AD126" s="858"/>
      <c r="AE126" s="859"/>
      <c r="AF126" s="860" t="s">
        <v>128</v>
      </c>
      <c r="AG126" s="858"/>
      <c r="AH126" s="858"/>
      <c r="AI126" s="858"/>
      <c r="AJ126" s="859"/>
      <c r="AK126" s="860" t="s">
        <v>383</v>
      </c>
      <c r="AL126" s="858"/>
      <c r="AM126" s="858"/>
      <c r="AN126" s="858"/>
      <c r="AO126" s="859"/>
      <c r="AP126" s="905" t="s">
        <v>128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480</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383</v>
      </c>
      <c r="DM126" s="895"/>
      <c r="DN126" s="895"/>
      <c r="DO126" s="895"/>
      <c r="DP126" s="895"/>
      <c r="DQ126" s="895" t="s">
        <v>128</v>
      </c>
      <c r="DR126" s="895"/>
      <c r="DS126" s="895"/>
      <c r="DT126" s="895"/>
      <c r="DU126" s="895"/>
      <c r="DV126" s="872" t="s">
        <v>383</v>
      </c>
      <c r="DW126" s="872"/>
      <c r="DX126" s="872"/>
      <c r="DY126" s="872"/>
      <c r="DZ126" s="873"/>
    </row>
    <row r="127" spans="1:130" s="246" customFormat="1" ht="26.25" customHeight="1">
      <c r="A127" s="900"/>
      <c r="B127" s="901"/>
      <c r="C127" s="919" t="s">
        <v>481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128</v>
      </c>
      <c r="AB127" s="858"/>
      <c r="AC127" s="858"/>
      <c r="AD127" s="858"/>
      <c r="AE127" s="859"/>
      <c r="AF127" s="860" t="s">
        <v>383</v>
      </c>
      <c r="AG127" s="858"/>
      <c r="AH127" s="858"/>
      <c r="AI127" s="858"/>
      <c r="AJ127" s="859"/>
      <c r="AK127" s="860" t="s">
        <v>383</v>
      </c>
      <c r="AL127" s="858"/>
      <c r="AM127" s="858"/>
      <c r="AN127" s="858"/>
      <c r="AO127" s="859"/>
      <c r="AP127" s="905" t="s">
        <v>383</v>
      </c>
      <c r="AQ127" s="906"/>
      <c r="AR127" s="906"/>
      <c r="AS127" s="906"/>
      <c r="AT127" s="907"/>
      <c r="AU127" s="282"/>
      <c r="AV127" s="282"/>
      <c r="AW127" s="282"/>
      <c r="AX127" s="922" t="s">
        <v>482</v>
      </c>
      <c r="AY127" s="890"/>
      <c r="AZ127" s="890"/>
      <c r="BA127" s="890"/>
      <c r="BB127" s="890"/>
      <c r="BC127" s="890"/>
      <c r="BD127" s="890"/>
      <c r="BE127" s="891"/>
      <c r="BF127" s="889" t="s">
        <v>483</v>
      </c>
      <c r="BG127" s="890"/>
      <c r="BH127" s="890"/>
      <c r="BI127" s="890"/>
      <c r="BJ127" s="890"/>
      <c r="BK127" s="890"/>
      <c r="BL127" s="891"/>
      <c r="BM127" s="889" t="s">
        <v>484</v>
      </c>
      <c r="BN127" s="890"/>
      <c r="BO127" s="890"/>
      <c r="BP127" s="890"/>
      <c r="BQ127" s="890"/>
      <c r="BR127" s="890"/>
      <c r="BS127" s="891"/>
      <c r="BT127" s="889" t="s">
        <v>485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486</v>
      </c>
      <c r="CQ127" s="828"/>
      <c r="CR127" s="828"/>
      <c r="CS127" s="828"/>
      <c r="CT127" s="828"/>
      <c r="CU127" s="828"/>
      <c r="CV127" s="828"/>
      <c r="CW127" s="828"/>
      <c r="CX127" s="828"/>
      <c r="CY127" s="828"/>
      <c r="CZ127" s="828"/>
      <c r="DA127" s="828"/>
      <c r="DB127" s="828"/>
      <c r="DC127" s="828"/>
      <c r="DD127" s="828"/>
      <c r="DE127" s="828"/>
      <c r="DF127" s="829"/>
      <c r="DG127" s="894" t="s">
        <v>383</v>
      </c>
      <c r="DH127" s="895"/>
      <c r="DI127" s="895"/>
      <c r="DJ127" s="895"/>
      <c r="DK127" s="895"/>
      <c r="DL127" s="895" t="s">
        <v>128</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c r="A128" s="874" t="s">
        <v>487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488</v>
      </c>
      <c r="X128" s="876"/>
      <c r="Y128" s="876"/>
      <c r="Z128" s="877"/>
      <c r="AA128" s="878">
        <v>385324</v>
      </c>
      <c r="AB128" s="879"/>
      <c r="AC128" s="879"/>
      <c r="AD128" s="879"/>
      <c r="AE128" s="880"/>
      <c r="AF128" s="881">
        <v>377696</v>
      </c>
      <c r="AG128" s="879"/>
      <c r="AH128" s="879"/>
      <c r="AI128" s="879"/>
      <c r="AJ128" s="880"/>
      <c r="AK128" s="881">
        <v>429669</v>
      </c>
      <c r="AL128" s="879"/>
      <c r="AM128" s="879"/>
      <c r="AN128" s="879"/>
      <c r="AO128" s="880"/>
      <c r="AP128" s="882"/>
      <c r="AQ128" s="883"/>
      <c r="AR128" s="883"/>
      <c r="AS128" s="883"/>
      <c r="AT128" s="884"/>
      <c r="AU128" s="282"/>
      <c r="AV128" s="282"/>
      <c r="AW128" s="282"/>
      <c r="AX128" s="885" t="s">
        <v>489</v>
      </c>
      <c r="AY128" s="886"/>
      <c r="AZ128" s="886"/>
      <c r="BA128" s="886"/>
      <c r="BB128" s="886"/>
      <c r="BC128" s="886"/>
      <c r="BD128" s="886"/>
      <c r="BE128" s="887"/>
      <c r="BF128" s="864" t="s">
        <v>383</v>
      </c>
      <c r="BG128" s="865"/>
      <c r="BH128" s="865"/>
      <c r="BI128" s="865"/>
      <c r="BJ128" s="865"/>
      <c r="BK128" s="865"/>
      <c r="BL128" s="888"/>
      <c r="BM128" s="864">
        <v>12.98</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490</v>
      </c>
      <c r="CQ128" s="806"/>
      <c r="CR128" s="806"/>
      <c r="CS128" s="806"/>
      <c r="CT128" s="806"/>
      <c r="CU128" s="806"/>
      <c r="CV128" s="806"/>
      <c r="CW128" s="806"/>
      <c r="CX128" s="806"/>
      <c r="CY128" s="806"/>
      <c r="CZ128" s="806"/>
      <c r="DA128" s="806"/>
      <c r="DB128" s="806"/>
      <c r="DC128" s="806"/>
      <c r="DD128" s="806"/>
      <c r="DE128" s="806"/>
      <c r="DF128" s="807"/>
      <c r="DG128" s="868" t="s">
        <v>383</v>
      </c>
      <c r="DH128" s="869"/>
      <c r="DI128" s="869"/>
      <c r="DJ128" s="869"/>
      <c r="DK128" s="869"/>
      <c r="DL128" s="869" t="s">
        <v>383</v>
      </c>
      <c r="DM128" s="869"/>
      <c r="DN128" s="869"/>
      <c r="DO128" s="869"/>
      <c r="DP128" s="869"/>
      <c r="DQ128" s="869" t="s">
        <v>383</v>
      </c>
      <c r="DR128" s="869"/>
      <c r="DS128" s="869"/>
      <c r="DT128" s="869"/>
      <c r="DU128" s="869"/>
      <c r="DV128" s="870" t="s">
        <v>383</v>
      </c>
      <c r="DW128" s="870"/>
      <c r="DX128" s="870"/>
      <c r="DY128" s="870"/>
      <c r="DZ128" s="871"/>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491</v>
      </c>
      <c r="X129" s="855"/>
      <c r="Y129" s="855"/>
      <c r="Z129" s="856"/>
      <c r="AA129" s="857">
        <v>12561702</v>
      </c>
      <c r="AB129" s="858"/>
      <c r="AC129" s="858"/>
      <c r="AD129" s="858"/>
      <c r="AE129" s="859"/>
      <c r="AF129" s="860">
        <v>12514252</v>
      </c>
      <c r="AG129" s="858"/>
      <c r="AH129" s="858"/>
      <c r="AI129" s="858"/>
      <c r="AJ129" s="859"/>
      <c r="AK129" s="860">
        <v>12658693</v>
      </c>
      <c r="AL129" s="858"/>
      <c r="AM129" s="858"/>
      <c r="AN129" s="858"/>
      <c r="AO129" s="859"/>
      <c r="AP129" s="861"/>
      <c r="AQ129" s="862"/>
      <c r="AR129" s="862"/>
      <c r="AS129" s="862"/>
      <c r="AT129" s="863"/>
      <c r="AU129" s="284"/>
      <c r="AV129" s="284"/>
      <c r="AW129" s="284"/>
      <c r="AX129" s="827" t="s">
        <v>492</v>
      </c>
      <c r="AY129" s="828"/>
      <c r="AZ129" s="828"/>
      <c r="BA129" s="828"/>
      <c r="BB129" s="828"/>
      <c r="BC129" s="828"/>
      <c r="BD129" s="828"/>
      <c r="BE129" s="829"/>
      <c r="BF129" s="847" t="s">
        <v>128</v>
      </c>
      <c r="BG129" s="848"/>
      <c r="BH129" s="848"/>
      <c r="BI129" s="848"/>
      <c r="BJ129" s="848"/>
      <c r="BK129" s="848"/>
      <c r="BL129" s="849"/>
      <c r="BM129" s="847">
        <v>17.98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494</v>
      </c>
      <c r="X130" s="855"/>
      <c r="Y130" s="855"/>
      <c r="Z130" s="856"/>
      <c r="AA130" s="857">
        <v>1671855</v>
      </c>
      <c r="AB130" s="858"/>
      <c r="AC130" s="858"/>
      <c r="AD130" s="858"/>
      <c r="AE130" s="859"/>
      <c r="AF130" s="860">
        <v>1687427</v>
      </c>
      <c r="AG130" s="858"/>
      <c r="AH130" s="858"/>
      <c r="AI130" s="858"/>
      <c r="AJ130" s="859"/>
      <c r="AK130" s="860">
        <v>1707369</v>
      </c>
      <c r="AL130" s="858"/>
      <c r="AM130" s="858"/>
      <c r="AN130" s="858"/>
      <c r="AO130" s="859"/>
      <c r="AP130" s="861"/>
      <c r="AQ130" s="862"/>
      <c r="AR130" s="862"/>
      <c r="AS130" s="862"/>
      <c r="AT130" s="863"/>
      <c r="AU130" s="284"/>
      <c r="AV130" s="284"/>
      <c r="AW130" s="284"/>
      <c r="AX130" s="827" t="s">
        <v>495</v>
      </c>
      <c r="AY130" s="828"/>
      <c r="AZ130" s="828"/>
      <c r="BA130" s="828"/>
      <c r="BB130" s="828"/>
      <c r="BC130" s="828"/>
      <c r="BD130" s="828"/>
      <c r="BE130" s="829"/>
      <c r="BF130" s="830">
        <v>5.0999999999999996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496</v>
      </c>
      <c r="X131" s="838"/>
      <c r="Y131" s="838"/>
      <c r="Z131" s="839"/>
      <c r="AA131" s="840">
        <v>10889847</v>
      </c>
      <c r="AB131" s="841"/>
      <c r="AC131" s="841"/>
      <c r="AD131" s="841"/>
      <c r="AE131" s="842"/>
      <c r="AF131" s="843">
        <v>10826825</v>
      </c>
      <c r="AG131" s="841"/>
      <c r="AH131" s="841"/>
      <c r="AI131" s="841"/>
      <c r="AJ131" s="842"/>
      <c r="AK131" s="843">
        <v>10951324</v>
      </c>
      <c r="AL131" s="841"/>
      <c r="AM131" s="841"/>
      <c r="AN131" s="841"/>
      <c r="AO131" s="842"/>
      <c r="AP131" s="844"/>
      <c r="AQ131" s="845"/>
      <c r="AR131" s="845"/>
      <c r="AS131" s="845"/>
      <c r="AT131" s="846"/>
      <c r="AU131" s="284"/>
      <c r="AV131" s="284"/>
      <c r="AW131" s="284"/>
      <c r="AX131" s="805" t="s">
        <v>497</v>
      </c>
      <c r="AY131" s="806"/>
      <c r="AZ131" s="806"/>
      <c r="BA131" s="806"/>
      <c r="BB131" s="806"/>
      <c r="BC131" s="806"/>
      <c r="BD131" s="806"/>
      <c r="BE131" s="807"/>
      <c r="BF131" s="808" t="s">
        <v>128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499</v>
      </c>
      <c r="W132" s="818"/>
      <c r="X132" s="818"/>
      <c r="Y132" s="818"/>
      <c r="Z132" s="819"/>
      <c r="AA132" s="820">
        <v>5.2432784410000002</v>
      </c>
      <c r="AB132" s="821"/>
      <c r="AC132" s="821"/>
      <c r="AD132" s="821"/>
      <c r="AE132" s="822"/>
      <c r="AF132" s="823">
        <v>5.2606188789999999</v>
      </c>
      <c r="AG132" s="821"/>
      <c r="AH132" s="821"/>
      <c r="AI132" s="821"/>
      <c r="AJ132" s="822"/>
      <c r="AK132" s="823">
        <v>4.8543080270000001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500</v>
      </c>
      <c r="W133" s="797"/>
      <c r="X133" s="797"/>
      <c r="Y133" s="797"/>
      <c r="Z133" s="798"/>
      <c r="AA133" s="799">
        <v>5.0999999999999996</v>
      </c>
      <c r="AB133" s="800"/>
      <c r="AC133" s="800"/>
      <c r="AD133" s="800"/>
      <c r="AE133" s="801"/>
      <c r="AF133" s="799">
        <v>5.3</v>
      </c>
      <c r="AG133" s="800"/>
      <c r="AH133" s="800"/>
      <c r="AI133" s="800"/>
      <c r="AJ133" s="801"/>
      <c r="AK133" s="799">
        <v>5.0999999999999996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3LiF+tQslvW2rqHtCHRrnZi0XDSTz109vcFaeJ9t6tgKCwAhGfIq9OegF3+YXGjSxamVPiZIt5+CoOjBYinQTw==" saltValue="duY48A6Bfhhv5gvJf1mid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501</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FVFIEHsjUtOeQ2I+M06TmLp0MK3a30vTtjl57JvtZ3xvSBw/bw+yIwjn5ZCrbQZHqVpoW7lF3XZPnwyXbhu9Mw==" saltValue="aIT0mNHGcDPFHDCJYWPH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kb/I/lz09BaAfW3TW5RtO/KUwzQIjevY+Qt752s3VlVZVJLOuFcFKWyTowjPaFuQrAZPA3aYQ9pTeWJi+Itaw==" saltValue="9Py2HLjW2g6/Bm3Rmt5YA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4" t="s">
        <v>504</v>
      </c>
      <c r="AP7" s="303"/>
      <c r="AQ7" s="304" t="s">
        <v>505</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5"/>
      <c r="AP8" s="309" t="s">
        <v>506</v>
      </c>
      <c r="AQ8" s="310" t="s">
        <v>507</v>
      </c>
      <c r="AR8" s="311" t="s">
        <v>508</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8" t="s">
        <v>509</v>
      </c>
      <c r="AL9" s="1229"/>
      <c r="AM9" s="1229"/>
      <c r="AN9" s="1230"/>
      <c r="AO9" s="312">
        <v>3942486</v>
      </c>
      <c r="AP9" s="312">
        <v>67316</v>
      </c>
      <c r="AQ9" s="313">
        <v>62647</v>
      </c>
      <c r="AR9" s="314">
        <v>7.5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8" t="s">
        <v>510</v>
      </c>
      <c r="AL10" s="1229"/>
      <c r="AM10" s="1229"/>
      <c r="AN10" s="1230"/>
      <c r="AO10" s="315">
        <v>380425</v>
      </c>
      <c r="AP10" s="315">
        <v>6496</v>
      </c>
      <c r="AQ10" s="316">
        <v>5968</v>
      </c>
      <c r="AR10" s="317">
        <v>8.8000000000000007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8" t="s">
        <v>511</v>
      </c>
      <c r="AL11" s="1229"/>
      <c r="AM11" s="1229"/>
      <c r="AN11" s="1230"/>
      <c r="AO11" s="315">
        <v>34308</v>
      </c>
      <c r="AP11" s="315">
        <v>586</v>
      </c>
      <c r="AQ11" s="316">
        <v>5863</v>
      </c>
      <c r="AR11" s="317">
        <v>-90</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8" t="s">
        <v>512</v>
      </c>
      <c r="AL12" s="1229"/>
      <c r="AM12" s="1229"/>
      <c r="AN12" s="1230"/>
      <c r="AO12" s="315">
        <v>86054</v>
      </c>
      <c r="AP12" s="315">
        <v>1469</v>
      </c>
      <c r="AQ12" s="316">
        <v>1312</v>
      </c>
      <c r="AR12" s="317">
        <v>12</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8" t="s">
        <v>513</v>
      </c>
      <c r="AL13" s="1229"/>
      <c r="AM13" s="1229"/>
      <c r="AN13" s="1230"/>
      <c r="AO13" s="315" t="s">
        <v>514</v>
      </c>
      <c r="AP13" s="315" t="s">
        <v>514</v>
      </c>
      <c r="AQ13" s="316">
        <v>0</v>
      </c>
      <c r="AR13" s="317" t="s">
        <v>514</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8" t="s">
        <v>515</v>
      </c>
      <c r="AL14" s="1229"/>
      <c r="AM14" s="1229"/>
      <c r="AN14" s="1230"/>
      <c r="AO14" s="315">
        <v>252844</v>
      </c>
      <c r="AP14" s="315">
        <v>4317</v>
      </c>
      <c r="AQ14" s="316">
        <v>2308</v>
      </c>
      <c r="AR14" s="317">
        <v>87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8" t="s">
        <v>516</v>
      </c>
      <c r="AL15" s="1229"/>
      <c r="AM15" s="1229"/>
      <c r="AN15" s="1230"/>
      <c r="AO15" s="315">
        <v>130835</v>
      </c>
      <c r="AP15" s="315">
        <v>2234</v>
      </c>
      <c r="AQ15" s="316">
        <v>1635</v>
      </c>
      <c r="AR15" s="317">
        <v>36.6</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1" t="s">
        <v>517</v>
      </c>
      <c r="AL16" s="1232"/>
      <c r="AM16" s="1232"/>
      <c r="AN16" s="1233"/>
      <c r="AO16" s="315">
        <v>-285348</v>
      </c>
      <c r="AP16" s="315">
        <v>-4872</v>
      </c>
      <c r="AQ16" s="316">
        <v>-5106</v>
      </c>
      <c r="AR16" s="317">
        <v>-4.5999999999999996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1" t="s">
        <v>186</v>
      </c>
      <c r="AL17" s="1232"/>
      <c r="AM17" s="1232"/>
      <c r="AN17" s="1233"/>
      <c r="AO17" s="315">
        <v>4541604</v>
      </c>
      <c r="AP17" s="315">
        <v>77545</v>
      </c>
      <c r="AQ17" s="316">
        <v>74627</v>
      </c>
      <c r="AR17" s="317">
        <v>3.9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5" t="s">
        <v>522</v>
      </c>
      <c r="AL21" s="1226"/>
      <c r="AM21" s="1226"/>
      <c r="AN21" s="1227"/>
      <c r="AO21" s="327">
        <v>8.7100000000000009</v>
      </c>
      <c r="AP21" s="328">
        <v>7.32</v>
      </c>
      <c r="AQ21" s="329">
        <v>1.39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5" t="s">
        <v>523</v>
      </c>
      <c r="AL22" s="1226"/>
      <c r="AM22" s="1226"/>
      <c r="AN22" s="1227"/>
      <c r="AO22" s="332">
        <v>97.7</v>
      </c>
      <c r="AP22" s="333">
        <v>98.6</v>
      </c>
      <c r="AQ22" s="334">
        <v>-0.9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4" t="s">
        <v>504</v>
      </c>
      <c r="AP30" s="303"/>
      <c r="AQ30" s="304" t="s">
        <v>505</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5"/>
      <c r="AP31" s="309" t="s">
        <v>506</v>
      </c>
      <c r="AQ31" s="310" t="s">
        <v>507</v>
      </c>
      <c r="AR31" s="311" t="s">
        <v>508</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6" t="s">
        <v>527</v>
      </c>
      <c r="AL32" s="1217"/>
      <c r="AM32" s="1217"/>
      <c r="AN32" s="1218"/>
      <c r="AO32" s="342">
        <v>1670768</v>
      </c>
      <c r="AP32" s="342">
        <v>28527</v>
      </c>
      <c r="AQ32" s="343">
        <v>39505</v>
      </c>
      <c r="AR32" s="344">
        <v>-27.8</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6" t="s">
        <v>528</v>
      </c>
      <c r="AL33" s="1217"/>
      <c r="AM33" s="1217"/>
      <c r="AN33" s="1218"/>
      <c r="AO33" s="342" t="s">
        <v>514</v>
      </c>
      <c r="AP33" s="342" t="s">
        <v>514</v>
      </c>
      <c r="AQ33" s="343" t="s">
        <v>514</v>
      </c>
      <c r="AR33" s="344" t="s">
        <v>514</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6" t="s">
        <v>529</v>
      </c>
      <c r="AL34" s="1217"/>
      <c r="AM34" s="1217"/>
      <c r="AN34" s="1218"/>
      <c r="AO34" s="342" t="s">
        <v>514</v>
      </c>
      <c r="AP34" s="342" t="s">
        <v>514</v>
      </c>
      <c r="AQ34" s="343">
        <v>56</v>
      </c>
      <c r="AR34" s="344" t="s">
        <v>514</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6" t="s">
        <v>530</v>
      </c>
      <c r="AL35" s="1217"/>
      <c r="AM35" s="1217"/>
      <c r="AN35" s="1218"/>
      <c r="AO35" s="342">
        <v>996925</v>
      </c>
      <c r="AP35" s="342">
        <v>17022</v>
      </c>
      <c r="AQ35" s="343">
        <v>13645</v>
      </c>
      <c r="AR35" s="344">
        <v>24.7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6" t="s">
        <v>531</v>
      </c>
      <c r="AL36" s="1217"/>
      <c r="AM36" s="1217"/>
      <c r="AN36" s="1218"/>
      <c r="AO36" s="342" t="s">
        <v>514</v>
      </c>
      <c r="AP36" s="342" t="s">
        <v>514</v>
      </c>
      <c r="AQ36" s="343">
        <v>1726</v>
      </c>
      <c r="AR36" s="344" t="s">
        <v>514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6" t="s">
        <v>532</v>
      </c>
      <c r="AL37" s="1217"/>
      <c r="AM37" s="1217"/>
      <c r="AN37" s="1218"/>
      <c r="AO37" s="342">
        <v>956</v>
      </c>
      <c r="AP37" s="342">
        <v>16</v>
      </c>
      <c r="AQ37" s="343">
        <v>663</v>
      </c>
      <c r="AR37" s="344">
        <v>-97.6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9" t="s">
        <v>533</v>
      </c>
      <c r="AL38" s="1220"/>
      <c r="AM38" s="1220"/>
      <c r="AN38" s="1221"/>
      <c r="AO38" s="345" t="s">
        <v>514</v>
      </c>
      <c r="AP38" s="345" t="s">
        <v>514</v>
      </c>
      <c r="AQ38" s="346">
        <v>1</v>
      </c>
      <c r="AR38" s="334" t="s">
        <v>514</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9" t="s">
        <v>534</v>
      </c>
      <c r="AL39" s="1220"/>
      <c r="AM39" s="1220"/>
      <c r="AN39" s="1221"/>
      <c r="AO39" s="342">
        <v>-429669</v>
      </c>
      <c r="AP39" s="342">
        <v>-7336</v>
      </c>
      <c r="AQ39" s="343">
        <v>-5573</v>
      </c>
      <c r="AR39" s="344">
        <v>31.6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6" t="s">
        <v>535</v>
      </c>
      <c r="AL40" s="1217"/>
      <c r="AM40" s="1217"/>
      <c r="AN40" s="1218"/>
      <c r="AO40" s="342">
        <v>-1707369</v>
      </c>
      <c r="AP40" s="342">
        <v>-29152</v>
      </c>
      <c r="AQ40" s="343">
        <v>-36518</v>
      </c>
      <c r="AR40" s="344">
        <v>-20.2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2" t="s">
        <v>296</v>
      </c>
      <c r="AL41" s="1223"/>
      <c r="AM41" s="1223"/>
      <c r="AN41" s="1224"/>
      <c r="AO41" s="342">
        <v>531611</v>
      </c>
      <c r="AP41" s="342">
        <v>9077</v>
      </c>
      <c r="AQ41" s="343">
        <v>13504</v>
      </c>
      <c r="AR41" s="344">
        <v>-32.799999999999997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9" t="s">
        <v>504</v>
      </c>
      <c r="AN49" s="1211" t="s">
        <v>539</v>
      </c>
      <c r="AO49" s="1212"/>
      <c r="AP49" s="1212"/>
      <c r="AQ49" s="1212"/>
      <c r="AR49" s="121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0"/>
      <c r="AN50" s="358" t="s">
        <v>540</v>
      </c>
      <c r="AO50" s="359" t="s">
        <v>541</v>
      </c>
      <c r="AP50" s="360" t="s">
        <v>542</v>
      </c>
      <c r="AQ50" s="361" t="s">
        <v>543</v>
      </c>
      <c r="AR50" s="362" t="s">
        <v>544</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3610644</v>
      </c>
      <c r="AN51" s="364">
        <v>59778</v>
      </c>
      <c r="AO51" s="365">
        <v>41</v>
      </c>
      <c r="AP51" s="366">
        <v>57944</v>
      </c>
      <c r="AQ51" s="367">
        <v>3</v>
      </c>
      <c r="AR51" s="368">
        <v>38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2226225</v>
      </c>
      <c r="AN52" s="372">
        <v>36857</v>
      </c>
      <c r="AO52" s="373">
        <v>99.2</v>
      </c>
      <c r="AP52" s="374">
        <v>29326</v>
      </c>
      <c r="AQ52" s="375">
        <v>8.8000000000000007</v>
      </c>
      <c r="AR52" s="376">
        <v>90.4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2072296</v>
      </c>
      <c r="AN53" s="364">
        <v>34615</v>
      </c>
      <c r="AO53" s="365">
        <v>-42.1</v>
      </c>
      <c r="AP53" s="366">
        <v>54227</v>
      </c>
      <c r="AQ53" s="367">
        <v>-6.4</v>
      </c>
      <c r="AR53" s="368">
        <v>-35.700000000000003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1529154</v>
      </c>
      <c r="AN54" s="372">
        <v>25543</v>
      </c>
      <c r="AO54" s="373">
        <v>-30.7</v>
      </c>
      <c r="AP54" s="374">
        <v>29694</v>
      </c>
      <c r="AQ54" s="375">
        <v>1.3</v>
      </c>
      <c r="AR54" s="376">
        <v>-32</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2007935</v>
      </c>
      <c r="AN55" s="364">
        <v>33759</v>
      </c>
      <c r="AO55" s="365">
        <v>-2.5</v>
      </c>
      <c r="AP55" s="366">
        <v>57295</v>
      </c>
      <c r="AQ55" s="367">
        <v>5.7</v>
      </c>
      <c r="AR55" s="368">
        <v>-8.1999999999999993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1396965</v>
      </c>
      <c r="AN56" s="372">
        <v>23487</v>
      </c>
      <c r="AO56" s="373">
        <v>-8</v>
      </c>
      <c r="AP56" s="374">
        <v>32771</v>
      </c>
      <c r="AQ56" s="375">
        <v>10.4</v>
      </c>
      <c r="AR56" s="376">
        <v>-18.399999999999999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4411800</v>
      </c>
      <c r="AN57" s="364">
        <v>74743</v>
      </c>
      <c r="AO57" s="365">
        <v>121.4</v>
      </c>
      <c r="AP57" s="366">
        <v>54110</v>
      </c>
      <c r="AQ57" s="367">
        <v>-5.6</v>
      </c>
      <c r="AR57" s="368">
        <v>127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3747228</v>
      </c>
      <c r="AN58" s="372">
        <v>63484</v>
      </c>
      <c r="AO58" s="373">
        <v>170.3</v>
      </c>
      <c r="AP58" s="374">
        <v>30620</v>
      </c>
      <c r="AQ58" s="375">
        <v>-6.6</v>
      </c>
      <c r="AR58" s="376">
        <v>176.9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5899496</v>
      </c>
      <c r="AN59" s="364">
        <v>100731</v>
      </c>
      <c r="AO59" s="365">
        <v>34.799999999999997</v>
      </c>
      <c r="AP59" s="366">
        <v>54684</v>
      </c>
      <c r="AQ59" s="367">
        <v>1.1000000000000001</v>
      </c>
      <c r="AR59" s="368">
        <v>33.700000000000003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5190189</v>
      </c>
      <c r="AN60" s="372">
        <v>88620</v>
      </c>
      <c r="AO60" s="373">
        <v>39.6</v>
      </c>
      <c r="AP60" s="374">
        <v>32829</v>
      </c>
      <c r="AQ60" s="375">
        <v>7.2</v>
      </c>
      <c r="AR60" s="376">
        <v>32.4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3600434</v>
      </c>
      <c r="AN61" s="379">
        <v>60725</v>
      </c>
      <c r="AO61" s="380">
        <v>30.5</v>
      </c>
      <c r="AP61" s="381">
        <v>55652</v>
      </c>
      <c r="AQ61" s="382">
        <v>-0.4</v>
      </c>
      <c r="AR61" s="368">
        <v>30.9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2817952</v>
      </c>
      <c r="AN62" s="372">
        <v>47598</v>
      </c>
      <c r="AO62" s="373">
        <v>54.1</v>
      </c>
      <c r="AP62" s="374">
        <v>31048</v>
      </c>
      <c r="AQ62" s="375">
        <v>4.2</v>
      </c>
      <c r="AR62" s="376">
        <v>49.9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TxAv532RxesDu7BiZi1v33oPNbtHxtHQBSGcNIwvZVioHSdK4rroxuCXIhpL5M1xzlt+ErZzPkrLvizOb6yPjA==" saltValue="JiovjMOQsPgtMH7GFyPIx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553</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JPxagJ4RJVCB0bVtpH93GwgfPnPf0KnKM0h2+doCvHdz2+1n0an6GgqBQ45nCiipfsECwLhlREn1zaCcZUgPQ==" saltValue="KeeZ2G6QLL71dk7i+jTB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dQGJqQJc9LcxRnuChzL1/9HCrZ+xhs6Fe+fxFSBpdBO0dNRrXaDJKTFufUTCR2oON2WE5KS5NQ+eZ6R+fWBEw==" saltValue="ScNDpKonCBGPzfD+Xf6m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34" t="s">
        <v>3</v>
      </c>
      <c r="D47" s="1234"/>
      <c r="E47" s="1235"/>
      <c r="F47" s="11">
        <v>19.78</v>
      </c>
      <c r="G47" s="12">
        <v>19.32</v>
      </c>
      <c r="H47" s="12">
        <v>22.17</v>
      </c>
      <c r="I47" s="12">
        <v>22.28</v>
      </c>
      <c r="J47" s="13">
        <v>20.48</v>
      </c>
    </row>
    <row r="48" spans="2:10" ht="57.75" customHeight="1">
      <c r="B48" s="14"/>
      <c r="C48" s="1236" t="s">
        <v>4</v>
      </c>
      <c r="D48" s="1236"/>
      <c r="E48" s="1237"/>
      <c r="F48" s="15">
        <v>4.9000000000000004</v>
      </c>
      <c r="G48" s="16">
        <v>6.56</v>
      </c>
      <c r="H48" s="16">
        <v>4.6399999999999997</v>
      </c>
      <c r="I48" s="16">
        <v>6.44</v>
      </c>
      <c r="J48" s="17">
        <v>4.3600000000000003</v>
      </c>
    </row>
    <row r="49" spans="2:10" ht="57.75" customHeight="1" thickBot="1">
      <c r="B49" s="18"/>
      <c r="C49" s="1238" t="s">
        <v>5</v>
      </c>
      <c r="D49" s="1238"/>
      <c r="E49" s="1239"/>
      <c r="F49" s="19">
        <v>2.2000000000000002</v>
      </c>
      <c r="G49" s="20">
        <v>1.8</v>
      </c>
      <c r="H49" s="20">
        <v>0.66</v>
      </c>
      <c r="I49" s="20">
        <v>1.81</v>
      </c>
      <c r="J49" s="21" t="s">
        <v>560</v>
      </c>
    </row>
    <row r="50" spans="2:10" ht="13.5" customHeight="1"/>
    <row r="51" spans="2:10" ht="13.5" hidden="1" customHeight="1"/>
    <row r="52" spans="2:10" ht="13.5" hidden="1" customHeight="1"/>
    <row r="53" spans="2:10" ht="13.5" hidden="1" customHeight="1"/>
  </sheetData>
  <sheetProtection algorithmName="SHA-512" hashValue="+oEJm0EEqJmY66nnsF+U8DlrIcGEYpjvalkZO7JIOOJOCluA9Dt+NNIIE69SGygHpvbIaaHSZGf/zWRIwKBvZQ==" saltValue="CanN0MkQzcOTmageh43R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2020-03-09T00:06:37Z</cp:lastPrinted>
  <dcterms:created xsi:type="dcterms:W3CDTF">2020-02-10T04:06:01Z</dcterms:created>
  <dcterms:modified xsi:type="dcterms:W3CDTF">2020-08-28T05:00:42Z</dcterms:modified>
  <cp:category/>
</cp:coreProperties>
</file>