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001004\jPub$\0102財務課\ZAISEI\45照会回答\R2照会回答\020826【市町村課・作業依頼】平成30年度財政状況資料集の作成について（2回目・公会計関連）\"/>
    </mc:Choice>
  </mc:AlternateContent>
  <bookViews>
    <workbookView xWindow="0" yWindow="0" windowWidth="28800" windowHeight="12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G102" i="12"/>
  <c r="DQ102" i="12"/>
  <c r="CR102" i="12"/>
  <c r="AA31" i="12" l="1"/>
  <c r="AA29" i="12"/>
  <c r="AA7" i="12" l="1"/>
  <c r="AA35" i="12"/>
  <c r="AA34" i="12"/>
  <c r="AA33" i="12"/>
  <c r="AA32" i="12"/>
  <c r="AA30" i="12"/>
  <c r="AA28" i="12"/>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C36" i="10"/>
  <c r="C35" i="10"/>
  <c r="U34" i="10"/>
  <c r="U35" i="10" s="1"/>
  <c r="C34" i="10"/>
  <c r="U36" i="10" l="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CO34" i="10" l="1"/>
  <c r="CO35" i="10" s="1"/>
  <c r="CO36" i="10" s="1"/>
  <c r="CO37" i="10" s="1"/>
  <c r="CO38" i="10" s="1"/>
  <c r="CO39" i="10" s="1"/>
  <c r="CO40" i="10" s="1"/>
  <c r="CO41" i="10" s="1"/>
  <c r="CO42" i="10" s="1"/>
</calcChain>
</file>

<file path=xl/sharedStrings.xml><?xml version="1.0" encoding="utf-8"?>
<sst xmlns="http://schemas.openxmlformats.org/spreadsheetml/2006/main" count="1160" uniqueCount="632">
  <si>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</si>
  <si>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</si>
  <si>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</si>
  <si>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</si>
  <si>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</si>
  <si>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</si>
  <si>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</si>
  <si>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</si>
  <si>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</si>
  <si>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</si>
  <si>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</si>
  <si>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</si>
  <si>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</si>
  <si>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</si>
  <si>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</si>
  <si>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</si>
  <si>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</si>
  <si>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</si>
  <si>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</si>
  <si>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</si>
  <si>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</si>
  <si>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</si>
  <si>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</si>
  <si>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</si>
  <si>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</si>
  <si>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</si>
  <si>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</si>
  <si>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</si>
  <si>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</si>
  <si>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</si>
  <si>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</si>
  <si>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</si>
  <si>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</si>
  <si>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</si>
  <si>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</si>
  <si>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</si>
  <si>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</si>
  <si>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</si>
  <si>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</si>
  <si>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</si>
  <si>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</si>
  <si>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</si>
  <si>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</si>
  <si>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</si>
  <si>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</si>
  <si>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</si>
  <si>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</si>
  <si>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</si>
  <si>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</si>
  <si>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</si>
  <si>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</si>
  <si>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</si>
  <si>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</si>
  <si>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</si>
  <si>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</si>
  <si>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</si>
  <si>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</si>
  <si>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</si>
  <si>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</si>
  <si>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</si>
  <si>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</si>
  <si>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</si>
  <si>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</si>
  <si>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</si>
  <si>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</si>
  <si>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</si>
  <si>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</si>
  <si>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</si>
  <si>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</si>
  <si>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</si>
  <si>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</si>
  <si>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</si>
  <si>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</si>
  <si>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</si>
  <si>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</si>
  <si>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</si>
  <si>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</si>
  <si>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</si>
  <si>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</si>
  <si>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</si>
  <si>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</si>
  <si>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</si>
  <si>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</si>
  <si>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</si>
  <si>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</si>
  <si>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</si>
  <si>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</si>
  <si>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</si>
  <si>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</si>
  <si>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</si>
  <si>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</si>
  <si>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</si>
  <si>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</si>
  <si>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</si>
  <si>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</si>
  <si>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</si>
  <si>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</si>
  <si>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</si>
  <si>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恵那市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</si>
  <si>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</si>
  <si>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</si>
  <si>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</si>
  <si>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</si>
  <si>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</si>
  <si>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</si>
  <si>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</si>
  <si>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</si>
  <si>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</si>
  <si>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</si>
  <si>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</si>
  <si>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</si>
  <si>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</si>
  <si>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</si>
  <si>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</si>
  <si>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</si>
  <si>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</si>
  <si>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</si>
  <si>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</si>
  <si>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</si>
  <si>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</si>
  <si>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</si>
  <si>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</si>
  <si>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</si>
  <si>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</si>
  <si>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</si>
  <si>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</si>
  <si>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</si>
  <si>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</si>
  <si>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</si>
  <si>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</si>
  <si>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</si>
  <si>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</si>
  <si>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</si>
  <si>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</si>
  <si>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</si>
  <si>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</si>
  <si>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</si>
  <si>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</si>
  <si>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</si>
  <si>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</si>
  <si>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</si>
  <si>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</si>
  <si>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</si>
  <si>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</si>
  <si>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</si>
  <si>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</si>
  <si>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</si>
  <si>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</si>
  <si>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</si>
  <si>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</si>
  <si>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</si>
  <si>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</si>
  <si>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</si>
  <si>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</si>
  <si>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</si>
  <si>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</si>
  <si>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</si>
  <si>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</si>
  <si>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</si>
  <si>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</si>
  <si>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</si>
  <si>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</si>
  <si>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</si>
  <si>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</si>
  <si>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</si>
  <si>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</si>
  <si>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</si>
  <si>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</si>
  <si>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</si>
  <si>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</si>
  <si>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</si>
  <si>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</si>
  <si>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</si>
  <si>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</si>
  <si>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</si>
  <si>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</si>
  <si>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</si>
  <si>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</si>
  <si>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</si>
  <si>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</si>
  <si>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</si>
  <si>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</si>
  <si>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</si>
  <si>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</si>
  <si>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</si>
  <si>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</si>
  <si>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</si>
  <si>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</si>
  <si>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</si>
  <si>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</si>
  <si>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</si>
  <si>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</si>
  <si>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</si>
  <si>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</si>
  <si>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</si>
  <si>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</si>
  <si>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</si>
  <si>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</si>
  <si>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</si>
  <si>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</si>
  <si>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</si>
  <si>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</si>
  <si>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</si>
  <si>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</si>
  <si>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</si>
  <si>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</si>
  <si>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</si>
  <si>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</si>
  <si>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</si>
  <si>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</si>
  <si>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</si>
  <si>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</si>
  <si>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</si>
  <si>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岐阜県恵那市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</si>
  <si>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</si>
  <si>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</si>
  <si>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</si>
  <si>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</si>
  <si>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</si>
  <si>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</si>
  <si>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</si>
  <si>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</si>
  <si>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</si>
  <si>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</si>
  <si>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</si>
  <si>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</si>
  <si>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</si>
  <si>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</si>
  <si>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</si>
  <si>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</si>
  <si>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</si>
  <si>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</si>
  <si>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</si>
  <si>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</si>
  <si>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</si>
  <si>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</si>
  <si>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</si>
  <si>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</si>
  <si>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</si>
  <si>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</si>
  <si>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</si>
  <si>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</si>
  <si>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</si>
  <si>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</si>
  <si>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</si>
  <si>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</si>
  <si>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</si>
  <si>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</si>
  <si>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</si>
  <si>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</si>
  <si>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</si>
  <si>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</si>
  <si>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</si>
  <si>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</si>
  <si>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</si>
  <si>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</si>
  <si>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</si>
  <si>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</si>
  <si>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</si>
  <si>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</si>
  <si>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</si>
  <si>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</si>
  <si>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</si>
  <si>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</si>
  <si>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</si>
  <si>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</si>
  <si>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</si>
  <si>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</si>
  <si>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</si>
  <si>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</si>
  <si>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</si>
  <si>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</si>
  <si>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</si>
  <si>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t>
    <phoneticPr fontId="5"/>
  </si>
  <si>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</si>
  <si>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</si>
  <si>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</si>
  <si>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</si>
  <si>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</si>
  <si>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</si>
  <si>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</si>
  <si>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</si>
  <si>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</si>
  <si>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</si>
  <si>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</si>
  <si>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</si>
  <si>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</si>
  <si>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</si>
  <si>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</si>
  <si>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</si>
  <si>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</si>
  <si>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</si>
  <si>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</si>
  <si>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</si>
  <si>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</si>
  <si>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</si>
  <si>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</si>
  <si>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</si>
  <si>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</si>
  <si>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</si>
  <si>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</si>
  <si>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</si>
  <si>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</si>
  <si>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</si>
  <si>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</si>
  <si>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</si>
  <si>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</si>
  <si>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</si>
  <si>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</si>
  <si>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</si>
  <si>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</si>
  <si>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</si>
  <si>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</si>
  <si>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</si>
  <si>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</si>
  <si>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</si>
  <si>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</si>
  <si>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</si>
  <si>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</si>
  <si>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</si>
  <si>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</si>
  <si>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</si>
  <si>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</si>
  <si>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</si>
  <si>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</si>
  <si>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</si>
  <si>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</si>
  <si>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</si>
  <si>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</si>
  <si>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</si>
  <si>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</si>
  <si>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</si>
  <si>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</si>
  <si>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</si>
  <si>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</si>
  <si>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</si>
  <si>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</si>
  <si>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</si>
  <si>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</si>
  <si>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</si>
  <si>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</si>
  <si>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</si>
  <si>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</si>
  <si>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</si>
  <si>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</si>
  <si>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</si>
  <si>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</si>
  <si>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</si>
  <si>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</si>
  <si>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</si>
  <si>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</si>
  <si>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</si>
  <si>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</si>
  <si>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</si>
  <si>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</si>
  <si>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</si>
  <si>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</si>
  <si>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</si>
  <si>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</si>
  <si>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</si>
  <si>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</si>
  <si>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</si>
  <si>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</si>
  <si>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</si>
  <si>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岐阜県恵那市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</si>
  <si>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</si>
  <si>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</si>
  <si>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</si>
  <si>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</si>
  <si>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</si>
  <si>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</si>
  <si>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</si>
  <si>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</si>
  <si>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</si>
  <si>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</si>
  <si>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</si>
  <si>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</si>
  <si>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</si>
  <si>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</si>
  <si>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</si>
  <si>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</si>
  <si>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</si>
  <si>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</si>
  <si>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</si>
  <si>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</si>
  <si>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</si>
  <si>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</si>
  <si>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</si>
  <si>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</si>
  <si>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</si>
  <si>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</si>
  <si>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</si>
  <si>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</si>
  <si>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</si>
  <si>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</si>
  <si>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</si>
  <si>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</si>
  <si>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</si>
  <si>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</si>
  <si>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</si>
  <si>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</si>
  <si>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</si>
  <si>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</si>
  <si>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</si>
  <si>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</si>
  <si>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国民健康保険診療所事業会計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</si>
  <si>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</si>
  <si>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</si>
  <si>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</si>
  <si>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</si>
  <si>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</si>
  <si>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</si>
  <si>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</si>
  <si>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</si>
  <si>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</si>
  <si>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</si>
  <si>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</si>
  <si>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</si>
  <si>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</si>
  <si>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</si>
  <si>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</si>
  <si>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</si>
  <si>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</si>
  <si>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</si>
  <si>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</si>
  <si>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</si>
  <si>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</si>
  <si>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</si>
  <si>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</si>
  <si>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</si>
  <si>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</si>
  <si>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</si>
  <si>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</si>
  <si>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</si>
  <si>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</si>
  <si>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</si>
  <si>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</si>
  <si>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</si>
  <si>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</si>
  <si>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</si>
  <si>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</si>
  <si>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</si>
  <si>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</si>
  <si>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</si>
  <si>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</si>
  <si>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</si>
  <si>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</si>
  <si>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</si>
  <si>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</si>
  <si>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</si>
  <si>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</si>
  <si>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</si>
  <si>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</si>
  <si>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</si>
  <si>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</si>
  <si>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</si>
  <si>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</si>
  <si>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</si>
  <si>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</si>
  <si>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</si>
  <si>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</si>
  <si>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</si>
  <si>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</si>
  <si>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</si>
  <si>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</si>
  <si>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</si>
  <si>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</si>
  <si>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</si>
  <si>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</si>
  <si>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</si>
  <si>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</si>
  <si>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</si>
  <si>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</si>
  <si>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</si>
  <si>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</si>
  <si>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</si>
  <si>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</si>
  <si>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</si>
  <si>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</si>
  <si>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</si>
  <si>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</si>
  <si>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</si>
  <si>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</si>
  <si>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</si>
  <si>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</si>
  <si>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</si>
  <si>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</si>
  <si>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</si>
  <si>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</si>
  <si>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</si>
  <si>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</si>
  <si>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</si>
  <si>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</si>
  <si>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</si>
  <si>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</si>
  <si>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</si>
  <si>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</si>
  <si>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</si>
  <si>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</si>
  <si>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</si>
  <si>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</si>
  <si>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</si>
  <si>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</si>
  <si>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</si>
  <si>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</si>
  <si>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</si>
  <si>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</si>
  <si>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</si>
  <si>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</si>
  <si>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</si>
  <si>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</si>
  <si>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</si>
  <si>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</si>
  <si>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</si>
  <si>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</si>
  <si>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</si>
  <si>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</si>
  <si>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</si>
  <si>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</si>
  <si>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</si>
  <si>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</si>
  <si>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</si>
  <si>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</si>
  <si>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</si>
  <si>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</si>
  <si>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</si>
  <si>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</si>
  <si>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</si>
  <si>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</si>
  <si>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</si>
  <si>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</si>
  <si>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</si>
  <si>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</si>
  <si>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</si>
  <si>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</si>
  <si>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</si>
  <si>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</si>
  <si>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</si>
  <si>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</si>
  <si>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</si>
  <si>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</si>
  <si>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</si>
  <si>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</si>
  <si>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</si>
  <si>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</si>
  <si>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</si>
  <si>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</si>
  <si>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</si>
  <si>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</si>
  <si>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</si>
  <si>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</si>
  <si>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</si>
  <si>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</si>
  <si>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</si>
  <si>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</si>
  <si>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</si>
  <si>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</si>
  <si>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</si>
  <si>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</si>
  <si>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</si>
  <si>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</si>
  <si>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</si>
  <si>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</si>
  <si>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</si>
  <si>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</si>
  <si>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</si>
  <si>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</si>
  <si>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</si>
  <si>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</si>
  <si>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病院事業会計</t>
  </si>
  <si>
    <t>水道事業会計</t>
  </si>
  <si>
    <t>一般会計</t>
  </si>
  <si>
    <t>国民健康保険診療所事業会計</t>
  </si>
  <si>
    <t>介護保険事業特別会計</t>
  </si>
  <si>
    <t>国民健康保険事業特別会計</t>
  </si>
  <si>
    <t>後期高齢者医療特別会計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</si>
  <si>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</si>
  <si>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</si>
  <si>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</si>
  <si>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</si>
  <si>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</si>
  <si>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</si>
  <si>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</si>
  <si>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</si>
  <si>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公共施設整備基金</t>
    <phoneticPr fontId="2"/>
  </si>
  <si>
    <t>地域振興基金</t>
    <phoneticPr fontId="2"/>
  </si>
  <si>
    <t>人口減少対策基金</t>
    <rPh sb="0" eb="2">
      <t>ジンコウ</t>
    </rPh>
    <rPh sb="2" eb="4">
      <t>ゲンショウ</t>
    </rPh>
    <rPh sb="4" eb="6">
      <t>タイサク</t>
    </rPh>
    <phoneticPr fontId="2"/>
  </si>
  <si>
    <t>病院施設等整備基金</t>
    <rPh sb="0" eb="2">
      <t>ビョウイン</t>
    </rPh>
    <rPh sb="2" eb="5">
      <t>シセツナド</t>
    </rPh>
    <rPh sb="5" eb="7">
      <t>セイビ</t>
    </rPh>
    <rPh sb="7" eb="9">
      <t>キキン</t>
    </rPh>
    <phoneticPr fontId="2"/>
  </si>
  <si>
    <t>リニアまちづくり基金</t>
    <phoneticPr fontId="2"/>
  </si>
  <si>
    <t>国民宿舎恵那山荘</t>
    <rPh sb="0" eb="2">
      <t>コクミン</t>
    </rPh>
    <rPh sb="2" eb="4">
      <t>シュクシャ</t>
    </rPh>
    <rPh sb="4" eb="6">
      <t>エナ</t>
    </rPh>
    <rPh sb="6" eb="8">
      <t>サンソウ</t>
    </rPh>
    <phoneticPr fontId="11"/>
  </si>
  <si>
    <t>恵那市体育連盟</t>
    <rPh sb="0" eb="3">
      <t>エナシ</t>
    </rPh>
    <rPh sb="3" eb="5">
      <t>タイイク</t>
    </rPh>
    <rPh sb="5" eb="7">
      <t>レンメイ</t>
    </rPh>
    <phoneticPr fontId="11"/>
  </si>
  <si>
    <t>恵那市文化振興会</t>
    <rPh sb="0" eb="3">
      <t>エナシ</t>
    </rPh>
    <rPh sb="3" eb="5">
      <t>ブンカ</t>
    </rPh>
    <rPh sb="5" eb="8">
      <t>シンコウカイ</t>
    </rPh>
    <phoneticPr fontId="11"/>
  </si>
  <si>
    <t>恵那市施設管理公社</t>
    <rPh sb="0" eb="3">
      <t>エナシ</t>
    </rPh>
    <rPh sb="3" eb="5">
      <t>シセツ</t>
    </rPh>
    <rPh sb="5" eb="7">
      <t>カンリ</t>
    </rPh>
    <rPh sb="7" eb="9">
      <t>コウシャ</t>
    </rPh>
    <phoneticPr fontId="11"/>
  </si>
  <si>
    <t>中山道広重美術館</t>
    <rPh sb="0" eb="3">
      <t>ナカセンドウ</t>
    </rPh>
    <rPh sb="3" eb="5">
      <t>ヒロシゲ</t>
    </rPh>
    <rPh sb="5" eb="8">
      <t>ビジュツカン</t>
    </rPh>
    <phoneticPr fontId="11"/>
  </si>
  <si>
    <t>恵那市土地開発公社</t>
    <rPh sb="0" eb="3">
      <t>エナシ</t>
    </rPh>
    <rPh sb="3" eb="5">
      <t>トチ</t>
    </rPh>
    <rPh sb="5" eb="7">
      <t>カイハツ</t>
    </rPh>
    <rPh sb="7" eb="9">
      <t>コウシャ</t>
    </rPh>
    <phoneticPr fontId="11"/>
  </si>
  <si>
    <t>日本大正村</t>
    <rPh sb="0" eb="2">
      <t>ニホン</t>
    </rPh>
    <rPh sb="2" eb="4">
      <t>タイショウ</t>
    </rPh>
    <rPh sb="4" eb="5">
      <t>ムラ</t>
    </rPh>
    <phoneticPr fontId="11"/>
  </si>
  <si>
    <t>大正ロマン</t>
    <rPh sb="0" eb="2">
      <t>タイショウ</t>
    </rPh>
    <phoneticPr fontId="11"/>
  </si>
  <si>
    <t>くしはらの里</t>
    <rPh sb="5" eb="6">
      <t>サト</t>
    </rPh>
    <phoneticPr fontId="11"/>
  </si>
  <si>
    <t>○</t>
  </si>
  <si>
    <t>岐阜県市町村職員退職手当組合</t>
    <rPh sb="0" eb="3">
      <t>ギフケン</t>
    </rPh>
    <rPh sb="3" eb="6">
      <t>シチョウソン</t>
    </rPh>
    <rPh sb="6" eb="8">
      <t>ショクイン</t>
    </rPh>
    <rPh sb="8" eb="10">
      <t>タイショク</t>
    </rPh>
    <rPh sb="10" eb="12">
      <t>テアテ</t>
    </rPh>
    <rPh sb="12" eb="14">
      <t>クミアイ</t>
    </rPh>
    <phoneticPr fontId="11"/>
  </si>
  <si>
    <t>岐阜県市町村会館組合</t>
    <rPh sb="0" eb="3">
      <t>ギフケン</t>
    </rPh>
    <rPh sb="3" eb="6">
      <t>シチョウソン</t>
    </rPh>
    <rPh sb="6" eb="8">
      <t>カイカン</t>
    </rPh>
    <rPh sb="8" eb="10">
      <t>クミアイ</t>
    </rPh>
    <phoneticPr fontId="11"/>
  </si>
  <si>
    <t>土岐川防災ダム一部事務組合</t>
    <rPh sb="0" eb="3">
      <t>トキガワ</t>
    </rPh>
    <rPh sb="3" eb="5">
      <t>ボウサイ</t>
    </rPh>
    <rPh sb="7" eb="9">
      <t>イチブ</t>
    </rPh>
    <rPh sb="9" eb="11">
      <t>ジム</t>
    </rPh>
    <rPh sb="11" eb="13">
      <t>クミアイ</t>
    </rPh>
    <phoneticPr fontId="11"/>
  </si>
  <si>
    <t>岐阜県後期高齢者医療広域連合（一般会計分）</t>
    <rPh sb="0" eb="3">
      <t>ギフケン</t>
    </rPh>
    <rPh sb="3" eb="5">
      <t>コウキ</t>
    </rPh>
    <rPh sb="5" eb="7">
      <t>コウレイ</t>
    </rPh>
    <rPh sb="7" eb="8">
      <t>シャ</t>
    </rPh>
    <rPh sb="8" eb="10">
      <t>イリョウ</t>
    </rPh>
    <rPh sb="10" eb="12">
      <t>コウイキ</t>
    </rPh>
    <rPh sb="12" eb="14">
      <t>レンゴウ</t>
    </rPh>
    <rPh sb="15" eb="17">
      <t>イッパン</t>
    </rPh>
    <rPh sb="17" eb="19">
      <t>カイケイ</t>
    </rPh>
    <rPh sb="19" eb="20">
      <t>ブン</t>
    </rPh>
    <phoneticPr fontId="11"/>
  </si>
  <si>
    <t>岐阜県後期高齢者医療広域連合（特別会計分）</t>
    <rPh sb="0" eb="3">
      <t>ギフケン</t>
    </rPh>
    <rPh sb="3" eb="5">
      <t>コウキ</t>
    </rPh>
    <rPh sb="5" eb="7">
      <t>コウレイ</t>
    </rPh>
    <rPh sb="7" eb="8">
      <t>シャ</t>
    </rPh>
    <rPh sb="8" eb="10">
      <t>イリョウ</t>
    </rPh>
    <rPh sb="10" eb="12">
      <t>コウイキ</t>
    </rPh>
    <rPh sb="12" eb="14">
      <t>レンゴウ</t>
    </rPh>
    <rPh sb="15" eb="17">
      <t>トクベツ</t>
    </rPh>
    <rPh sb="17" eb="19">
      <t>カイケイ</t>
    </rPh>
    <rPh sb="19" eb="20">
      <t>ブン</t>
    </rPh>
    <phoneticPr fontId="11"/>
  </si>
  <si>
    <t>東濃農業共済事務組合</t>
    <rPh sb="0" eb="2">
      <t>トウノウ</t>
    </rPh>
    <rPh sb="2" eb="4">
      <t>ノウギョウ</t>
    </rPh>
    <rPh sb="4" eb="6">
      <t>キョウサイ</t>
    </rPh>
    <rPh sb="6" eb="8">
      <t>ジム</t>
    </rPh>
    <rPh sb="8" eb="10">
      <t>クミアイ</t>
    </rPh>
    <phoneticPr fontId="11"/>
  </si>
  <si>
    <t>-</t>
    <phoneticPr fontId="2"/>
  </si>
  <si>
    <t>基金繰入663</t>
    <rPh sb="0" eb="2">
      <t>キキン</t>
    </rPh>
    <rPh sb="2" eb="4">
      <t>クリイレ</t>
    </rPh>
    <phoneticPr fontId="2"/>
  </si>
  <si>
    <t>-</t>
    <phoneticPr fontId="18"/>
  </si>
  <si>
    <t>-</t>
    <phoneticPr fontId="18"/>
  </si>
  <si>
    <t>-</t>
    <phoneticPr fontId="18"/>
  </si>
  <si>
    <t>法適用企業</t>
    <rPh sb="0" eb="3">
      <t>ホウテキヨウ</t>
    </rPh>
    <rPh sb="3" eb="5">
      <t>キギョウ</t>
    </rPh>
    <phoneticPr fontId="11"/>
  </si>
  <si>
    <t>基金繰入116</t>
    <rPh sb="0" eb="2">
      <t>キキン</t>
    </rPh>
    <rPh sb="2" eb="4">
      <t>クリイレ</t>
    </rPh>
    <phoneticPr fontId="2"/>
  </si>
  <si>
    <t>基金繰入167</t>
    <rPh sb="0" eb="2">
      <t>キキン</t>
    </rPh>
    <rPh sb="2" eb="4">
      <t>クリイレ</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</si>
  <si>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</si>
  <si>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</si>
  <si>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</si>
  <si>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</si>
  <si>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</si>
  <si>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</si>
  <si>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</si>
  <si>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</si>
  <si>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</si>
  <si>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</si>
  <si>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</si>
  <si>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</si>
  <si>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</si>
  <si>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</si>
  <si>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実質公債費比率</t>
    <phoneticPr fontId="5"/>
  </si>
  <si>
    <t xml:space="preserve"> </t>
    <phoneticPr fontId="5"/>
  </si>
  <si>
    <t xml:space="preserve"> </t>
    <phoneticPr fontId="5"/>
  </si>
  <si>
    <t>将来負担比率は類似団体と比べて低い水準にある。また、有形固定資産減価償却率はやや高い水準にあり、公共施設の老朽化に伴う改修・更新への対策が必要である。引き続き地方債を計画的に発行・管理していくとともに、公共施設の適切な維持管理に努めていく。</t>
    <rPh sb="0" eb="2">
      <t>ショウライ</t>
    </rPh>
    <rPh sb="2" eb="4">
      <t>フタン</t>
    </rPh>
    <rPh sb="4" eb="6">
      <t>ヒリツ</t>
    </rPh>
    <rPh sb="7" eb="9">
      <t>ルイジ</t>
    </rPh>
    <rPh sb="9" eb="11">
      <t>ダンタイ</t>
    </rPh>
    <rPh sb="12" eb="13">
      <t>クラ</t>
    </rPh>
    <rPh sb="15" eb="16">
      <t>ヒク</t>
    </rPh>
    <rPh sb="17" eb="19">
      <t>スイジュン</t>
    </rPh>
    <rPh sb="26" eb="28">
      <t>ユウケイ</t>
    </rPh>
    <rPh sb="28" eb="30">
      <t>コテイ</t>
    </rPh>
    <rPh sb="30" eb="32">
      <t>シサン</t>
    </rPh>
    <rPh sb="32" eb="34">
      <t>ゲンカ</t>
    </rPh>
    <rPh sb="34" eb="36">
      <t>ショウキャク</t>
    </rPh>
    <rPh sb="36" eb="37">
      <t>リツ</t>
    </rPh>
    <rPh sb="40" eb="41">
      <t>タカ</t>
    </rPh>
    <rPh sb="42" eb="44">
      <t>スイジュン</t>
    </rPh>
    <rPh sb="48" eb="50">
      <t>コウキョウ</t>
    </rPh>
    <rPh sb="50" eb="52">
      <t>シセツ</t>
    </rPh>
    <rPh sb="53" eb="56">
      <t>ロウキュウカ</t>
    </rPh>
    <rPh sb="57" eb="58">
      <t>トモナ</t>
    </rPh>
    <rPh sb="59" eb="61">
      <t>カイシュウ</t>
    </rPh>
    <rPh sb="62" eb="64">
      <t>コウシン</t>
    </rPh>
    <rPh sb="66" eb="68">
      <t>タイサク</t>
    </rPh>
    <rPh sb="69" eb="71">
      <t>ヒツヨウ</t>
    </rPh>
    <rPh sb="75" eb="76">
      <t>ヒ</t>
    </rPh>
    <rPh sb="77" eb="78">
      <t>ツヅ</t>
    </rPh>
    <rPh sb="79" eb="82">
      <t>チホウサイ</t>
    </rPh>
    <rPh sb="83" eb="86">
      <t>ケイカクテキ</t>
    </rPh>
    <rPh sb="87" eb="89">
      <t>ハッコウ</t>
    </rPh>
    <rPh sb="90" eb="92">
      <t>カンリ</t>
    </rPh>
    <rPh sb="101" eb="103">
      <t>コウキョウ</t>
    </rPh>
    <rPh sb="103" eb="105">
      <t>シセツ</t>
    </rPh>
    <rPh sb="106" eb="108">
      <t>テキセツ</t>
    </rPh>
    <rPh sb="109" eb="111">
      <t>イジ</t>
    </rPh>
    <rPh sb="111" eb="113">
      <t>カンリ</t>
    </rPh>
    <rPh sb="114" eb="115">
      <t>ツト</t>
    </rPh>
    <phoneticPr fontId="5"/>
  </si>
  <si>
    <t>実質公債費率は類似団体と比較して低い水準にある。また、将来負担比率も類似団体と比較して低い水準にある。しかし、平成28年度に完成した市立恵那病院の元利償還金に対する繰入金の増加により数値が上昇したため、地方債を計画的に発行・管理していくことや、基金の一定程度の確保など、引き続き健全な財政運営に努めていく。</t>
    <rPh sb="0" eb="2">
      <t>ジッシツ</t>
    </rPh>
    <rPh sb="2" eb="5">
      <t>コウサイヒ</t>
    </rPh>
    <rPh sb="5" eb="6">
      <t>リツ</t>
    </rPh>
    <rPh sb="7" eb="9">
      <t>ルイジ</t>
    </rPh>
    <rPh sb="9" eb="11">
      <t>ダンタイ</t>
    </rPh>
    <rPh sb="12" eb="14">
      <t>ヒカク</t>
    </rPh>
    <rPh sb="16" eb="17">
      <t>ヒク</t>
    </rPh>
    <rPh sb="18" eb="20">
      <t>スイジュン</t>
    </rPh>
    <rPh sb="27" eb="29">
      <t>ショウライ</t>
    </rPh>
    <rPh sb="29" eb="31">
      <t>フタン</t>
    </rPh>
    <rPh sb="31" eb="33">
      <t>ヒリツ</t>
    </rPh>
    <rPh sb="34" eb="36">
      <t>ルイジ</t>
    </rPh>
    <rPh sb="36" eb="38">
      <t>ダンタイ</t>
    </rPh>
    <rPh sb="39" eb="41">
      <t>ヒカク</t>
    </rPh>
    <rPh sb="43" eb="44">
      <t>ヒク</t>
    </rPh>
    <rPh sb="45" eb="47">
      <t>スイジュン</t>
    </rPh>
    <rPh sb="55" eb="57">
      <t>ヘイセイ</t>
    </rPh>
    <rPh sb="59" eb="61">
      <t>ネンド</t>
    </rPh>
    <rPh sb="62" eb="64">
      <t>カンセイ</t>
    </rPh>
    <rPh sb="66" eb="68">
      <t>シリツ</t>
    </rPh>
    <rPh sb="68" eb="70">
      <t>エナ</t>
    </rPh>
    <rPh sb="70" eb="72">
      <t>ビョウイン</t>
    </rPh>
    <rPh sb="73" eb="75">
      <t>ガンリ</t>
    </rPh>
    <rPh sb="75" eb="78">
      <t>ショウカンキン</t>
    </rPh>
    <rPh sb="79" eb="80">
      <t>タイ</t>
    </rPh>
    <rPh sb="82" eb="84">
      <t>クリイレ</t>
    </rPh>
    <rPh sb="84" eb="85">
      <t>キン</t>
    </rPh>
    <rPh sb="86" eb="88">
      <t>ゾウカ</t>
    </rPh>
    <rPh sb="91" eb="93">
      <t>スウチ</t>
    </rPh>
    <rPh sb="94" eb="96">
      <t>ジョウショウ</t>
    </rPh>
    <rPh sb="101" eb="104">
      <t>チホウサイ</t>
    </rPh>
    <rPh sb="105" eb="108">
      <t>ケイカクテキ</t>
    </rPh>
    <rPh sb="109" eb="111">
      <t>ハッコウ</t>
    </rPh>
    <rPh sb="112" eb="114">
      <t>カンリ</t>
    </rPh>
    <rPh sb="122" eb="124">
      <t>キキン</t>
    </rPh>
    <rPh sb="125" eb="127">
      <t>イッテイ</t>
    </rPh>
    <rPh sb="127" eb="129">
      <t>テイド</t>
    </rPh>
    <rPh sb="130" eb="132">
      <t>カクホ</t>
    </rPh>
    <rPh sb="135" eb="136">
      <t>ヒ</t>
    </rPh>
    <rPh sb="137" eb="138">
      <t>ツヅ</t>
    </rPh>
    <rPh sb="139" eb="141">
      <t>ケンゼン</t>
    </rPh>
    <rPh sb="142" eb="144">
      <t>ザイセイ</t>
    </rPh>
    <rPh sb="144" eb="146">
      <t>ウンエイ</t>
    </rPh>
    <rPh sb="147" eb="14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</si>
</sst>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7A7B-4DBF-B3D6-F6E412906B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82857</c:v>
                </c:pt>
                <c:pt idx="1">
                  <c:v>49528</c:v>
                </c:pt>
                <c:pt idx="2">
                  <c:v>49367</c:v>
                </c:pt>
                <c:pt idx="3">
                  <c:v>68444</c:v>
                </c:pt>
                <c:pt idx="4">
                  <c:v>80500</c:v>
                </c:pt>
              </c:numCache>
            </c:numRef>
          </c:val>
          <c:smooth val="0"/>
          <c:extLst xmlns:c16r2="http://schemas.microsoft.com/office/drawing/2015/06/chart">
            <c:ext xmlns:c16="http://schemas.microsoft.com/office/drawing/2014/chart" uri="{C3380CC4-5D6E-409C-BE32-E72D297353CC}">
              <c16:uniqueId val="{00000001-7A7B-4DBF-B3D6-F6E412906B48}"/>
            </c:ext>
          </c:extLst>
        </c:ser>
        <c:dLbls>
          <c:showLegendKey val="0"/>
          <c:showVal val="0"/>
          <c:showCatName val="0"/>
          <c:showSerName val="0"/>
          <c:showPercent val="0"/>
          <c:showBubbleSize val="0"/>
        </c:dLbls>
        <c:marker val="1"/>
        <c:smooth val="0"/>
        <c:axId val="1100764224"/>
        <c:axId val="1100774560"/>
      </c:lineChart>
      <c:catAx>
        <c:axId val="1100764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0774560"/>
        <c:crosses val="autoZero"/>
        <c:auto val="1"/>
        <c:lblAlgn val="ctr"/>
        <c:lblOffset val="100"/>
        <c:tickLblSkip val="1"/>
        <c:tickMarkSkip val="1"/>
        <c:noMultiLvlLbl val="0"/>
      </c:catAx>
      <c:valAx>
        <c:axId val="110077456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0764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6.42</c:v>
                </c:pt>
                <c:pt idx="1">
                  <c:v>7.95</c:v>
                </c:pt>
                <c:pt idx="2">
                  <c:v>7.45</c:v>
                </c:pt>
                <c:pt idx="3">
                  <c:v>7.65</c:v>
                </c:pt>
                <c:pt idx="4">
                  <c:v>7.33</c:v>
                </c:pt>
              </c:numCache>
            </c:numRef>
          </c:val>
          <c:extLst xmlns:c16r2="http://schemas.microsoft.com/office/drawing/2015/06/chart">
            <c:ext xmlns:c16="http://schemas.microsoft.com/office/drawing/2014/chart" uri="{C3380CC4-5D6E-409C-BE32-E72D297353CC}">
              <c16:uniqueId val="{00000000-2461-48F9-AFDE-F0D9C0FF21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15.24</c:v>
                </c:pt>
                <c:pt idx="1">
                  <c:v>15.22</c:v>
                </c:pt>
                <c:pt idx="2">
                  <c:v>15.65</c:v>
                </c:pt>
                <c:pt idx="3">
                  <c:v>16.2</c:v>
                </c:pt>
                <c:pt idx="4">
                  <c:v>16.329999999999998</c:v>
                </c:pt>
              </c:numCache>
            </c:numRef>
          </c:val>
          <c:extLst xmlns:c16r2="http://schemas.microsoft.com/office/drawing/2015/06/chart">
            <c:ext xmlns:c16="http://schemas.microsoft.com/office/drawing/2014/chart" uri="{C3380CC4-5D6E-409C-BE32-E72D297353CC}">
              <c16:uniqueId val="{00000001-2461-48F9-AFDE-F0D9C0FF21B6}"/>
            </c:ext>
          </c:extLst>
        </c:ser>
        <c:dLbls>
          <c:showLegendKey val="0"/>
          <c:showVal val="0"/>
          <c:showCatName val="0"/>
          <c:showSerName val="0"/>
          <c:showPercent val="0"/>
          <c:showBubbleSize val="0"/>
        </c:dLbls>
        <c:gapWidth val="250"/>
        <c:overlap val="100"/>
        <c:axId val="1100760416"/>
        <c:axId val="1100766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3.79</c:v>
                </c:pt>
                <c:pt idx="1">
                  <c:v>6.17</c:v>
                </c:pt>
                <c:pt idx="2">
                  <c:v>6.57</c:v>
                </c:pt>
                <c:pt idx="3">
                  <c:v>5.18</c:v>
                </c:pt>
                <c:pt idx="4">
                  <c:v>2.95</c:v>
                </c:pt>
              </c:numCache>
            </c:numRef>
          </c:val>
          <c:smooth val="0"/>
          <c:extLst xmlns:c16r2="http://schemas.microsoft.com/office/drawing/2015/06/chart">
            <c:ext xmlns:c16="http://schemas.microsoft.com/office/drawing/2014/chart" uri="{C3380CC4-5D6E-409C-BE32-E72D297353CC}">
              <c16:uniqueId val="{00000002-2461-48F9-AFDE-F0D9C0FF21B6}"/>
            </c:ext>
          </c:extLst>
        </c:ser>
        <c:dLbls>
          <c:showLegendKey val="0"/>
          <c:showVal val="0"/>
          <c:showCatName val="0"/>
          <c:showSerName val="0"/>
          <c:showPercent val="0"/>
          <c:showBubbleSize val="0"/>
        </c:dLbls>
        <c:marker val="1"/>
        <c:smooth val="0"/>
        <c:axId val="1100760416"/>
        <c:axId val="1100766400"/>
      </c:lineChart>
      <c:catAx>
        <c:axId val="110076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0766400"/>
        <c:crosses val="autoZero"/>
        <c:auto val="1"/>
        <c:lblAlgn val="ctr"/>
        <c:lblOffset val="100"/>
        <c:tickLblSkip val="1"/>
        <c:tickMarkSkip val="1"/>
        <c:noMultiLvlLbl val="0"/>
      </c:catAx>
      <c:valAx>
        <c:axId val="110076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76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2.41</c:v>
                </c:pt>
                <c:pt idx="2">
                  <c:v>#N/A</c:v>
                </c:pt>
                <c:pt idx="3">
                  <c:v>2.12</c:v>
                </c:pt>
                <c:pt idx="4">
                  <c:v>#N/A</c:v>
                </c:pt>
                <c:pt idx="5">
                  <c:v>2.6</c:v>
                </c:pt>
                <c:pt idx="6">
                  <c:v>#N/A</c:v>
                </c:pt>
                <c:pt idx="7">
                  <c:v>1.18</c:v>
                </c:pt>
                <c:pt idx="8">
                  <c:v>#N/A</c:v>
                </c:pt>
                <c:pt idx="9">
                  <c:v>0</c:v>
                </c:pt>
              </c:numCache>
            </c:numRef>
          </c:val>
          <c:extLst xmlns:c16r2="http://schemas.microsoft.com/office/drawing/2015/06/chart">
            <c:ext xmlns:c16="http://schemas.microsoft.com/office/drawing/2014/chart" uri="{C3380CC4-5D6E-409C-BE32-E72D297353CC}">
              <c16:uniqueId val="{00000000-FA36-4B7E-9D75-55711B2515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A36-4B7E-9D75-55711B251579}"/>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0.03</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FA36-4B7E-9D75-55711B25157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0.06</c:v>
                </c:pt>
                <c:pt idx="4">
                  <c:v>#N/A</c:v>
                </c:pt>
                <c:pt idx="5">
                  <c:v>7.0000000000000007E-2</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3-FA36-4B7E-9D75-55711B251579}"/>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1.45</c:v>
                </c:pt>
                <c:pt idx="2">
                  <c:v>#N/A</c:v>
                </c:pt>
                <c:pt idx="3">
                  <c:v>1.26</c:v>
                </c:pt>
                <c:pt idx="4">
                  <c:v>#N/A</c:v>
                </c:pt>
                <c:pt idx="5">
                  <c:v>1.5</c:v>
                </c:pt>
                <c:pt idx="6">
                  <c:v>#N/A</c:v>
                </c:pt>
                <c:pt idx="7">
                  <c:v>1.72</c:v>
                </c:pt>
                <c:pt idx="8">
                  <c:v>#N/A</c:v>
                </c:pt>
                <c:pt idx="9">
                  <c:v>1.2</c:v>
                </c:pt>
              </c:numCache>
            </c:numRef>
          </c:val>
          <c:extLst xmlns:c16r2="http://schemas.microsoft.com/office/drawing/2015/06/chart">
            <c:ext xmlns:c16="http://schemas.microsoft.com/office/drawing/2014/chart" uri="{C3380CC4-5D6E-409C-BE32-E72D297353CC}">
              <c16:uniqueId val="{00000004-FA36-4B7E-9D75-55711B25157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1.21</c:v>
                </c:pt>
              </c:numCache>
            </c:numRef>
          </c:val>
          <c:extLst xmlns:c16r2="http://schemas.microsoft.com/office/drawing/2015/06/chart">
            <c:ext xmlns:c16="http://schemas.microsoft.com/office/drawing/2014/chart" uri="{C3380CC4-5D6E-409C-BE32-E72D297353CC}">
              <c16:uniqueId val="{00000005-FA36-4B7E-9D75-55711B251579}"/>
            </c:ext>
          </c:extLst>
        </c:ser>
        <c:ser>
          <c:idx val="6"/>
          <c:order val="6"/>
          <c:tx>
            <c:strRef>
              <c:f>データシート!$A$33</c:f>
              <c:strCache>
                <c:ptCount val="1"/>
                <c:pt idx="0">
                  <c:v>国民健康保険診療所事業会計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2.15</c:v>
                </c:pt>
                <c:pt idx="2">
                  <c:v>#N/A</c:v>
                </c:pt>
                <c:pt idx="3">
                  <c:v>2.89</c:v>
                </c:pt>
                <c:pt idx="4">
                  <c:v>#N/A</c:v>
                </c:pt>
                <c:pt idx="5">
                  <c:v>3.3</c:v>
                </c:pt>
                <c:pt idx="6">
                  <c:v>#N/A</c:v>
                </c:pt>
                <c:pt idx="7">
                  <c:v>3.78</c:v>
                </c:pt>
                <c:pt idx="8">
                  <c:v>#N/A</c:v>
                </c:pt>
                <c:pt idx="9">
                  <c:v>4.1399999999999997</c:v>
                </c:pt>
              </c:numCache>
            </c:numRef>
          </c:val>
          <c:extLst xmlns:c16r2="http://schemas.microsoft.com/office/drawing/2015/06/chart">
            <c:ext xmlns:c16="http://schemas.microsoft.com/office/drawing/2014/chart" uri="{C3380CC4-5D6E-409C-BE32-E72D297353CC}">
              <c16:uniqueId val="{00000006-FA36-4B7E-9D75-55711B25157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6.41</c:v>
                </c:pt>
                <c:pt idx="2">
                  <c:v>#N/A</c:v>
                </c:pt>
                <c:pt idx="3">
                  <c:v>7.95</c:v>
                </c:pt>
                <c:pt idx="4">
                  <c:v>#N/A</c:v>
                </c:pt>
                <c:pt idx="5">
                  <c:v>7.44</c:v>
                </c:pt>
                <c:pt idx="6">
                  <c:v>#N/A</c:v>
                </c:pt>
                <c:pt idx="7">
                  <c:v>7.64</c:v>
                </c:pt>
                <c:pt idx="8">
                  <c:v>#N/A</c:v>
                </c:pt>
                <c:pt idx="9">
                  <c:v>7.32</c:v>
                </c:pt>
              </c:numCache>
            </c:numRef>
          </c:val>
          <c:extLst xmlns:c16r2="http://schemas.microsoft.com/office/drawing/2015/06/chart">
            <c:ext xmlns:c16="http://schemas.microsoft.com/office/drawing/2014/chart" uri="{C3380CC4-5D6E-409C-BE32-E72D297353CC}">
              <c16:uniqueId val="{00000007-FA36-4B7E-9D75-55711B25157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11.17</c:v>
                </c:pt>
                <c:pt idx="2">
                  <c:v>#N/A</c:v>
                </c:pt>
                <c:pt idx="3">
                  <c:v>12.31</c:v>
                </c:pt>
                <c:pt idx="4">
                  <c:v>#N/A</c:v>
                </c:pt>
                <c:pt idx="5">
                  <c:v>13.93</c:v>
                </c:pt>
                <c:pt idx="6">
                  <c:v>#N/A</c:v>
                </c:pt>
                <c:pt idx="7">
                  <c:v>13.22</c:v>
                </c:pt>
                <c:pt idx="8">
                  <c:v>#N/A</c:v>
                </c:pt>
                <c:pt idx="9">
                  <c:v>12.86</c:v>
                </c:pt>
              </c:numCache>
            </c:numRef>
          </c:val>
          <c:extLst xmlns:c16r2="http://schemas.microsoft.com/office/drawing/2015/06/chart">
            <c:ext xmlns:c16="http://schemas.microsoft.com/office/drawing/2014/chart" uri="{C3380CC4-5D6E-409C-BE32-E72D297353CC}">
              <c16:uniqueId val="{00000008-FA36-4B7E-9D75-55711B25157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11.26</c:v>
                </c:pt>
                <c:pt idx="2">
                  <c:v>#N/A</c:v>
                </c:pt>
                <c:pt idx="3">
                  <c:v>12.03</c:v>
                </c:pt>
                <c:pt idx="4">
                  <c:v>#N/A</c:v>
                </c:pt>
                <c:pt idx="5">
                  <c:v>12.93</c:v>
                </c:pt>
                <c:pt idx="6">
                  <c:v>#N/A</c:v>
                </c:pt>
                <c:pt idx="7">
                  <c:v>14.05</c:v>
                </c:pt>
                <c:pt idx="8">
                  <c:v>#N/A</c:v>
                </c:pt>
                <c:pt idx="9">
                  <c:v>15.44</c:v>
                </c:pt>
              </c:numCache>
            </c:numRef>
          </c:val>
          <c:extLst xmlns:c16r2="http://schemas.microsoft.com/office/drawing/2015/06/chart">
            <c:ext xmlns:c16="http://schemas.microsoft.com/office/drawing/2014/chart" uri="{C3380CC4-5D6E-409C-BE32-E72D297353CC}">
              <c16:uniqueId val="{00000009-FA36-4B7E-9D75-55711B251579}"/>
            </c:ext>
          </c:extLst>
        </c:ser>
        <c:dLbls>
          <c:showLegendKey val="0"/>
          <c:showVal val="0"/>
          <c:showCatName val="0"/>
          <c:showSerName val="0"/>
          <c:showPercent val="0"/>
          <c:showBubbleSize val="0"/>
        </c:dLbls>
        <c:gapWidth val="150"/>
        <c:overlap val="100"/>
        <c:axId val="1100768576"/>
        <c:axId val="1100766944"/>
      </c:barChart>
      <c:catAx>
        <c:axId val="110076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766944"/>
        <c:crosses val="autoZero"/>
        <c:auto val="1"/>
        <c:lblAlgn val="ctr"/>
        <c:lblOffset val="100"/>
        <c:tickLblSkip val="1"/>
        <c:tickMarkSkip val="1"/>
        <c:noMultiLvlLbl val="0"/>
      </c:catAx>
      <c:valAx>
        <c:axId val="110076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768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3876</c:v>
                </c:pt>
                <c:pt idx="5">
                  <c:v>3727</c:v>
                </c:pt>
                <c:pt idx="8">
                  <c:v>3637</c:v>
                </c:pt>
                <c:pt idx="11">
                  <c:v>3538</c:v>
                </c:pt>
                <c:pt idx="14">
                  <c:v>3537</c:v>
                </c:pt>
              </c:numCache>
            </c:numRef>
          </c:val>
          <c:extLst xmlns:c16r2="http://schemas.microsoft.com/office/drawing/2015/06/chart">
            <c:ext xmlns:c16="http://schemas.microsoft.com/office/drawing/2014/chart" uri="{C3380CC4-5D6E-409C-BE32-E72D297353CC}">
              <c16:uniqueId val="{00000000-0E75-478B-924E-DB05F6DC91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E75-478B-924E-DB05F6DC91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E75-478B-924E-DB05F6DC91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E75-478B-924E-DB05F6DC91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1108</c:v>
                </c:pt>
                <c:pt idx="3">
                  <c:v>1099</c:v>
                </c:pt>
                <c:pt idx="6">
                  <c:v>1001</c:v>
                </c:pt>
                <c:pt idx="9">
                  <c:v>970</c:v>
                </c:pt>
                <c:pt idx="12">
                  <c:v>869</c:v>
                </c:pt>
              </c:numCache>
            </c:numRef>
          </c:val>
          <c:extLst xmlns:c16r2="http://schemas.microsoft.com/office/drawing/2015/06/chart">
            <c:ext xmlns:c16="http://schemas.microsoft.com/office/drawing/2014/chart" uri="{C3380CC4-5D6E-409C-BE32-E72D297353CC}">
              <c16:uniqueId val="{00000004-0E75-478B-924E-DB05F6DC91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E75-478B-924E-DB05F6DC91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E75-478B-924E-DB05F6DC91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3979</c:v>
                </c:pt>
                <c:pt idx="3">
                  <c:v>3705</c:v>
                </c:pt>
                <c:pt idx="6">
                  <c:v>3449</c:v>
                </c:pt>
                <c:pt idx="9">
                  <c:v>3275</c:v>
                </c:pt>
                <c:pt idx="12">
                  <c:v>2970</c:v>
                </c:pt>
              </c:numCache>
            </c:numRef>
          </c:val>
          <c:extLst xmlns:c16r2="http://schemas.microsoft.com/office/drawing/2015/06/chart">
            <c:ext xmlns:c16="http://schemas.microsoft.com/office/drawing/2014/chart" uri="{C3380CC4-5D6E-409C-BE32-E72D297353CC}">
              <c16:uniqueId val="{00000007-0E75-478B-924E-DB05F6DC91A9}"/>
            </c:ext>
          </c:extLst>
        </c:ser>
        <c:dLbls>
          <c:showLegendKey val="0"/>
          <c:showVal val="0"/>
          <c:showCatName val="0"/>
          <c:showSerName val="0"/>
          <c:showPercent val="0"/>
          <c:showBubbleSize val="0"/>
        </c:dLbls>
        <c:gapWidth val="100"/>
        <c:overlap val="100"/>
        <c:axId val="1100767488"/>
        <c:axId val="1100768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1211</c:v>
                </c:pt>
                <c:pt idx="2">
                  <c:v>#N/A</c:v>
                </c:pt>
                <c:pt idx="3">
                  <c:v>#N/A</c:v>
                </c:pt>
                <c:pt idx="4">
                  <c:v>1077</c:v>
                </c:pt>
                <c:pt idx="5">
                  <c:v>#N/A</c:v>
                </c:pt>
                <c:pt idx="6">
                  <c:v>#N/A</c:v>
                </c:pt>
                <c:pt idx="7">
                  <c:v>813</c:v>
                </c:pt>
                <c:pt idx="8">
                  <c:v>#N/A</c:v>
                </c:pt>
                <c:pt idx="9">
                  <c:v>#N/A</c:v>
                </c:pt>
                <c:pt idx="10">
                  <c:v>707</c:v>
                </c:pt>
                <c:pt idx="11">
                  <c:v>#N/A</c:v>
                </c:pt>
                <c:pt idx="12">
                  <c:v>#N/A</c:v>
                </c:pt>
                <c:pt idx="13">
                  <c:v>302</c:v>
                </c:pt>
                <c:pt idx="14">
                  <c:v>#N/A</c:v>
                </c:pt>
              </c:numCache>
            </c:numRef>
          </c:val>
          <c:smooth val="0"/>
          <c:extLst xmlns:c16r2="http://schemas.microsoft.com/office/drawing/2015/06/chart">
            <c:ext xmlns:c16="http://schemas.microsoft.com/office/drawing/2014/chart" uri="{C3380CC4-5D6E-409C-BE32-E72D297353CC}">
              <c16:uniqueId val="{00000008-0E75-478B-924E-DB05F6DC91A9}"/>
            </c:ext>
          </c:extLst>
        </c:ser>
        <c:dLbls>
          <c:showLegendKey val="0"/>
          <c:showVal val="0"/>
          <c:showCatName val="0"/>
          <c:showSerName val="0"/>
          <c:showPercent val="0"/>
          <c:showBubbleSize val="0"/>
        </c:dLbls>
        <c:marker val="1"/>
        <c:smooth val="0"/>
        <c:axId val="1100767488"/>
        <c:axId val="1100768032"/>
      </c:lineChart>
      <c:catAx>
        <c:axId val="110076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768032"/>
        <c:crosses val="autoZero"/>
        <c:auto val="1"/>
        <c:lblAlgn val="ctr"/>
        <c:lblOffset val="100"/>
        <c:tickLblSkip val="1"/>
        <c:tickMarkSkip val="1"/>
        <c:noMultiLvlLbl val="0"/>
      </c:catAx>
      <c:valAx>
        <c:axId val="1100768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76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33059</c:v>
                </c:pt>
                <c:pt idx="5">
                  <c:v>32655</c:v>
                </c:pt>
                <c:pt idx="8">
                  <c:v>31376</c:v>
                </c:pt>
                <c:pt idx="11">
                  <c:v>30775</c:v>
                </c:pt>
                <c:pt idx="14">
                  <c:v>29958</c:v>
                </c:pt>
              </c:numCache>
            </c:numRef>
          </c:val>
          <c:extLst xmlns:c16r2="http://schemas.microsoft.com/office/drawing/2015/06/chart">
            <c:ext xmlns:c16="http://schemas.microsoft.com/office/drawing/2014/chart" uri="{C3380CC4-5D6E-409C-BE32-E72D297353CC}">
              <c16:uniqueId val="{00000000-AF73-451E-9CB4-C92DEDAE0D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3997</c:v>
                </c:pt>
                <c:pt idx="5">
                  <c:v>3271</c:v>
                </c:pt>
                <c:pt idx="8">
                  <c:v>3351</c:v>
                </c:pt>
                <c:pt idx="11">
                  <c:v>2914</c:v>
                </c:pt>
                <c:pt idx="14">
                  <c:v>3081</c:v>
                </c:pt>
              </c:numCache>
            </c:numRef>
          </c:val>
          <c:extLst xmlns:c16r2="http://schemas.microsoft.com/office/drawing/2015/06/chart">
            <c:ext xmlns:c16="http://schemas.microsoft.com/office/drawing/2014/chart" uri="{C3380CC4-5D6E-409C-BE32-E72D297353CC}">
              <c16:uniqueId val="{00000001-AF73-451E-9CB4-C92DEDAE0D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14979</c:v>
                </c:pt>
                <c:pt idx="5">
                  <c:v>14576</c:v>
                </c:pt>
                <c:pt idx="8">
                  <c:v>13755</c:v>
                </c:pt>
                <c:pt idx="11">
                  <c:v>14467</c:v>
                </c:pt>
                <c:pt idx="14">
                  <c:v>15036</c:v>
                </c:pt>
              </c:numCache>
            </c:numRef>
          </c:val>
          <c:extLst xmlns:c16r2="http://schemas.microsoft.com/office/drawing/2015/06/chart">
            <c:ext xmlns:c16="http://schemas.microsoft.com/office/drawing/2014/chart" uri="{C3380CC4-5D6E-409C-BE32-E72D297353CC}">
              <c16:uniqueId val="{00000002-AF73-451E-9CB4-C92DEDAE0D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F73-451E-9CB4-C92DEDAE0D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F73-451E-9CB4-C92DEDAE0D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19</c:v>
                </c:pt>
                <c:pt idx="3">
                  <c:v>1</c:v>
                </c:pt>
                <c:pt idx="6">
                  <c:v>29</c:v>
                </c:pt>
                <c:pt idx="9">
                  <c:v>33</c:v>
                </c:pt>
                <c:pt idx="12">
                  <c:v>101</c:v>
                </c:pt>
              </c:numCache>
            </c:numRef>
          </c:val>
          <c:extLst xmlns:c16r2="http://schemas.microsoft.com/office/drawing/2015/06/chart">
            <c:ext xmlns:c16="http://schemas.microsoft.com/office/drawing/2014/chart" uri="{C3380CC4-5D6E-409C-BE32-E72D297353CC}">
              <c16:uniqueId val="{00000005-AF73-451E-9CB4-C92DEDAE0D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5485</c:v>
                </c:pt>
                <c:pt idx="3">
                  <c:v>5501</c:v>
                </c:pt>
                <c:pt idx="6">
                  <c:v>5448</c:v>
                </c:pt>
                <c:pt idx="9">
                  <c:v>4688</c:v>
                </c:pt>
                <c:pt idx="12">
                  <c:v>5571</c:v>
                </c:pt>
              </c:numCache>
            </c:numRef>
          </c:val>
          <c:extLst xmlns:c16r2="http://schemas.microsoft.com/office/drawing/2015/06/chart">
            <c:ext xmlns:c16="http://schemas.microsoft.com/office/drawing/2014/chart" uri="{C3380CC4-5D6E-409C-BE32-E72D297353CC}">
              <c16:uniqueId val="{00000006-AF73-451E-9CB4-C92DEDAE0D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F73-451E-9CB4-C92DEDAE0D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13098</c:v>
                </c:pt>
                <c:pt idx="3">
                  <c:v>12221</c:v>
                </c:pt>
                <c:pt idx="6">
                  <c:v>14144</c:v>
                </c:pt>
                <c:pt idx="9">
                  <c:v>12893</c:v>
                </c:pt>
                <c:pt idx="12">
                  <c:v>11757</c:v>
                </c:pt>
              </c:numCache>
            </c:numRef>
          </c:val>
          <c:extLst xmlns:c16r2="http://schemas.microsoft.com/office/drawing/2015/06/chart">
            <c:ext xmlns:c16="http://schemas.microsoft.com/office/drawing/2014/chart" uri="{C3380CC4-5D6E-409C-BE32-E72D297353CC}">
              <c16:uniqueId val="{00000008-AF73-451E-9CB4-C92DEDAE0D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F73-451E-9CB4-C92DEDAE0D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34222</c:v>
                </c:pt>
                <c:pt idx="3">
                  <c:v>32327</c:v>
                </c:pt>
                <c:pt idx="6">
                  <c:v>30768</c:v>
                </c:pt>
                <c:pt idx="9">
                  <c:v>29458</c:v>
                </c:pt>
                <c:pt idx="12">
                  <c:v>29237</c:v>
                </c:pt>
              </c:numCache>
            </c:numRef>
          </c:val>
          <c:extLst xmlns:c16r2="http://schemas.microsoft.com/office/drawing/2015/06/chart">
            <c:ext xmlns:c16="http://schemas.microsoft.com/office/drawing/2014/chart" uri="{C3380CC4-5D6E-409C-BE32-E72D297353CC}">
              <c16:uniqueId val="{0000000A-AF73-451E-9CB4-C92DEDAE0D12}"/>
            </c:ext>
          </c:extLst>
        </c:ser>
        <c:dLbls>
          <c:showLegendKey val="0"/>
          <c:showVal val="0"/>
          <c:showCatName val="0"/>
          <c:showSerName val="0"/>
          <c:showPercent val="0"/>
          <c:showBubbleSize val="0"/>
        </c:dLbls>
        <c:gapWidth val="100"/>
        <c:overlap val="100"/>
        <c:axId val="1100769120"/>
        <c:axId val="1100769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789</c:v>
                </c:pt>
                <c:pt idx="2">
                  <c:v>#N/A</c:v>
                </c:pt>
                <c:pt idx="3">
                  <c:v>#N/A</c:v>
                </c:pt>
                <c:pt idx="4">
                  <c:v>0</c:v>
                </c:pt>
                <c:pt idx="5">
                  <c:v>#N/A</c:v>
                </c:pt>
                <c:pt idx="6">
                  <c:v>#N/A</c:v>
                </c:pt>
                <c:pt idx="7">
                  <c:v>1907</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F73-451E-9CB4-C92DEDAE0D12}"/>
            </c:ext>
          </c:extLst>
        </c:ser>
        <c:dLbls>
          <c:showLegendKey val="0"/>
          <c:showVal val="0"/>
          <c:showCatName val="0"/>
          <c:showSerName val="0"/>
          <c:showPercent val="0"/>
          <c:showBubbleSize val="0"/>
        </c:dLbls>
        <c:marker val="1"/>
        <c:smooth val="0"/>
        <c:axId val="1100769120"/>
        <c:axId val="1100769664"/>
      </c:lineChart>
      <c:catAx>
        <c:axId val="110076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0769664"/>
        <c:crosses val="autoZero"/>
        <c:auto val="1"/>
        <c:lblAlgn val="ctr"/>
        <c:lblOffset val="100"/>
        <c:tickLblSkip val="1"/>
        <c:tickMarkSkip val="1"/>
        <c:noMultiLvlLbl val="0"/>
      </c:catAx>
      <c:valAx>
        <c:axId val="110076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76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2759</c:v>
                </c:pt>
                <c:pt idx="1">
                  <c:v>2771</c:v>
                </c:pt>
                <c:pt idx="2">
                  <c:v>2782</c:v>
                </c:pt>
              </c:numCache>
            </c:numRef>
          </c:val>
          <c:extLst xmlns:c16r2="http://schemas.microsoft.com/office/drawing/2015/06/chart">
            <c:ext xmlns:c16="http://schemas.microsoft.com/office/drawing/2014/chart" uri="{C3380CC4-5D6E-409C-BE32-E72D297353CC}">
              <c16:uniqueId val="{00000000-8890-4290-9E7C-0A18E1C1C9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2328</c:v>
                </c:pt>
                <c:pt idx="1">
                  <c:v>2159</c:v>
                </c:pt>
                <c:pt idx="2">
                  <c:v>2158</c:v>
                </c:pt>
              </c:numCache>
            </c:numRef>
          </c:val>
          <c:extLst xmlns:c16r2="http://schemas.microsoft.com/office/drawing/2015/06/chart">
            <c:ext xmlns:c16="http://schemas.microsoft.com/office/drawing/2014/chart" uri="{C3380CC4-5D6E-409C-BE32-E72D297353CC}">
              <c16:uniqueId val="{00000001-8890-4290-9E7C-0A18E1C1C9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11206</c:v>
                </c:pt>
                <c:pt idx="1">
                  <c:v>11664</c:v>
                </c:pt>
                <c:pt idx="2">
                  <c:v>12171</c:v>
                </c:pt>
              </c:numCache>
            </c:numRef>
          </c:val>
          <c:extLst xmlns:c16r2="http://schemas.microsoft.com/office/drawing/2015/06/chart">
            <c:ext xmlns:c16="http://schemas.microsoft.com/office/drawing/2014/chart" uri="{C3380CC4-5D6E-409C-BE32-E72D297353CC}">
              <c16:uniqueId val="{00000002-8890-4290-9E7C-0A18E1C1C9DD}"/>
            </c:ext>
          </c:extLst>
        </c:ser>
        <c:dLbls>
          <c:showLegendKey val="0"/>
          <c:showVal val="0"/>
          <c:showCatName val="0"/>
          <c:showSerName val="0"/>
          <c:showPercent val="0"/>
          <c:showBubbleSize val="0"/>
        </c:dLbls>
        <c:gapWidth val="120"/>
        <c:overlap val="100"/>
        <c:axId val="1099110720"/>
        <c:axId val="1347957120"/>
      </c:barChart>
      <c:catAx>
        <c:axId val="109911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7957120"/>
        <c:crosses val="autoZero"/>
        <c:auto val="1"/>
        <c:lblAlgn val="ctr"/>
        <c:lblOffset val="100"/>
        <c:tickLblSkip val="1"/>
        <c:tickMarkSkip val="1"/>
        <c:noMultiLvlLbl val="0"/>
      </c:catAx>
      <c:valAx>
        <c:axId val="1347957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9911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EAF-4FFE-A12B-9B468505CC33}"/>
                </c:ext>
                <c:ext xmlns:c15="http://schemas.microsoft.com/office/drawing/2012/chart" uri="{CE6537A1-D6FC-4f65-9D91-7224C49458BB}">
                  <c15:dlblFieldTable>
                    <c15:dlblFTEntry>
                      <c15:txfldGUID>{64DD44D6-CEF2-48E2-9285-E376432EAB11}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EAF-4FFE-A12B-9B468505CC33}"/>
                </c:ext>
                <c:ext xmlns:c15="http://schemas.microsoft.com/office/drawing/2012/chart" uri="{CE6537A1-D6FC-4f65-9D91-7224C49458BB}">
                  <c15:dlblFieldTable>
                    <c15:dlblFTEntry>
                      <c15:txfldGUID>{2CE633D1-6AAC-4EBE-863B-9D7AED227D7E}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EAF-4FFE-A12B-9B468505CC33}"/>
                </c:ext>
                <c:ext xmlns:c15="http://schemas.microsoft.com/office/drawing/2012/chart" uri="{CE6537A1-D6FC-4f65-9D91-7224C49458BB}">
                  <c15:dlblFieldTable>
                    <c15:dlblFTEntry>
                      <c15:txfldGUID>{A49AA3E6-E7CA-49CE-B834-8ED090218F95}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EAF-4FFE-A12B-9B468505CC33}"/>
                </c:ext>
                <c:ext xmlns:c15="http://schemas.microsoft.com/office/drawing/2012/chart" uri="{CE6537A1-D6FC-4f65-9D91-7224C49458BB}">
                  <c15:dlblFieldTable>
                    <c15:dlblFTEntry>
                      <c15:txfldGUID>{95E3FD3E-02FD-4A08-869E-7A51C78CBD85}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EAF-4FFE-A12B-9B468505CC33}"/>
                </c:ext>
                <c:ext xmlns:c15="http://schemas.microsoft.com/office/drawing/2012/chart" uri="{CE6537A1-D6FC-4f65-9D91-7224C49458BB}">
                  <c15:dlblFieldTable>
                    <c15:dlblFTEntry>
                      <c15:txfldGUID>{60932D38-8560-4F70-BEC9-14D350AE4768}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EAF-4FFE-A12B-9B468505CC33}"/>
                </c:ext>
                <c:ext xmlns:c15="http://schemas.microsoft.com/office/drawing/2012/chart" uri="{CE6537A1-D6FC-4f65-9D91-7224C49458BB}">
                  <c15:dlblFieldTable>
                    <c15:dlblFTEntry>
                      <c15:txfldGUID>{8A3694A0-06DB-4120-ACBF-792105FEB63B}</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EAF-4FFE-A12B-9B468505CC33}"/>
                </c:ext>
                <c:ext xmlns:c15="http://schemas.microsoft.com/office/drawing/2012/chart" uri="{CE6537A1-D6FC-4f65-9D91-7224C49458BB}">
                  <c15:layout/>
                  <c15:dlblFieldTable>
                    <c15:dlblFTEntry>
                      <c15:txfldGUID>{76A69387-2541-4D20-92FC-6F583425BCCC}</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EAF-4FFE-A12B-9B468505CC33}"/>
                </c:ext>
                <c:ext xmlns:c15="http://schemas.microsoft.com/office/drawing/2012/chart" uri="{CE6537A1-D6FC-4f65-9D91-7224C49458BB}">
                  <c15:dlblFieldTable>
                    <c15:dlblFTEntry>
                      <c15:txfldGUID>{C55CD5E6-50FA-4C39-9905-2106F2137091}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EAF-4FFE-A12B-9B468505CC33}"/>
                </c:ext>
                <c:ext xmlns:c15="http://schemas.microsoft.com/office/drawing/2012/chart" uri="{CE6537A1-D6FC-4f65-9D91-7224C49458BB}">
                  <c15:dlblFieldTable>
                    <c15:dlblFTEntry>
                      <c15:txfldGUID>{6F4E05CB-5EBE-43D5-9279-436FB18E6D1E}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59.4</c:v>
                </c:pt>
                <c:pt idx="24">
                  <c:v>60.8</c:v>
                </c:pt>
                <c:pt idx="32">
                  <c:v>61.5</c:v>
                </c:pt>
              </c:numCache>
            </c:numRef>
          </c:xVal>
          <c:yVal>
            <c:numRef>
              <c:f>公会計指標分析・財政指標組合せ分析表!$BP$51:$DC$51</c:f>
              <c:numCache>
                <c:formatCode>#,##0.0;"▲ "#,##0.0</c:formatCode>
                <c:ptCount val="40"/>
                <c:pt idx="16">
                  <c:v>13.3</c:v>
                </c:pt>
              </c:numCache>
            </c:numRef>
          </c:yVal>
          <c:smooth val="0"/>
          <c:extLst xmlns:c16r2="http://schemas.microsoft.com/office/drawing/2015/06/chart">
            <c:ext xmlns:c16="http://schemas.microsoft.com/office/drawing/2014/chart" uri="{C3380CC4-5D6E-409C-BE32-E72D297353CC}">
              <c16:uniqueId val="{00000009-7EAF-4FFE-A12B-9B468505CC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EAF-4FFE-A12B-9B468505CC33}"/>
                </c:ext>
                <c:ext xmlns:c15="http://schemas.microsoft.com/office/drawing/2012/chart" uri="{CE6537A1-D6FC-4f65-9D91-7224C49458BB}">
                  <c15:dlblFieldTable>
                    <c15:dlblFTEntry>
                      <c15:txfldGUID>{9866A327-3731-485E-95E0-40AF08C8A3D6}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EAF-4FFE-A12B-9B468505CC33}"/>
                </c:ext>
                <c:ext xmlns:c15="http://schemas.microsoft.com/office/drawing/2012/chart" uri="{CE6537A1-D6FC-4f65-9D91-7224C49458BB}">
                  <c15:dlblFieldTable>
                    <c15:dlblFTEntry>
                      <c15:txfldGUID>{B7AB8671-591E-4559-B66B-C8DD6A19CE9A}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EAF-4FFE-A12B-9B468505CC33}"/>
                </c:ext>
                <c:ext xmlns:c15="http://schemas.microsoft.com/office/drawing/2012/chart" uri="{CE6537A1-D6FC-4f65-9D91-7224C49458BB}">
                  <c15:dlblFieldTable>
                    <c15:dlblFTEntry>
                      <c15:txfldGUID>{F92DAD1E-859A-462A-B96B-4B47D2301405}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EAF-4FFE-A12B-9B468505CC33}"/>
                </c:ext>
                <c:ext xmlns:c15="http://schemas.microsoft.com/office/drawing/2012/chart" uri="{CE6537A1-D6FC-4f65-9D91-7224C49458BB}">
                  <c15:dlblFieldTable>
                    <c15:dlblFTEntry>
                      <c15:txfldGUID>{564B0A79-1F59-4FE9-AE3D-87793A0ACAD5}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EAF-4FFE-A12B-9B468505CC33}"/>
                </c:ext>
                <c:ext xmlns:c15="http://schemas.microsoft.com/office/drawing/2012/chart" uri="{CE6537A1-D6FC-4f65-9D91-7224C49458BB}">
                  <c15:dlblFieldTable>
                    <c15:dlblFTEntry>
                      <c15:txfldGUID>{265044D8-7627-4D44-B985-192B92C264A7}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EAF-4FFE-A12B-9B468505CC33}"/>
                </c:ext>
                <c:ext xmlns:c15="http://schemas.microsoft.com/office/drawing/2012/chart" uri="{CE6537A1-D6FC-4f65-9D91-7224C49458BB}">
                  <c15:dlblFieldTable>
                    <c15:dlblFTEntry>
                      <c15:txfldGUID>{C4CB83D2-7BC2-4A69-9C2C-F27618232B48}</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EAF-4FFE-A12B-9B468505CC33}"/>
                </c:ext>
                <c:ext xmlns:c15="http://schemas.microsoft.com/office/drawing/2012/chart" uri="{CE6537A1-D6FC-4f65-9D91-7224C49458BB}">
                  <c15:layout/>
                  <c15:dlblFieldTable>
                    <c15:dlblFTEntry>
                      <c15:txfldGUID>{77A8EFD8-53B7-415A-BA27-277538FAAAD3}</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EAF-4FFE-A12B-9B468505CC33}"/>
                </c:ext>
                <c:ext xmlns:c15="http://schemas.microsoft.com/office/drawing/2012/chart" uri="{CE6537A1-D6FC-4f65-9D91-7224C49458BB}">
                  <c15:layout/>
                  <c15:dlblFieldTable>
                    <c15:dlblFTEntry>
                      <c15:txfldGUID>{FB0870CC-9930-46E3-B5A9-65E194FCEC81}</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EAF-4FFE-A12B-9B468505CC33}"/>
                </c:ext>
                <c:ext xmlns:c15="http://schemas.microsoft.com/office/drawing/2012/chart" uri="{CE6537A1-D6FC-4f65-9D91-7224C49458BB}">
                  <c15:layout/>
                  <c15:dlblFieldTable>
                    <c15:dlblFTEntry>
                      <c15:txfldGUID>{A3C7C783-027F-4B03-A0EA-210208402127}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7EAF-4FFE-A12B-9B468505CC33}"/>
            </c:ext>
          </c:extLst>
        </c:ser>
        <c:dLbls>
          <c:showLegendKey val="0"/>
          <c:showVal val="1"/>
          <c:showCatName val="0"/>
          <c:showSerName val="0"/>
          <c:showPercent val="0"/>
          <c:showBubbleSize val="0"/>
        </c:dLbls>
        <c:axId val="1347957664"/>
        <c:axId val="1347966368"/>
      </c:scatterChart>
      <c:valAx>
        <c:axId val="1347957664"/>
        <c:scaling>
          <c:orientation val="minMax"/>
          <c:max val="60.2"/>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7966368"/>
        <c:crosses val="autoZero"/>
        <c:crossBetween val="midCat"/>
      </c:valAx>
      <c:valAx>
        <c:axId val="1347966368"/>
        <c:scaling>
          <c:orientation val="minMax"/>
          <c:max val="3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7957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5D7-4978-8C32-B42089CFBF82}"/>
                </c:ext>
                <c:ext xmlns:c15="http://schemas.microsoft.com/office/drawing/2012/chart" uri="{CE6537A1-D6FC-4f65-9D91-7224C49458BB}">
                  <c15:layout/>
                  <c15:dlblFieldTable>
                    <c15:dlblFTEntry>
                      <c15:txfldGUID>{3C561981-83B6-44A2-B16A-B603AD4A155A}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5D7-4978-8C32-B42089CFBF82}"/>
                </c:ext>
                <c:ext xmlns:c15="http://schemas.microsoft.com/office/drawing/2012/chart" uri="{CE6537A1-D6FC-4f65-9D91-7224C49458BB}">
                  <c15:dlblFieldTable>
                    <c15:dlblFTEntry>
                      <c15:txfldGUID>{799BEDF2-9609-4030-AD29-3E84AA59ED34}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5D7-4978-8C32-B42089CFBF82}"/>
                </c:ext>
                <c:ext xmlns:c15="http://schemas.microsoft.com/office/drawing/2012/chart" uri="{CE6537A1-D6FC-4f65-9D91-7224C49458BB}">
                  <c15:dlblFieldTable>
                    <c15:dlblFTEntry>
                      <c15:txfldGUID>{ED56786F-C356-490B-B9E6-A189C80C169D}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5D7-4978-8C32-B42089CFBF82}"/>
                </c:ext>
                <c:ext xmlns:c15="http://schemas.microsoft.com/office/drawing/2012/chart" uri="{CE6537A1-D6FC-4f65-9D91-7224C49458BB}">
                  <c15:dlblFieldTable>
                    <c15:dlblFTEntry>
                      <c15:txfldGUID>{AA17E249-30CF-4360-8240-867D17D113FE}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5D7-4978-8C32-B42089CFBF82}"/>
                </c:ext>
                <c:ext xmlns:c15="http://schemas.microsoft.com/office/drawing/2012/chart" uri="{CE6537A1-D6FC-4f65-9D91-7224C49458BB}">
                  <c15:dlblFieldTable>
                    <c15:dlblFTEntry>
                      <c15:txfldGUID>{CA24AD9F-1941-43D3-9570-38668AF4E017}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5D7-4978-8C32-B42089CFBF82}"/>
                </c:ext>
                <c:ext xmlns:c15="http://schemas.microsoft.com/office/drawing/2012/chart" uri="{CE6537A1-D6FC-4f65-9D91-7224C49458BB}">
                  <c15:dlblFieldTable>
                    <c15:dlblFTEntry>
                      <c15:txfldGUID>{B1B5FEEB-F4A3-486F-993C-D2FC3E796BA9}</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5D7-4978-8C32-B42089CFBF82}"/>
                </c:ext>
                <c:ext xmlns:c15="http://schemas.microsoft.com/office/drawing/2012/chart" uri="{CE6537A1-D6FC-4f65-9D91-7224C49458BB}">
                  <c15:layout/>
                  <c15:dlblFieldTable>
                    <c15:dlblFTEntry>
                      <c15:txfldGUID>{8F638C94-ECE5-4BEC-B263-A1605508A8C2}</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5D7-4978-8C32-B42089CFBF82}"/>
                </c:ext>
                <c:ext xmlns:c15="http://schemas.microsoft.com/office/drawing/2012/chart" uri="{CE6537A1-D6FC-4f65-9D91-7224C49458BB}">
                  <c15:dlblFieldTable>
                    <c15:dlblFTEntry>
                      <c15:txfldGUID>{2DFC45AD-9E36-4C5A-AB79-C45EF0FE7458}</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5D7-4978-8C32-B42089CFBF82}"/>
                </c:ext>
                <c:ext xmlns:c15="http://schemas.microsoft.com/office/drawing/2012/chart" uri="{CE6537A1-D6FC-4f65-9D91-7224C49458BB}">
                  <c15:dlblFieldTable>
                    <c15:dlblFTEntry>
                      <c15:txfldGUID>{5437CFB4-0117-4220-9BD6-DCFD818537E9}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8.4</c:v>
                </c:pt>
                <c:pt idx="16">
                  <c:v>7.1</c:v>
                </c:pt>
                <c:pt idx="24">
                  <c:v>6</c:v>
                </c:pt>
                <c:pt idx="32">
                  <c:v>4.3</c:v>
                </c:pt>
              </c:numCache>
            </c:numRef>
          </c:xVal>
          <c:yVal>
            <c:numRef>
              <c:f>公会計指標分析・財政指標組合せ分析表!$BP$73:$DC$73</c:f>
              <c:numCache>
                <c:formatCode>#,##0.0;"▲ "#,##0.0</c:formatCode>
                <c:ptCount val="40"/>
                <c:pt idx="0">
                  <c:v>5.4</c:v>
                </c:pt>
                <c:pt idx="16">
                  <c:v>13.3</c:v>
                </c:pt>
              </c:numCache>
            </c:numRef>
          </c:yVal>
          <c:smooth val="0"/>
          <c:extLst xmlns:c16r2="http://schemas.microsoft.com/office/drawing/2015/06/chart">
            <c:ext xmlns:c16="http://schemas.microsoft.com/office/drawing/2014/chart" uri="{C3380CC4-5D6E-409C-BE32-E72D297353CC}">
              <c16:uniqueId val="{00000009-55D7-4978-8C32-B42089CFBF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5D7-4978-8C32-B42089CFBF82}"/>
                </c:ext>
                <c:ext xmlns:c15="http://schemas.microsoft.com/office/drawing/2012/chart" uri="{CE6537A1-D6FC-4f65-9D91-7224C49458BB}">
                  <c15:layout/>
                  <c15:dlblFieldTable>
                    <c15:dlblFTEntry>
                      <c15:txfldGUID>{4D07AACD-A377-43D5-BF2B-F25CDF7933F3}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5D7-4978-8C32-B42089CFBF82}"/>
                </c:ext>
                <c:ext xmlns:c15="http://schemas.microsoft.com/office/drawing/2012/chart" uri="{CE6537A1-D6FC-4f65-9D91-7224C49458BB}">
                  <c15:dlblFieldTable>
                    <c15:dlblFTEntry>
                      <c15:txfldGUID>{3B3F07CA-6670-4C0C-8181-2C37CCFA0121}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5D7-4978-8C32-B42089CFBF82}"/>
                </c:ext>
                <c:ext xmlns:c15="http://schemas.microsoft.com/office/drawing/2012/chart" uri="{CE6537A1-D6FC-4f65-9D91-7224C49458BB}">
                  <c15:dlblFieldTable>
                    <c15:dlblFTEntry>
                      <c15:txfldGUID>{A4E4ED5E-AD92-4038-A31F-8A910BCBB000}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5D7-4978-8C32-B42089CFBF82}"/>
                </c:ext>
                <c:ext xmlns:c15="http://schemas.microsoft.com/office/drawing/2012/chart" uri="{CE6537A1-D6FC-4f65-9D91-7224C49458BB}">
                  <c15:dlblFieldTable>
                    <c15:dlblFTEntry>
                      <c15:txfldGUID>{53CDE66F-D51B-40B1-8A98-4FDF0652B69E}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5D7-4978-8C32-B42089CFBF82}"/>
                </c:ext>
                <c:ext xmlns:c15="http://schemas.microsoft.com/office/drawing/2012/chart" uri="{CE6537A1-D6FC-4f65-9D91-7224C49458BB}">
                  <c15:dlblFieldTable>
                    <c15:dlblFTEntry>
                      <c15:txfldGUID>{FA8E4B1B-DA9B-4BC1-B3A0-58613627B2E6}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5D7-4978-8C32-B42089CFBF82}"/>
                </c:ext>
                <c:ext xmlns:c15="http://schemas.microsoft.com/office/drawing/2012/chart" uri="{CE6537A1-D6FC-4f65-9D91-7224C49458BB}">
                  <c15:layout/>
                  <c15:dlblFieldTable>
                    <c15:dlblFTEntry>
                      <c15:txfldGUID>{26A21182-FFA5-4E11-9D21-82E2BD195C7B}</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5D7-4978-8C32-B42089CFBF82}"/>
                </c:ext>
                <c:ext xmlns:c15="http://schemas.microsoft.com/office/drawing/2012/chart" uri="{CE6537A1-D6FC-4f65-9D91-7224C49458BB}">
                  <c15:layout/>
                  <c15:dlblFieldTable>
                    <c15:dlblFTEntry>
                      <c15:txfldGUID>{50F10FE2-A1D6-4277-82E5-11C46D3AF612}</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5D7-4978-8C32-B42089CFBF82}"/>
                </c:ext>
                <c:ext xmlns:c15="http://schemas.microsoft.com/office/drawing/2012/chart" uri="{CE6537A1-D6FC-4f65-9D91-7224C49458BB}">
                  <c15:layout/>
                  <c15:dlblFieldTable>
                    <c15:dlblFTEntry>
                      <c15:txfldGUID>{69AE2BD7-942B-4929-B15E-4BAE35D35688}</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5D7-4978-8C32-B42089CFBF82}"/>
                </c:ext>
                <c:ext xmlns:c15="http://schemas.microsoft.com/office/drawing/2012/chart" uri="{CE6537A1-D6FC-4f65-9D91-7224C49458BB}">
                  <c15:layout/>
                  <c15:dlblFieldTable>
                    <c15:dlblFTEntry>
                      <c15:txfldGUID>{33190DCA-A3D1-4227-8E5F-9B05FC2532B4}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55D7-4978-8C32-B42089CFBF82}"/>
            </c:ext>
          </c:extLst>
        </c:ser>
        <c:dLbls>
          <c:showLegendKey val="0"/>
          <c:showVal val="1"/>
          <c:showCatName val="0"/>
          <c:showSerName val="0"/>
          <c:showPercent val="0"/>
          <c:showBubbleSize val="0"/>
        </c:dLbls>
        <c:axId val="1347958208"/>
        <c:axId val="1347952768"/>
      </c:scatterChart>
      <c:valAx>
        <c:axId val="1347958208"/>
        <c:scaling>
          <c:orientation val="minMax"/>
          <c:max val="9.5"/>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7952768"/>
        <c:crosses val="autoZero"/>
        <c:crossBetween val="midCat"/>
      </c:valAx>
      <c:valAx>
        <c:axId val="1347952768"/>
        <c:scaling>
          <c:orientation val="minMax"/>
          <c:max val="5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79582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年度に続き、平成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年度においても実質公債費比率が低下した。この要因は、これまで行ってきた繰上償還の効果により元利償還金が減少したためである。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今後も地方債の計画的な発行・管理に努める。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年度は将来負担額のうち地方債の現在高が償還完了などにより</a:t>
          </a:r>
          <a:r>
            <a:rPr kumimoji="1" lang="en-US" altLang="ja-JP" sz="1400">
              <a:latin typeface="ＭＳ ゴシック" pitchFamily="49" charset="-128"/>
              <a:ea typeface="ＭＳ ゴシック" pitchFamily="49" charset="-128"/>
            </a:rPr>
            <a:t>221</a:t>
          </a:r>
          <a:r>
            <a:rPr kumimoji="1" lang="ja-JP" altLang="en-US" sz="1400">
              <a:latin typeface="ＭＳ ゴシック" pitchFamily="49" charset="-128"/>
              <a:ea typeface="ＭＳ ゴシック" pitchFamily="49" charset="-128"/>
            </a:rPr>
            <a:t>百万円減少した。また、公営企業債等繰入見込額が前年度に比べ</a:t>
          </a:r>
          <a:r>
            <a:rPr kumimoji="1" lang="en-US" altLang="ja-JP" sz="1400">
              <a:latin typeface="ＭＳ ゴシック" pitchFamily="49" charset="-128"/>
              <a:ea typeface="ＭＳ ゴシック" pitchFamily="49" charset="-128"/>
            </a:rPr>
            <a:t>1,136</a:t>
          </a:r>
          <a:r>
            <a:rPr kumimoji="1" lang="ja-JP" altLang="en-US" sz="1400">
              <a:latin typeface="ＭＳ ゴシック" pitchFamily="49" charset="-128"/>
              <a:ea typeface="ＭＳ ゴシック" pitchFamily="49" charset="-128"/>
            </a:rPr>
            <a:t>百万円減少した。そのため平成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年度に引き続き将来負担比率は計上していない。</a:t>
          </a:r>
        </a:p>
        <a:p>
          <a:r>
            <a:rPr kumimoji="1" lang="ja-JP" altLang="en-US" sz="1400">
              <a:latin typeface="ＭＳ ゴシック" pitchFamily="49" charset="-128"/>
              <a:ea typeface="ＭＳ ゴシック" pitchFamily="49" charset="-128"/>
            </a:rPr>
            <a:t>　今後も引き続き事業の選択と計画的な借入れを実施し、また、安定的な財政運営のために基金の一定程度の確保に引き続き努める。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岐阜県恵那市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今後の公共施設の維持修繕のため公共施設整備基金を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百万円積立てた一方、市立病院整備のため病院施設等整備基金を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継続的に安定した市政運営を行っていくため、今後発生する施設の更新費用を見込み、公共施設整備基金への積立て等により微増する予定である。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地域振興基金：地域のまちづくり活動の財源として活用する。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公共施設整備基金：今後見込まれる公共施設の整備や改修、除却の費用の一部に充てる。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病院施設等整備基金：病院の改修等の財源として活用する。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地域振興基金：利息分として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百万円の増。地域のまちづくり活動の財源として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百万円を取り崩したことによる減。</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公共施設整備基金：利息分として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百万円を積立てたことによる増。小中学校エアコン設置に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百万円を取り崩したことによる減。</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病院施設等整備基金：利息分として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百万円の増。市立恵那病院の整備に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地域振興基金：地域のまちづくり活動に継続的に活用していくため、現状維持を見込んでいる。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公共施設整備基金：合併により増加した公共施設の改修が今後増加するため、微増を見込んでいる。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病院施設等整備基金：再整備事業の企業債元金償還に充て、今後減少していく見込み。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年度は積立及び取崩は行っておらず、利子分のみ増加している。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災害への備え等のため、過去の実績等を踏まえ、現状維持を見込んでいる。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地方債の繰上償還の財源とするため、取り崩したことによる減。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地方債の償還計画を踏まえ、現状維持を見込んでいる。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50,463
49,646
504.24
28,810,317
27,197,977
1,248,240
17,031,861
29,236,813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有形固定資産減価償却率は類似団体に比べてやや高い水準にある。公共施設の老朽化に伴う改修・更新への対策が必要であり、恵那市公共施設等総合管理計画書に基づき施設の適正な維持管理に努めていく。</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1" name="直線コネクタ 70"/>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2"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3" name="直線コネクタ 72"/>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4"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5" name="直線コネクタ 74"/>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6"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7" name="フローチャート: 判断 76"/>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8" name="フローチャート: 判断 77"/>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9" name="フローチャート: 判断 78"/>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0" name="フローチャート: 判断 79"/>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37647</xdr:rowOff>
    </xdr:from>
    <xdr:to>
      <xdr:col>23</xdr:col>
      <xdr:colOff>136525</xdr:colOff>
      <xdr:row>29</xdr:row>
      <xdr:rowOff>139247</xdr:rowOff>
    </xdr:to>
    <xdr:sp macro="" textlink="">
      <xdr:nvSpPr>
        <xdr:cNvPr id="86" name="楕円 85"/>
        <xdr:cNvSpPr/>
      </xdr:nvSpPr>
      <xdr:spPr>
        <a:xfrm>
          <a:off x="47117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60524</xdr:rowOff>
    </xdr:from>
    <xdr:ext cx="405111" cy="259045"/>
    <xdr:sp macro="" textlink="">
      <xdr:nvSpPr>
        <xdr:cNvPr id="87" name="有形固定資産減価償却率該当値テキスト"/>
        <xdr:cNvSpPr txBox="1"/>
      </xdr:nvSpPr>
      <xdr:spPr>
        <a:xfrm>
          <a:off x="4813300" y="563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59236</xdr:rowOff>
    </xdr:from>
    <xdr:to>
      <xdr:col>19</xdr:col>
      <xdr:colOff>187325</xdr:colOff>
      <xdr:row>29</xdr:row>
      <xdr:rowOff>160836</xdr:rowOff>
    </xdr:to>
    <xdr:sp macro="" textlink="">
      <xdr:nvSpPr>
        <xdr:cNvPr id="88" name="楕円 87"/>
        <xdr:cNvSpPr/>
      </xdr:nvSpPr>
      <xdr:spPr>
        <a:xfrm>
          <a:off x="4000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88447</xdr:rowOff>
    </xdr:from>
    <xdr:to>
      <xdr:col>23</xdr:col>
      <xdr:colOff>85725</xdr:colOff>
      <xdr:row>29</xdr:row>
      <xdr:rowOff>110036</xdr:rowOff>
    </xdr:to>
    <xdr:cxnSp macro="">
      <xdr:nvCxnSpPr>
        <xdr:cNvPr id="89" name="直線コネクタ 88"/>
        <xdr:cNvCxnSpPr/>
      </xdr:nvCxnSpPr>
      <xdr:spPr>
        <a:xfrm flipV="1">
          <a:off x="4051300" y="5832022"/>
          <a:ext cx="711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102417</xdr:rowOff>
    </xdr:from>
    <xdr:to>
      <xdr:col>15</xdr:col>
      <xdr:colOff>187325</xdr:colOff>
      <xdr:row>30</xdr:row>
      <xdr:rowOff>32567</xdr:rowOff>
    </xdr:to>
    <xdr:sp macro="" textlink="">
      <xdr:nvSpPr>
        <xdr:cNvPr id="90" name="楕円 89"/>
        <xdr:cNvSpPr/>
      </xdr:nvSpPr>
      <xdr:spPr>
        <a:xfrm>
          <a:off x="3238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110036</xdr:rowOff>
    </xdr:from>
    <xdr:to>
      <xdr:col>19</xdr:col>
      <xdr:colOff>136525</xdr:colOff>
      <xdr:row>29</xdr:row>
      <xdr:rowOff>153217</xdr:rowOff>
    </xdr:to>
    <xdr:cxnSp macro="">
      <xdr:nvCxnSpPr>
        <xdr:cNvPr id="91" name="直線コネクタ 90"/>
        <xdr:cNvCxnSpPr/>
      </xdr:nvCxnSpPr>
      <xdr:spPr>
        <a:xfrm flipV="1">
          <a:off x="3289300" y="5853611"/>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2"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3"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4"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5913</xdr:rowOff>
    </xdr:from>
    <xdr:ext cx="405111" cy="259045"/>
    <xdr:sp macro="" textlink="">
      <xdr:nvSpPr>
        <xdr:cNvPr id="95" name="n_1mainValue有形固定資産減価償却率"/>
        <xdr:cNvSpPr txBox="1"/>
      </xdr:nvSpPr>
      <xdr:spPr>
        <a:xfrm>
          <a:off x="38360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49094</xdr:rowOff>
    </xdr:from>
    <xdr:ext cx="405111" cy="259045"/>
    <xdr:sp macro="" textlink="">
      <xdr:nvSpPr>
        <xdr:cNvPr id="96" name="n_2mainValue有形固定資産減価償却率"/>
        <xdr:cNvSpPr txBox="1"/>
      </xdr:nvSpPr>
      <xdr:spPr>
        <a:xfrm>
          <a:off x="30867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債務償還比率は類似団体に比べて低い水準である。地方債を計画的に発行・管理し、引き続き健全な財政運営に努めていく。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5" name="直線コネクタ 124"/>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8"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9" name="直線コネクタ 128"/>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0"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1" name="フローチャート: 判断 130"/>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2" name="フローチャート: 判断 131"/>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70584</xdr:rowOff>
    </xdr:from>
    <xdr:to>
      <xdr:col>76</xdr:col>
      <xdr:colOff>73025</xdr:colOff>
      <xdr:row>32</xdr:row>
      <xdr:rowOff>734</xdr:rowOff>
    </xdr:to>
    <xdr:sp macro="" textlink="">
      <xdr:nvSpPr>
        <xdr:cNvPr id="138" name="楕円 137"/>
        <xdr:cNvSpPr/>
      </xdr:nvSpPr>
      <xdr:spPr>
        <a:xfrm>
          <a:off x="14744700" y="615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49011</xdr:rowOff>
    </xdr:from>
    <xdr:ext cx="469744" cy="259045"/>
    <xdr:sp macro="" textlink="">
      <xdr:nvSpPr>
        <xdr:cNvPr id="139" name="債務償還比率該当値テキスト"/>
        <xdr:cNvSpPr txBox="1"/>
      </xdr:nvSpPr>
      <xdr:spPr>
        <a:xfrm>
          <a:off x="14846300" y="613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56910</xdr:rowOff>
    </xdr:from>
    <xdr:to>
      <xdr:col>72</xdr:col>
      <xdr:colOff>123825</xdr:colOff>
      <xdr:row>31</xdr:row>
      <xdr:rowOff>158510</xdr:rowOff>
    </xdr:to>
    <xdr:sp macro="" textlink="">
      <xdr:nvSpPr>
        <xdr:cNvPr id="140" name="楕円 139"/>
        <xdr:cNvSpPr/>
      </xdr:nvSpPr>
      <xdr:spPr>
        <a:xfrm>
          <a:off x="14033500" y="614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107710</xdr:rowOff>
    </xdr:from>
    <xdr:to>
      <xdr:col>76</xdr:col>
      <xdr:colOff>22225</xdr:colOff>
      <xdr:row>31</xdr:row>
      <xdr:rowOff>121384</xdr:rowOff>
    </xdr:to>
    <xdr:cxnSp macro="">
      <xdr:nvCxnSpPr>
        <xdr:cNvPr id="141" name="直線コネクタ 140"/>
        <xdr:cNvCxnSpPr/>
      </xdr:nvCxnSpPr>
      <xdr:spPr>
        <a:xfrm>
          <a:off x="14084300" y="6194185"/>
          <a:ext cx="711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2"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149637</xdr:rowOff>
    </xdr:from>
    <xdr:ext cx="469744" cy="259045"/>
    <xdr:sp macro="" textlink="">
      <xdr:nvSpPr>
        <xdr:cNvPr id="143" name="n_1mainValue債務償還比率"/>
        <xdr:cNvSpPr txBox="1"/>
      </xdr:nvSpPr>
      <xdr:spPr>
        <a:xfrm>
          <a:off x="13836727" y="623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50,463
49,646
504.24
28,810,317
27,197,977
1,248,240
17,031,861
29,236,813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76835</xdr:rowOff>
    </xdr:from>
    <xdr:to>
      <xdr:col>24</xdr:col>
      <xdr:colOff>114300</xdr:colOff>
      <xdr:row>39</xdr:row>
      <xdr:rowOff>6985</xdr:rowOff>
    </xdr:to>
    <xdr:sp macro="" textlink="">
      <xdr:nvSpPr>
        <xdr:cNvPr id="71" name="楕円 70"/>
        <xdr:cNvSpPr/>
      </xdr:nvSpPr>
      <xdr:spPr>
        <a:xfrm>
          <a:off x="4584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55262</xdr:rowOff>
    </xdr:from>
    <xdr:ext cx="405111" cy="259045"/>
    <xdr:sp macro="" textlink="">
      <xdr:nvSpPr>
        <xdr:cNvPr id="72" name="【道路】&#10;有形固定資産減価償却率該当値テキスト"/>
        <xdr:cNvSpPr txBox="1"/>
      </xdr:nvSpPr>
      <xdr:spPr>
        <a:xfrm>
          <a:off x="4673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95885</xdr:rowOff>
    </xdr:from>
    <xdr:to>
      <xdr:col>20</xdr:col>
      <xdr:colOff>38100</xdr:colOff>
      <xdr:row>39</xdr:row>
      <xdr:rowOff>26035</xdr:rowOff>
    </xdr:to>
    <xdr:sp macro="" textlink="">
      <xdr:nvSpPr>
        <xdr:cNvPr id="73" name="楕円 72"/>
        <xdr:cNvSpPr/>
      </xdr:nvSpPr>
      <xdr:spPr>
        <a:xfrm>
          <a:off x="3746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127635</xdr:rowOff>
    </xdr:from>
    <xdr:to>
      <xdr:col>24</xdr:col>
      <xdr:colOff>63500</xdr:colOff>
      <xdr:row>38</xdr:row>
      <xdr:rowOff>146685</xdr:rowOff>
    </xdr:to>
    <xdr:cxnSp macro="">
      <xdr:nvCxnSpPr>
        <xdr:cNvPr id="74" name="直線コネクタ 73"/>
        <xdr:cNvCxnSpPr/>
      </xdr:nvCxnSpPr>
      <xdr:spPr>
        <a:xfrm flipV="1">
          <a:off x="3797300" y="664273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122555</xdr:rowOff>
    </xdr:from>
    <xdr:to>
      <xdr:col>15</xdr:col>
      <xdr:colOff>101600</xdr:colOff>
      <xdr:row>39</xdr:row>
      <xdr:rowOff>52705</xdr:rowOff>
    </xdr:to>
    <xdr:sp macro="" textlink="">
      <xdr:nvSpPr>
        <xdr:cNvPr id="75" name="楕円 74"/>
        <xdr:cNvSpPr/>
      </xdr:nvSpPr>
      <xdr:spPr>
        <a:xfrm>
          <a:off x="2857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146685</xdr:rowOff>
    </xdr:from>
    <xdr:to>
      <xdr:col>19</xdr:col>
      <xdr:colOff>177800</xdr:colOff>
      <xdr:row>39</xdr:row>
      <xdr:rowOff>1905</xdr:rowOff>
    </xdr:to>
    <xdr:cxnSp macro="">
      <xdr:nvCxnSpPr>
        <xdr:cNvPr id="76" name="直線コネクタ 75"/>
        <xdr:cNvCxnSpPr/>
      </xdr:nvCxnSpPr>
      <xdr:spPr>
        <a:xfrm flipV="1">
          <a:off x="2908300" y="66617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7"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8"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17162</xdr:rowOff>
    </xdr:from>
    <xdr:ext cx="405111" cy="259045"/>
    <xdr:sp macro="" textlink="">
      <xdr:nvSpPr>
        <xdr:cNvPr id="80" name="n_1mainValue【道路】&#10;有形固定資産減価償却率"/>
        <xdr:cNvSpPr txBox="1"/>
      </xdr:nvSpPr>
      <xdr:spPr>
        <a:xfrm>
          <a:off x="3582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43832</xdr:rowOff>
    </xdr:from>
    <xdr:ext cx="405111" cy="259045"/>
    <xdr:sp macro="" textlink="">
      <xdr:nvSpPr>
        <xdr:cNvPr id="81" name="n_2mainValue【道路】&#10;有形固定資産減価償却率"/>
        <xdr:cNvSpPr txBox="1"/>
      </xdr:nvSpPr>
      <xdr:spPr>
        <a:xfrm>
          <a:off x="27057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0"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57766</xdr:rowOff>
    </xdr:from>
    <xdr:to>
      <xdr:col>55</xdr:col>
      <xdr:colOff>50800</xdr:colOff>
      <xdr:row>38</xdr:row>
      <xdr:rowOff>159366</xdr:rowOff>
    </xdr:to>
    <xdr:sp macro="" textlink="">
      <xdr:nvSpPr>
        <xdr:cNvPr id="120" name="楕円 119"/>
        <xdr:cNvSpPr/>
      </xdr:nvSpPr>
      <xdr:spPr>
        <a:xfrm>
          <a:off x="10426700" y="65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80643</xdr:rowOff>
    </xdr:from>
    <xdr:ext cx="534377" cy="259045"/>
    <xdr:sp macro="" textlink="">
      <xdr:nvSpPr>
        <xdr:cNvPr id="121" name="【道路】&#10;一人当たり延長該当値テキスト"/>
        <xdr:cNvSpPr txBox="1"/>
      </xdr:nvSpPr>
      <xdr:spPr>
        <a:xfrm>
          <a:off x="10515600" y="642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63767</xdr:rowOff>
    </xdr:from>
    <xdr:to>
      <xdr:col>50</xdr:col>
      <xdr:colOff>165100</xdr:colOff>
      <xdr:row>38</xdr:row>
      <xdr:rowOff>165367</xdr:rowOff>
    </xdr:to>
    <xdr:sp macro="" textlink="">
      <xdr:nvSpPr>
        <xdr:cNvPr id="122" name="楕円 121"/>
        <xdr:cNvSpPr/>
      </xdr:nvSpPr>
      <xdr:spPr>
        <a:xfrm>
          <a:off x="9588500" y="65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108566</xdr:rowOff>
    </xdr:from>
    <xdr:to>
      <xdr:col>55</xdr:col>
      <xdr:colOff>0</xdr:colOff>
      <xdr:row>38</xdr:row>
      <xdr:rowOff>114567</xdr:rowOff>
    </xdr:to>
    <xdr:cxnSp macro="">
      <xdr:nvCxnSpPr>
        <xdr:cNvPr id="123" name="直線コネクタ 122"/>
        <xdr:cNvCxnSpPr/>
      </xdr:nvCxnSpPr>
      <xdr:spPr>
        <a:xfrm flipV="1">
          <a:off x="9639300" y="6623666"/>
          <a:ext cx="8382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72587</xdr:rowOff>
    </xdr:from>
    <xdr:to>
      <xdr:col>46</xdr:col>
      <xdr:colOff>38100</xdr:colOff>
      <xdr:row>39</xdr:row>
      <xdr:rowOff>2737</xdr:rowOff>
    </xdr:to>
    <xdr:sp macro="" textlink="">
      <xdr:nvSpPr>
        <xdr:cNvPr id="124" name="楕円 123"/>
        <xdr:cNvSpPr/>
      </xdr:nvSpPr>
      <xdr:spPr>
        <a:xfrm>
          <a:off x="8699500" y="65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114567</xdr:rowOff>
    </xdr:from>
    <xdr:to>
      <xdr:col>50</xdr:col>
      <xdr:colOff>114300</xdr:colOff>
      <xdr:row>38</xdr:row>
      <xdr:rowOff>123387</xdr:rowOff>
    </xdr:to>
    <xdr:cxnSp macro="">
      <xdr:nvCxnSpPr>
        <xdr:cNvPr id="125" name="直線コネクタ 124"/>
        <xdr:cNvCxnSpPr/>
      </xdr:nvCxnSpPr>
      <xdr:spPr>
        <a:xfrm flipV="1">
          <a:off x="8750300" y="6629667"/>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26" name="n_1aveValue【道路】&#10;一人当たり延長"/>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27" name="n_2aveValue【道路】&#10;一人当たり延長"/>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10444</xdr:rowOff>
    </xdr:from>
    <xdr:ext cx="534377" cy="259045"/>
    <xdr:sp macro="" textlink="">
      <xdr:nvSpPr>
        <xdr:cNvPr id="129" name="n_1mainValue【道路】&#10;一人当たり延長"/>
        <xdr:cNvSpPr txBox="1"/>
      </xdr:nvSpPr>
      <xdr:spPr>
        <a:xfrm>
          <a:off x="9359411" y="635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19264</xdr:rowOff>
    </xdr:from>
    <xdr:ext cx="534377" cy="259045"/>
    <xdr:sp macro="" textlink="">
      <xdr:nvSpPr>
        <xdr:cNvPr id="130" name="n_2mainValue【道路】&#10;一人当たり延長"/>
        <xdr:cNvSpPr txBox="1"/>
      </xdr:nvSpPr>
      <xdr:spPr>
        <a:xfrm>
          <a:off x="8483111" y="636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70" name="楕円 169"/>
        <xdr:cNvSpPr/>
      </xdr:nvSpPr>
      <xdr:spPr>
        <a:xfrm>
          <a:off x="45847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149242</xdr:rowOff>
    </xdr:from>
    <xdr:ext cx="405111" cy="259045"/>
    <xdr:sp macro="" textlink="">
      <xdr:nvSpPr>
        <xdr:cNvPr id="171" name="【橋りょう・トンネル】&#10;有形固定資産減価償却率該当値テキスト"/>
        <xdr:cNvSpPr txBox="1"/>
      </xdr:nvSpPr>
      <xdr:spPr>
        <a:xfrm>
          <a:off x="4673600"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143510</xdr:rowOff>
    </xdr:from>
    <xdr:to>
      <xdr:col>20</xdr:col>
      <xdr:colOff>38100</xdr:colOff>
      <xdr:row>58</xdr:row>
      <xdr:rowOff>73660</xdr:rowOff>
    </xdr:to>
    <xdr:sp macro="" textlink="">
      <xdr:nvSpPr>
        <xdr:cNvPr id="172" name="楕円 171"/>
        <xdr:cNvSpPr/>
      </xdr:nvSpPr>
      <xdr:spPr>
        <a:xfrm>
          <a:off x="3746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5715</xdr:rowOff>
    </xdr:from>
    <xdr:to>
      <xdr:col>24</xdr:col>
      <xdr:colOff>63500</xdr:colOff>
      <xdr:row>58</xdr:row>
      <xdr:rowOff>22860</xdr:rowOff>
    </xdr:to>
    <xdr:cxnSp macro="">
      <xdr:nvCxnSpPr>
        <xdr:cNvPr id="173" name="直線コネクタ 172"/>
        <xdr:cNvCxnSpPr/>
      </xdr:nvCxnSpPr>
      <xdr:spPr>
        <a:xfrm flipV="1">
          <a:off x="3797300" y="99498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160655</xdr:rowOff>
    </xdr:from>
    <xdr:to>
      <xdr:col>15</xdr:col>
      <xdr:colOff>101600</xdr:colOff>
      <xdr:row>58</xdr:row>
      <xdr:rowOff>90805</xdr:rowOff>
    </xdr:to>
    <xdr:sp macro="" textlink="">
      <xdr:nvSpPr>
        <xdr:cNvPr id="174" name="楕円 173"/>
        <xdr:cNvSpPr/>
      </xdr:nvSpPr>
      <xdr:spPr>
        <a:xfrm>
          <a:off x="2857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22860</xdr:rowOff>
    </xdr:from>
    <xdr:to>
      <xdr:col>19</xdr:col>
      <xdr:colOff>177800</xdr:colOff>
      <xdr:row>58</xdr:row>
      <xdr:rowOff>40005</xdr:rowOff>
    </xdr:to>
    <xdr:cxnSp macro="">
      <xdr:nvCxnSpPr>
        <xdr:cNvPr id="175" name="直線コネクタ 174"/>
        <xdr:cNvCxnSpPr/>
      </xdr:nvCxnSpPr>
      <xdr:spPr>
        <a:xfrm flipV="1">
          <a:off x="2908300" y="99669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6"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7"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90187</xdr:rowOff>
    </xdr:from>
    <xdr:ext cx="405111" cy="259045"/>
    <xdr:sp macro="" textlink="">
      <xdr:nvSpPr>
        <xdr:cNvPr id="179" name="n_1mainValue【橋りょう・トンネル】&#10;有形固定資産減価償却率"/>
        <xdr:cNvSpPr txBox="1"/>
      </xdr:nvSpPr>
      <xdr:spPr>
        <a:xfrm>
          <a:off x="3582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80" name="n_2main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07"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79962</xdr:rowOff>
    </xdr:from>
    <xdr:to>
      <xdr:col>55</xdr:col>
      <xdr:colOff>50800</xdr:colOff>
      <xdr:row>61</xdr:row>
      <xdr:rowOff>10112</xdr:rowOff>
    </xdr:to>
    <xdr:sp macro="" textlink="">
      <xdr:nvSpPr>
        <xdr:cNvPr id="217" name="楕円 216"/>
        <xdr:cNvSpPr/>
      </xdr:nvSpPr>
      <xdr:spPr>
        <a:xfrm>
          <a:off x="10426700" y="1036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102839</xdr:rowOff>
    </xdr:from>
    <xdr:ext cx="599010" cy="259045"/>
    <xdr:sp macro="" textlink="">
      <xdr:nvSpPr>
        <xdr:cNvPr id="218" name="【橋りょう・トンネル】&#10;一人当たり有形固定資産（償却資産）額該当値テキスト"/>
        <xdr:cNvSpPr txBox="1"/>
      </xdr:nvSpPr>
      <xdr:spPr>
        <a:xfrm>
          <a:off x="10515600" y="1021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86472</xdr:rowOff>
    </xdr:from>
    <xdr:to>
      <xdr:col>50</xdr:col>
      <xdr:colOff>165100</xdr:colOff>
      <xdr:row>61</xdr:row>
      <xdr:rowOff>16622</xdr:rowOff>
    </xdr:to>
    <xdr:sp macro="" textlink="">
      <xdr:nvSpPr>
        <xdr:cNvPr id="219" name="楕円 218"/>
        <xdr:cNvSpPr/>
      </xdr:nvSpPr>
      <xdr:spPr>
        <a:xfrm>
          <a:off x="9588500" y="103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130762</xdr:rowOff>
    </xdr:from>
    <xdr:to>
      <xdr:col>55</xdr:col>
      <xdr:colOff>0</xdr:colOff>
      <xdr:row>60</xdr:row>
      <xdr:rowOff>137272</xdr:rowOff>
    </xdr:to>
    <xdr:cxnSp macro="">
      <xdr:nvCxnSpPr>
        <xdr:cNvPr id="220" name="直線コネクタ 219"/>
        <xdr:cNvCxnSpPr/>
      </xdr:nvCxnSpPr>
      <xdr:spPr>
        <a:xfrm flipV="1">
          <a:off x="9639300" y="10417762"/>
          <a:ext cx="8382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94254</xdr:rowOff>
    </xdr:from>
    <xdr:to>
      <xdr:col>46</xdr:col>
      <xdr:colOff>38100</xdr:colOff>
      <xdr:row>61</xdr:row>
      <xdr:rowOff>24404</xdr:rowOff>
    </xdr:to>
    <xdr:sp macro="" textlink="">
      <xdr:nvSpPr>
        <xdr:cNvPr id="221" name="楕円 220"/>
        <xdr:cNvSpPr/>
      </xdr:nvSpPr>
      <xdr:spPr>
        <a:xfrm>
          <a:off x="8699500" y="103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137272</xdr:rowOff>
    </xdr:from>
    <xdr:to>
      <xdr:col>50</xdr:col>
      <xdr:colOff>114300</xdr:colOff>
      <xdr:row>60</xdr:row>
      <xdr:rowOff>145054</xdr:rowOff>
    </xdr:to>
    <xdr:cxnSp macro="">
      <xdr:nvCxnSpPr>
        <xdr:cNvPr id="222" name="直線コネクタ 221"/>
        <xdr:cNvCxnSpPr/>
      </xdr:nvCxnSpPr>
      <xdr:spPr>
        <a:xfrm flipV="1">
          <a:off x="8750300" y="10424272"/>
          <a:ext cx="889000" cy="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23"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24"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33149</xdr:rowOff>
    </xdr:from>
    <xdr:ext cx="599010" cy="259045"/>
    <xdr:sp macro="" textlink="">
      <xdr:nvSpPr>
        <xdr:cNvPr id="226" name="n_1mainValue【橋りょう・トンネル】&#10;一人当たり有形固定資産（償却資産）額"/>
        <xdr:cNvSpPr txBox="1"/>
      </xdr:nvSpPr>
      <xdr:spPr>
        <a:xfrm>
          <a:off x="9327095" y="1014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40931</xdr:rowOff>
    </xdr:from>
    <xdr:ext cx="599010" cy="259045"/>
    <xdr:sp macro="" textlink="">
      <xdr:nvSpPr>
        <xdr:cNvPr id="227" name="n_2mainValue【橋りょう・トンネル】&#10;一人当たり有形固定資産（償却資産）額"/>
        <xdr:cNvSpPr txBox="1"/>
      </xdr:nvSpPr>
      <xdr:spPr>
        <a:xfrm>
          <a:off x="8450795" y="1015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58"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111398</xdr:rowOff>
    </xdr:from>
    <xdr:to>
      <xdr:col>24</xdr:col>
      <xdr:colOff>114300</xdr:colOff>
      <xdr:row>81</xdr:row>
      <xdr:rowOff>41548</xdr:rowOff>
    </xdr:to>
    <xdr:sp macro="" textlink="">
      <xdr:nvSpPr>
        <xdr:cNvPr id="268" name="楕円 267"/>
        <xdr:cNvSpPr/>
      </xdr:nvSpPr>
      <xdr:spPr>
        <a:xfrm>
          <a:off x="45847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89825</xdr:rowOff>
    </xdr:from>
    <xdr:ext cx="405111" cy="259045"/>
    <xdr:sp macro="" textlink="">
      <xdr:nvSpPr>
        <xdr:cNvPr id="269" name="【公営住宅】&#10;有形固定資産減価償却率該当値テキスト"/>
        <xdr:cNvSpPr txBox="1"/>
      </xdr:nvSpPr>
      <xdr:spPr>
        <a:xfrm>
          <a:off x="4673600" y="1380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270" name="楕円 269"/>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162198</xdr:rowOff>
    </xdr:from>
    <xdr:to>
      <xdr:col>24</xdr:col>
      <xdr:colOff>63500</xdr:colOff>
      <xdr:row>81</xdr:row>
      <xdr:rowOff>26670</xdr:rowOff>
    </xdr:to>
    <xdr:cxnSp macro="">
      <xdr:nvCxnSpPr>
        <xdr:cNvPr id="271" name="直線コネクタ 270"/>
        <xdr:cNvCxnSpPr/>
      </xdr:nvCxnSpPr>
      <xdr:spPr>
        <a:xfrm flipV="1">
          <a:off x="3797300" y="138781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1995</xdr:rowOff>
    </xdr:from>
    <xdr:to>
      <xdr:col>15</xdr:col>
      <xdr:colOff>101600</xdr:colOff>
      <xdr:row>81</xdr:row>
      <xdr:rowOff>103595</xdr:rowOff>
    </xdr:to>
    <xdr:sp macro="" textlink="">
      <xdr:nvSpPr>
        <xdr:cNvPr id="272" name="楕円 271"/>
        <xdr:cNvSpPr/>
      </xdr:nvSpPr>
      <xdr:spPr>
        <a:xfrm>
          <a:off x="2857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52795</xdr:rowOff>
    </xdr:to>
    <xdr:cxnSp macro="">
      <xdr:nvCxnSpPr>
        <xdr:cNvPr id="273" name="直線コネクタ 272"/>
        <xdr:cNvCxnSpPr/>
      </xdr:nvCxnSpPr>
      <xdr:spPr>
        <a:xfrm flipV="1">
          <a:off x="2908300" y="139141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74"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75"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68597</xdr:rowOff>
    </xdr:from>
    <xdr:ext cx="405111" cy="259045"/>
    <xdr:sp macro="" textlink="">
      <xdr:nvSpPr>
        <xdr:cNvPr id="277" name="n_1main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94722</xdr:rowOff>
    </xdr:from>
    <xdr:ext cx="405111" cy="259045"/>
    <xdr:sp macro="" textlink="">
      <xdr:nvSpPr>
        <xdr:cNvPr id="278" name="n_2mainValue【公営住宅】&#10;有形固定資産減価償却率"/>
        <xdr:cNvSpPr txBox="1"/>
      </xdr:nvSpPr>
      <xdr:spPr>
        <a:xfrm>
          <a:off x="2705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7"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16256</xdr:rowOff>
    </xdr:from>
    <xdr:to>
      <xdr:col>55</xdr:col>
      <xdr:colOff>50800</xdr:colOff>
      <xdr:row>83</xdr:row>
      <xdr:rowOff>117856</xdr:rowOff>
    </xdr:to>
    <xdr:sp macro="" textlink="">
      <xdr:nvSpPr>
        <xdr:cNvPr id="317" name="楕円 316"/>
        <xdr:cNvSpPr/>
      </xdr:nvSpPr>
      <xdr:spPr>
        <a:xfrm>
          <a:off x="10426700" y="1424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39133</xdr:rowOff>
    </xdr:from>
    <xdr:ext cx="469744" cy="259045"/>
    <xdr:sp macro="" textlink="">
      <xdr:nvSpPr>
        <xdr:cNvPr id="318" name="【公営住宅】&#10;一人当たり面積該当値テキスト"/>
        <xdr:cNvSpPr txBox="1"/>
      </xdr:nvSpPr>
      <xdr:spPr>
        <a:xfrm>
          <a:off x="10515600" y="1409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19304</xdr:rowOff>
    </xdr:from>
    <xdr:to>
      <xdr:col>50</xdr:col>
      <xdr:colOff>165100</xdr:colOff>
      <xdr:row>83</xdr:row>
      <xdr:rowOff>120904</xdr:rowOff>
    </xdr:to>
    <xdr:sp macro="" textlink="">
      <xdr:nvSpPr>
        <xdr:cNvPr id="319" name="楕円 318"/>
        <xdr:cNvSpPr/>
      </xdr:nvSpPr>
      <xdr:spPr>
        <a:xfrm>
          <a:off x="9588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67056</xdr:rowOff>
    </xdr:from>
    <xdr:to>
      <xdr:col>55</xdr:col>
      <xdr:colOff>0</xdr:colOff>
      <xdr:row>83</xdr:row>
      <xdr:rowOff>70104</xdr:rowOff>
    </xdr:to>
    <xdr:cxnSp macro="">
      <xdr:nvCxnSpPr>
        <xdr:cNvPr id="320" name="直線コネクタ 319"/>
        <xdr:cNvCxnSpPr/>
      </xdr:nvCxnSpPr>
      <xdr:spPr>
        <a:xfrm flipV="1">
          <a:off x="9639300" y="1429740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22352</xdr:rowOff>
    </xdr:from>
    <xdr:to>
      <xdr:col>46</xdr:col>
      <xdr:colOff>38100</xdr:colOff>
      <xdr:row>83</xdr:row>
      <xdr:rowOff>123952</xdr:rowOff>
    </xdr:to>
    <xdr:sp macro="" textlink="">
      <xdr:nvSpPr>
        <xdr:cNvPr id="321" name="楕円 320"/>
        <xdr:cNvSpPr/>
      </xdr:nvSpPr>
      <xdr:spPr>
        <a:xfrm>
          <a:off x="8699500" y="142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70104</xdr:rowOff>
    </xdr:from>
    <xdr:to>
      <xdr:col>50</xdr:col>
      <xdr:colOff>114300</xdr:colOff>
      <xdr:row>83</xdr:row>
      <xdr:rowOff>73152</xdr:rowOff>
    </xdr:to>
    <xdr:cxnSp macro="">
      <xdr:nvCxnSpPr>
        <xdr:cNvPr id="322" name="直線コネクタ 321"/>
        <xdr:cNvCxnSpPr/>
      </xdr:nvCxnSpPr>
      <xdr:spPr>
        <a:xfrm flipV="1">
          <a:off x="8750300" y="1430045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23"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24"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137431</xdr:rowOff>
    </xdr:from>
    <xdr:ext cx="469744" cy="259045"/>
    <xdr:sp macro="" textlink="">
      <xdr:nvSpPr>
        <xdr:cNvPr id="326" name="n_1mainValue【公営住宅】&#10;一人当たり面積"/>
        <xdr:cNvSpPr txBox="1"/>
      </xdr:nvSpPr>
      <xdr:spPr>
        <a:xfrm>
          <a:off x="9391727" y="140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140479</xdr:rowOff>
    </xdr:from>
    <xdr:ext cx="469744" cy="259045"/>
    <xdr:sp macro="" textlink="">
      <xdr:nvSpPr>
        <xdr:cNvPr id="327" name="n_2mainValue【公営住宅】&#10;一人当たり面積"/>
        <xdr:cNvSpPr txBox="1"/>
      </xdr:nvSpPr>
      <xdr:spPr>
        <a:xfrm>
          <a:off x="8515427" y="140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73"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158750</xdr:rowOff>
    </xdr:from>
    <xdr:to>
      <xdr:col>85</xdr:col>
      <xdr:colOff>177800</xdr:colOff>
      <xdr:row>39</xdr:row>
      <xdr:rowOff>88900</xdr:rowOff>
    </xdr:to>
    <xdr:sp macro="" textlink="">
      <xdr:nvSpPr>
        <xdr:cNvPr id="383" name="楕円 382"/>
        <xdr:cNvSpPr/>
      </xdr:nvSpPr>
      <xdr:spPr>
        <a:xfrm>
          <a:off x="16268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137177</xdr:rowOff>
    </xdr:from>
    <xdr:ext cx="405111" cy="259045"/>
    <xdr:sp macro="" textlink="">
      <xdr:nvSpPr>
        <xdr:cNvPr id="384" name="【認定こども園・幼稚園・保育所】&#10;有形固定資産減価償却率該当値テキスト"/>
        <xdr:cNvSpPr txBox="1"/>
      </xdr:nvSpPr>
      <xdr:spPr>
        <a:xfrm>
          <a:off x="163576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4445</xdr:rowOff>
    </xdr:from>
    <xdr:to>
      <xdr:col>81</xdr:col>
      <xdr:colOff>101600</xdr:colOff>
      <xdr:row>37</xdr:row>
      <xdr:rowOff>106045</xdr:rowOff>
    </xdr:to>
    <xdr:sp macro="" textlink="">
      <xdr:nvSpPr>
        <xdr:cNvPr id="385" name="楕円 384"/>
        <xdr:cNvSpPr/>
      </xdr:nvSpPr>
      <xdr:spPr>
        <a:xfrm>
          <a:off x="15430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55245</xdr:rowOff>
    </xdr:from>
    <xdr:to>
      <xdr:col>85</xdr:col>
      <xdr:colOff>127000</xdr:colOff>
      <xdr:row>39</xdr:row>
      <xdr:rowOff>38100</xdr:rowOff>
    </xdr:to>
    <xdr:cxnSp macro="">
      <xdr:nvCxnSpPr>
        <xdr:cNvPr id="386" name="直線コネクタ 385"/>
        <xdr:cNvCxnSpPr/>
      </xdr:nvCxnSpPr>
      <xdr:spPr>
        <a:xfrm>
          <a:off x="15481300" y="6398895"/>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387" name="楕円 386"/>
        <xdr:cNvSpPr/>
      </xdr:nvSpPr>
      <xdr:spPr>
        <a:xfrm>
          <a:off x="1454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55245</xdr:rowOff>
    </xdr:from>
    <xdr:to>
      <xdr:col>81</xdr:col>
      <xdr:colOff>50800</xdr:colOff>
      <xdr:row>37</xdr:row>
      <xdr:rowOff>110490</xdr:rowOff>
    </xdr:to>
    <xdr:cxnSp macro="">
      <xdr:nvCxnSpPr>
        <xdr:cNvPr id="388" name="直線コネクタ 387"/>
        <xdr:cNvCxnSpPr/>
      </xdr:nvCxnSpPr>
      <xdr:spPr>
        <a:xfrm flipV="1">
          <a:off x="14592300" y="63988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122572</xdr:rowOff>
    </xdr:from>
    <xdr:ext cx="405111" cy="259045"/>
    <xdr:sp macro="" textlink="">
      <xdr:nvSpPr>
        <xdr:cNvPr id="392" name="n_1main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6367</xdr:rowOff>
    </xdr:from>
    <xdr:ext cx="405111" cy="259045"/>
    <xdr:sp macro="" textlink="">
      <xdr:nvSpPr>
        <xdr:cNvPr id="393" name="n_2mainValue【認定こども園・幼稚園・保育所】&#10;有形固定資産減価償却率"/>
        <xdr:cNvSpPr txBox="1"/>
      </xdr:nvSpPr>
      <xdr:spPr>
        <a:xfrm>
          <a:off x="14389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22"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40640</xdr:rowOff>
    </xdr:from>
    <xdr:to>
      <xdr:col>116</xdr:col>
      <xdr:colOff>114300</xdr:colOff>
      <xdr:row>36</xdr:row>
      <xdr:rowOff>142240</xdr:rowOff>
    </xdr:to>
    <xdr:sp macro="" textlink="">
      <xdr:nvSpPr>
        <xdr:cNvPr id="432" name="楕円 431"/>
        <xdr:cNvSpPr/>
      </xdr:nvSpPr>
      <xdr:spPr>
        <a:xfrm>
          <a:off x="22110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63517</xdr:rowOff>
    </xdr:from>
    <xdr:ext cx="469744" cy="259045"/>
    <xdr:sp macro="" textlink="">
      <xdr:nvSpPr>
        <xdr:cNvPr id="433" name="【認定こども園・幼稚園・保育所】&#10;一人当たり面積該当値テキスト"/>
        <xdr:cNvSpPr txBox="1"/>
      </xdr:nvSpPr>
      <xdr:spPr>
        <a:xfrm>
          <a:off x="22199600"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109220</xdr:rowOff>
    </xdr:from>
    <xdr:to>
      <xdr:col>112</xdr:col>
      <xdr:colOff>38100</xdr:colOff>
      <xdr:row>37</xdr:row>
      <xdr:rowOff>39370</xdr:rowOff>
    </xdr:to>
    <xdr:sp macro="" textlink="">
      <xdr:nvSpPr>
        <xdr:cNvPr id="434" name="楕円 433"/>
        <xdr:cNvSpPr/>
      </xdr:nvSpPr>
      <xdr:spPr>
        <a:xfrm>
          <a:off x="21272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91440</xdr:rowOff>
    </xdr:from>
    <xdr:to>
      <xdr:col>116</xdr:col>
      <xdr:colOff>63500</xdr:colOff>
      <xdr:row>36</xdr:row>
      <xdr:rowOff>160020</xdr:rowOff>
    </xdr:to>
    <xdr:cxnSp macro="">
      <xdr:nvCxnSpPr>
        <xdr:cNvPr id="435" name="直線コネクタ 434"/>
        <xdr:cNvCxnSpPr/>
      </xdr:nvCxnSpPr>
      <xdr:spPr>
        <a:xfrm flipV="1">
          <a:off x="21323300" y="6263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124460</xdr:rowOff>
    </xdr:from>
    <xdr:to>
      <xdr:col>107</xdr:col>
      <xdr:colOff>101600</xdr:colOff>
      <xdr:row>37</xdr:row>
      <xdr:rowOff>54610</xdr:rowOff>
    </xdr:to>
    <xdr:sp macro="" textlink="">
      <xdr:nvSpPr>
        <xdr:cNvPr id="436" name="楕円 435"/>
        <xdr:cNvSpPr/>
      </xdr:nvSpPr>
      <xdr:spPr>
        <a:xfrm>
          <a:off x="20383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160020</xdr:rowOff>
    </xdr:from>
    <xdr:to>
      <xdr:col>111</xdr:col>
      <xdr:colOff>177800</xdr:colOff>
      <xdr:row>37</xdr:row>
      <xdr:rowOff>3810</xdr:rowOff>
    </xdr:to>
    <xdr:cxnSp macro="">
      <xdr:nvCxnSpPr>
        <xdr:cNvPr id="437" name="直線コネクタ 436"/>
        <xdr:cNvCxnSpPr/>
      </xdr:nvCxnSpPr>
      <xdr:spPr>
        <a:xfrm flipV="1">
          <a:off x="20434300" y="6332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38"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39"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55897</xdr:rowOff>
    </xdr:from>
    <xdr:ext cx="469744" cy="259045"/>
    <xdr:sp macro="" textlink="">
      <xdr:nvSpPr>
        <xdr:cNvPr id="441" name="n_1mainValue【認定こども園・幼稚園・保育所】&#10;一人当たり面積"/>
        <xdr:cNvSpPr txBox="1"/>
      </xdr:nvSpPr>
      <xdr:spPr>
        <a:xfrm>
          <a:off x="210757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71137</xdr:rowOff>
    </xdr:from>
    <xdr:ext cx="469744" cy="259045"/>
    <xdr:sp macro="" textlink="">
      <xdr:nvSpPr>
        <xdr:cNvPr id="442" name="n_2mainValue【認定こども園・幼稚園・保育所】&#10;一人当たり面積"/>
        <xdr:cNvSpPr txBox="1"/>
      </xdr:nvSpPr>
      <xdr:spPr>
        <a:xfrm>
          <a:off x="20199427"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74"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43906</xdr:rowOff>
    </xdr:from>
    <xdr:to>
      <xdr:col>85</xdr:col>
      <xdr:colOff>177800</xdr:colOff>
      <xdr:row>60</xdr:row>
      <xdr:rowOff>145506</xdr:rowOff>
    </xdr:to>
    <xdr:sp macro="" textlink="">
      <xdr:nvSpPr>
        <xdr:cNvPr id="484" name="楕円 483"/>
        <xdr:cNvSpPr/>
      </xdr:nvSpPr>
      <xdr:spPr>
        <a:xfrm>
          <a:off x="162687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22333</xdr:rowOff>
    </xdr:from>
    <xdr:ext cx="405111" cy="259045"/>
    <xdr:sp macro="" textlink="">
      <xdr:nvSpPr>
        <xdr:cNvPr id="485" name="【学校施設】&#10;有形固定資産減価償却率該当値テキスト"/>
        <xdr:cNvSpPr txBox="1"/>
      </xdr:nvSpPr>
      <xdr:spPr>
        <a:xfrm>
          <a:off x="16357600"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76563</xdr:rowOff>
    </xdr:from>
    <xdr:to>
      <xdr:col>81</xdr:col>
      <xdr:colOff>101600</xdr:colOff>
      <xdr:row>61</xdr:row>
      <xdr:rowOff>6713</xdr:rowOff>
    </xdr:to>
    <xdr:sp macro="" textlink="">
      <xdr:nvSpPr>
        <xdr:cNvPr id="486" name="楕円 485"/>
        <xdr:cNvSpPr/>
      </xdr:nvSpPr>
      <xdr:spPr>
        <a:xfrm>
          <a:off x="15430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94706</xdr:rowOff>
    </xdr:from>
    <xdr:to>
      <xdr:col>85</xdr:col>
      <xdr:colOff>127000</xdr:colOff>
      <xdr:row>60</xdr:row>
      <xdr:rowOff>127363</xdr:rowOff>
    </xdr:to>
    <xdr:cxnSp macro="">
      <xdr:nvCxnSpPr>
        <xdr:cNvPr id="487" name="直線コネクタ 486"/>
        <xdr:cNvCxnSpPr/>
      </xdr:nvCxnSpPr>
      <xdr:spPr>
        <a:xfrm flipV="1">
          <a:off x="15481300" y="103817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119017</xdr:rowOff>
    </xdr:from>
    <xdr:to>
      <xdr:col>76</xdr:col>
      <xdr:colOff>165100</xdr:colOff>
      <xdr:row>61</xdr:row>
      <xdr:rowOff>49167</xdr:rowOff>
    </xdr:to>
    <xdr:sp macro="" textlink="">
      <xdr:nvSpPr>
        <xdr:cNvPr id="488" name="楕円 487"/>
        <xdr:cNvSpPr/>
      </xdr:nvSpPr>
      <xdr:spPr>
        <a:xfrm>
          <a:off x="14541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127363</xdr:rowOff>
    </xdr:from>
    <xdr:to>
      <xdr:col>81</xdr:col>
      <xdr:colOff>50800</xdr:colOff>
      <xdr:row>60</xdr:row>
      <xdr:rowOff>169817</xdr:rowOff>
    </xdr:to>
    <xdr:cxnSp macro="">
      <xdr:nvCxnSpPr>
        <xdr:cNvPr id="489" name="直線コネクタ 488"/>
        <xdr:cNvCxnSpPr/>
      </xdr:nvCxnSpPr>
      <xdr:spPr>
        <a:xfrm flipV="1">
          <a:off x="14592300" y="1041436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90"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491"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169290</xdr:rowOff>
    </xdr:from>
    <xdr:ext cx="405111" cy="259045"/>
    <xdr:sp macro="" textlink="">
      <xdr:nvSpPr>
        <xdr:cNvPr id="493" name="n_1mainValue【学校施設】&#10;有形固定資産減価償却率"/>
        <xdr:cNvSpPr txBox="1"/>
      </xdr:nvSpPr>
      <xdr:spPr>
        <a:xfrm>
          <a:off x="15266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40294</xdr:rowOff>
    </xdr:from>
    <xdr:ext cx="405111" cy="259045"/>
    <xdr:sp macro="" textlink="">
      <xdr:nvSpPr>
        <xdr:cNvPr id="494" name="n_2mainValue【学校施設】&#10;有形固定資産減価償却率"/>
        <xdr:cNvSpPr txBox="1"/>
      </xdr:nvSpPr>
      <xdr:spPr>
        <a:xfrm>
          <a:off x="14389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28"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67310</xdr:rowOff>
    </xdr:from>
    <xdr:to>
      <xdr:col>116</xdr:col>
      <xdr:colOff>114300</xdr:colOff>
      <xdr:row>57</xdr:row>
      <xdr:rowOff>168910</xdr:rowOff>
    </xdr:to>
    <xdr:sp macro="" textlink="">
      <xdr:nvSpPr>
        <xdr:cNvPr id="538" name="楕円 537"/>
        <xdr:cNvSpPr/>
      </xdr:nvSpPr>
      <xdr:spPr>
        <a:xfrm>
          <a:off x="22110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90187</xdr:rowOff>
    </xdr:from>
    <xdr:ext cx="469744" cy="259045"/>
    <xdr:sp macro="" textlink="">
      <xdr:nvSpPr>
        <xdr:cNvPr id="539" name="【学校施設】&#10;一人当たり面積該当値テキスト"/>
        <xdr:cNvSpPr txBox="1"/>
      </xdr:nvSpPr>
      <xdr:spPr>
        <a:xfrm>
          <a:off x="22199600"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87313</xdr:rowOff>
    </xdr:from>
    <xdr:to>
      <xdr:col>112</xdr:col>
      <xdr:colOff>38100</xdr:colOff>
      <xdr:row>58</xdr:row>
      <xdr:rowOff>17463</xdr:rowOff>
    </xdr:to>
    <xdr:sp macro="" textlink="">
      <xdr:nvSpPr>
        <xdr:cNvPr id="540" name="楕円 539"/>
        <xdr:cNvSpPr/>
      </xdr:nvSpPr>
      <xdr:spPr>
        <a:xfrm>
          <a:off x="21272500" y="98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118110</xdr:rowOff>
    </xdr:from>
    <xdr:to>
      <xdr:col>116</xdr:col>
      <xdr:colOff>63500</xdr:colOff>
      <xdr:row>57</xdr:row>
      <xdr:rowOff>138113</xdr:rowOff>
    </xdr:to>
    <xdr:cxnSp macro="">
      <xdr:nvCxnSpPr>
        <xdr:cNvPr id="541" name="直線コネクタ 540"/>
        <xdr:cNvCxnSpPr/>
      </xdr:nvCxnSpPr>
      <xdr:spPr>
        <a:xfrm flipV="1">
          <a:off x="21323300" y="9890760"/>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133985</xdr:rowOff>
    </xdr:from>
    <xdr:to>
      <xdr:col>107</xdr:col>
      <xdr:colOff>101600</xdr:colOff>
      <xdr:row>58</xdr:row>
      <xdr:rowOff>64135</xdr:rowOff>
    </xdr:to>
    <xdr:sp macro="" textlink="">
      <xdr:nvSpPr>
        <xdr:cNvPr id="542" name="楕円 541"/>
        <xdr:cNvSpPr/>
      </xdr:nvSpPr>
      <xdr:spPr>
        <a:xfrm>
          <a:off x="20383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138113</xdr:rowOff>
    </xdr:from>
    <xdr:to>
      <xdr:col>111</xdr:col>
      <xdr:colOff>177800</xdr:colOff>
      <xdr:row>58</xdr:row>
      <xdr:rowOff>13335</xdr:rowOff>
    </xdr:to>
    <xdr:cxnSp macro="">
      <xdr:nvCxnSpPr>
        <xdr:cNvPr id="543" name="直線コネクタ 542"/>
        <xdr:cNvCxnSpPr/>
      </xdr:nvCxnSpPr>
      <xdr:spPr>
        <a:xfrm flipV="1">
          <a:off x="20434300" y="9910763"/>
          <a:ext cx="8890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44"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45"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33990</xdr:rowOff>
    </xdr:from>
    <xdr:ext cx="469744" cy="259045"/>
    <xdr:sp macro="" textlink="">
      <xdr:nvSpPr>
        <xdr:cNvPr id="547" name="n_1mainValue【学校施設】&#10;一人当たり面積"/>
        <xdr:cNvSpPr txBox="1"/>
      </xdr:nvSpPr>
      <xdr:spPr>
        <a:xfrm>
          <a:off x="21075727" y="963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80662</xdr:rowOff>
    </xdr:from>
    <xdr:ext cx="469744" cy="259045"/>
    <xdr:sp macro="" textlink="">
      <xdr:nvSpPr>
        <xdr:cNvPr id="548" name="n_2mainValue【学校施設】&#10;一人当たり面積"/>
        <xdr:cNvSpPr txBox="1"/>
      </xdr:nvSpPr>
      <xdr:spPr>
        <a:xfrm>
          <a:off x="20199427" y="968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25400</xdr:rowOff>
    </xdr:from>
    <xdr:to>
      <xdr:col>85</xdr:col>
      <xdr:colOff>177800</xdr:colOff>
      <xdr:row>80</xdr:row>
      <xdr:rowOff>127000</xdr:rowOff>
    </xdr:to>
    <xdr:sp macro="" textlink="">
      <xdr:nvSpPr>
        <xdr:cNvPr id="588" name="楕円 587"/>
        <xdr:cNvSpPr/>
      </xdr:nvSpPr>
      <xdr:spPr>
        <a:xfrm>
          <a:off x="16268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48277</xdr:rowOff>
    </xdr:from>
    <xdr:ext cx="405111" cy="259045"/>
    <xdr:sp macro="" textlink="">
      <xdr:nvSpPr>
        <xdr:cNvPr id="589" name="【児童館】&#10;有形固定資産減価償却率該当値テキスト"/>
        <xdr:cNvSpPr txBox="1"/>
      </xdr:nvSpPr>
      <xdr:spPr>
        <a:xfrm>
          <a:off x="16357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63500</xdr:rowOff>
    </xdr:from>
    <xdr:to>
      <xdr:col>81</xdr:col>
      <xdr:colOff>101600</xdr:colOff>
      <xdr:row>80</xdr:row>
      <xdr:rowOff>165100</xdr:rowOff>
    </xdr:to>
    <xdr:sp macro="" textlink="">
      <xdr:nvSpPr>
        <xdr:cNvPr id="590" name="楕円 589"/>
        <xdr:cNvSpPr/>
      </xdr:nvSpPr>
      <xdr:spPr>
        <a:xfrm>
          <a:off x="15430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76200</xdr:rowOff>
    </xdr:from>
    <xdr:to>
      <xdr:col>85</xdr:col>
      <xdr:colOff>127000</xdr:colOff>
      <xdr:row>80</xdr:row>
      <xdr:rowOff>114300</xdr:rowOff>
    </xdr:to>
    <xdr:cxnSp macro="">
      <xdr:nvCxnSpPr>
        <xdr:cNvPr id="591" name="直線コネクタ 590"/>
        <xdr:cNvCxnSpPr/>
      </xdr:nvCxnSpPr>
      <xdr:spPr>
        <a:xfrm flipV="1">
          <a:off x="15481300" y="1379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101600</xdr:rowOff>
    </xdr:from>
    <xdr:to>
      <xdr:col>76</xdr:col>
      <xdr:colOff>165100</xdr:colOff>
      <xdr:row>81</xdr:row>
      <xdr:rowOff>31750</xdr:rowOff>
    </xdr:to>
    <xdr:sp macro="" textlink="">
      <xdr:nvSpPr>
        <xdr:cNvPr id="592" name="楕円 591"/>
        <xdr:cNvSpPr/>
      </xdr:nvSpPr>
      <xdr:spPr>
        <a:xfrm>
          <a:off x="1454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114300</xdr:rowOff>
    </xdr:from>
    <xdr:to>
      <xdr:col>81</xdr:col>
      <xdr:colOff>50800</xdr:colOff>
      <xdr:row>80</xdr:row>
      <xdr:rowOff>152400</xdr:rowOff>
    </xdr:to>
    <xdr:cxnSp macro="">
      <xdr:nvCxnSpPr>
        <xdr:cNvPr id="593" name="直線コネクタ 592"/>
        <xdr:cNvCxnSpPr/>
      </xdr:nvCxnSpPr>
      <xdr:spPr>
        <a:xfrm flipV="1">
          <a:off x="14592300" y="1383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94"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95"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6"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10177</xdr:rowOff>
    </xdr:from>
    <xdr:ext cx="405111" cy="259045"/>
    <xdr:sp macro="" textlink="">
      <xdr:nvSpPr>
        <xdr:cNvPr id="597" name="n_1mainValue【児童館】&#10;有形固定資産減価償却率"/>
        <xdr:cNvSpPr txBox="1"/>
      </xdr:nvSpPr>
      <xdr:spPr>
        <a:xfrm>
          <a:off x="15266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48277</xdr:rowOff>
    </xdr:from>
    <xdr:ext cx="405111" cy="259045"/>
    <xdr:sp macro="" textlink="">
      <xdr:nvSpPr>
        <xdr:cNvPr id="598" name="n_2mainValue【児童館】&#10;有形固定資産減価償却率"/>
        <xdr:cNvSpPr txBox="1"/>
      </xdr:nvSpPr>
      <xdr:spPr>
        <a:xfrm>
          <a:off x="14389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7"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637" name="楕円 636"/>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638" name="【児童館】&#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639" name="楕円 638"/>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640" name="直線コネクタ 639"/>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41" name="楕円 640"/>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57150</xdr:rowOff>
    </xdr:to>
    <xdr:cxnSp macro="">
      <xdr:nvCxnSpPr>
        <xdr:cNvPr id="642" name="直線コネクタ 641"/>
        <xdr:cNvCxnSpPr/>
      </xdr:nvCxnSpPr>
      <xdr:spPr>
        <a:xfrm flipV="1">
          <a:off x="20434300" y="14611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43"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44"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5"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646"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47"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6" name="直線コネクタ 6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7" name="テキスト ボックス 6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8" name="直線コネクタ 6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9" name="テキスト ボックス 6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2" name="直線コネクタ 6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3" name="テキスト ボックス 6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4" name="直線コネクタ 6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5" name="テキスト ボックス 6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79" name="直線コネクタ 678"/>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80"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81" name="直線コネクタ 680"/>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82"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83" name="直線コネクタ 682"/>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84"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85" name="フローチャート: 判断 68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86" name="フローチャート: 判断 685"/>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87" name="フローチャート: 判断 686"/>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88" name="フローチャート: 判断 687"/>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132080</xdr:rowOff>
    </xdr:from>
    <xdr:to>
      <xdr:col>116</xdr:col>
      <xdr:colOff>114300</xdr:colOff>
      <xdr:row>108</xdr:row>
      <xdr:rowOff>62230</xdr:rowOff>
    </xdr:to>
    <xdr:sp macro="" textlink="">
      <xdr:nvSpPr>
        <xdr:cNvPr id="694" name="楕円 693"/>
        <xdr:cNvSpPr/>
      </xdr:nvSpPr>
      <xdr:spPr>
        <a:xfrm>
          <a:off x="221107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110507</xdr:rowOff>
    </xdr:from>
    <xdr:ext cx="469744" cy="259045"/>
    <xdr:sp macro="" textlink="">
      <xdr:nvSpPr>
        <xdr:cNvPr id="695" name="【公民館】&#10;一人当たり面積該当値テキスト"/>
        <xdr:cNvSpPr txBox="1"/>
      </xdr:nvSpPr>
      <xdr:spPr>
        <a:xfrm>
          <a:off x="22199600"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132080</xdr:rowOff>
    </xdr:from>
    <xdr:to>
      <xdr:col>112</xdr:col>
      <xdr:colOff>38100</xdr:colOff>
      <xdr:row>108</xdr:row>
      <xdr:rowOff>62230</xdr:rowOff>
    </xdr:to>
    <xdr:sp macro="" textlink="">
      <xdr:nvSpPr>
        <xdr:cNvPr id="696" name="楕円 695"/>
        <xdr:cNvSpPr/>
      </xdr:nvSpPr>
      <xdr:spPr>
        <a:xfrm>
          <a:off x="21272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11430</xdr:rowOff>
    </xdr:from>
    <xdr:to>
      <xdr:col>116</xdr:col>
      <xdr:colOff>63500</xdr:colOff>
      <xdr:row>108</xdr:row>
      <xdr:rowOff>11430</xdr:rowOff>
    </xdr:to>
    <xdr:cxnSp macro="">
      <xdr:nvCxnSpPr>
        <xdr:cNvPr id="697" name="直線コネクタ 696"/>
        <xdr:cNvCxnSpPr/>
      </xdr:nvCxnSpPr>
      <xdr:spPr>
        <a:xfrm>
          <a:off x="21323300" y="1852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135889</xdr:rowOff>
    </xdr:from>
    <xdr:to>
      <xdr:col>107</xdr:col>
      <xdr:colOff>101600</xdr:colOff>
      <xdr:row>108</xdr:row>
      <xdr:rowOff>66039</xdr:rowOff>
    </xdr:to>
    <xdr:sp macro="" textlink="">
      <xdr:nvSpPr>
        <xdr:cNvPr id="698" name="楕円 697"/>
        <xdr:cNvSpPr/>
      </xdr:nvSpPr>
      <xdr:spPr>
        <a:xfrm>
          <a:off x="20383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11430</xdr:rowOff>
    </xdr:from>
    <xdr:to>
      <xdr:col>111</xdr:col>
      <xdr:colOff>177800</xdr:colOff>
      <xdr:row>108</xdr:row>
      <xdr:rowOff>15239</xdr:rowOff>
    </xdr:to>
    <xdr:cxnSp macro="">
      <xdr:nvCxnSpPr>
        <xdr:cNvPr id="699" name="直線コネクタ 698"/>
        <xdr:cNvCxnSpPr/>
      </xdr:nvCxnSpPr>
      <xdr:spPr>
        <a:xfrm flipV="1">
          <a:off x="20434300" y="1852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00"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01"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02"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53357</xdr:rowOff>
    </xdr:from>
    <xdr:ext cx="469744" cy="259045"/>
    <xdr:sp macro="" textlink="">
      <xdr:nvSpPr>
        <xdr:cNvPr id="703" name="n_1mainValue【公民館】&#10;一人当たり面積"/>
        <xdr:cNvSpPr txBox="1"/>
      </xdr:nvSpPr>
      <xdr:spPr>
        <a:xfrm>
          <a:off x="210757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57166</xdr:rowOff>
    </xdr:from>
    <xdr:ext cx="469744" cy="259045"/>
    <xdr:sp macro="" textlink="">
      <xdr:nvSpPr>
        <xdr:cNvPr id="704" name="n_2mainValue【公民館】&#10;一人当たり面積"/>
        <xdr:cNvSpPr txBox="1"/>
      </xdr:nvSpPr>
      <xdr:spPr>
        <a:xfrm>
          <a:off x="20199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年度におさしま二葉こども園の建設により、認定こども園・幼稚園・保育所の有形固定資産減価償却率が低下している。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橋りょう・トンネルの有形固定資産減価償却率が高い水準にある。橋りょうの個別施設計画に基づき計画的な維持・修繕に努めていく。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50,463
49,646
504.24
28,810,317
27,197,977
1,248,240
17,031,861
29,236,813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134801</xdr:rowOff>
    </xdr:from>
    <xdr:to>
      <xdr:col>24</xdr:col>
      <xdr:colOff>114300</xdr:colOff>
      <xdr:row>40</xdr:row>
      <xdr:rowOff>64951</xdr:rowOff>
    </xdr:to>
    <xdr:sp macro="" textlink="">
      <xdr:nvSpPr>
        <xdr:cNvPr id="72" name="楕円 71"/>
        <xdr:cNvSpPr/>
      </xdr:nvSpPr>
      <xdr:spPr>
        <a:xfrm>
          <a:off x="45847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113228</xdr:rowOff>
    </xdr:from>
    <xdr:ext cx="405111" cy="259045"/>
    <xdr:sp macro="" textlink="">
      <xdr:nvSpPr>
        <xdr:cNvPr id="73" name="【図書館】&#10;有形固定資産減価償却率該当値テキスト"/>
        <xdr:cNvSpPr txBox="1"/>
      </xdr:nvSpPr>
      <xdr:spPr>
        <a:xfrm>
          <a:off x="4673600"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907</xdr:rowOff>
    </xdr:from>
    <xdr:to>
      <xdr:col>20</xdr:col>
      <xdr:colOff>38100</xdr:colOff>
      <xdr:row>40</xdr:row>
      <xdr:rowOff>102507</xdr:rowOff>
    </xdr:to>
    <xdr:sp macro="" textlink="">
      <xdr:nvSpPr>
        <xdr:cNvPr id="74" name="楕円 73"/>
        <xdr:cNvSpPr/>
      </xdr:nvSpPr>
      <xdr:spPr>
        <a:xfrm>
          <a:off x="3746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14151</xdr:rowOff>
    </xdr:from>
    <xdr:to>
      <xdr:col>24</xdr:col>
      <xdr:colOff>63500</xdr:colOff>
      <xdr:row>40</xdr:row>
      <xdr:rowOff>51707</xdr:rowOff>
    </xdr:to>
    <xdr:cxnSp macro="">
      <xdr:nvCxnSpPr>
        <xdr:cNvPr id="75" name="直線コネクタ 74"/>
        <xdr:cNvCxnSpPr/>
      </xdr:nvCxnSpPr>
      <xdr:spPr>
        <a:xfrm flipV="1">
          <a:off x="3797300" y="687215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36830</xdr:rowOff>
    </xdr:from>
    <xdr:to>
      <xdr:col>15</xdr:col>
      <xdr:colOff>101600</xdr:colOff>
      <xdr:row>40</xdr:row>
      <xdr:rowOff>138430</xdr:rowOff>
    </xdr:to>
    <xdr:sp macro="" textlink="">
      <xdr:nvSpPr>
        <xdr:cNvPr id="76" name="楕円 75"/>
        <xdr:cNvSpPr/>
      </xdr:nvSpPr>
      <xdr:spPr>
        <a:xfrm>
          <a:off x="2857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51707</xdr:rowOff>
    </xdr:from>
    <xdr:to>
      <xdr:col>19</xdr:col>
      <xdr:colOff>177800</xdr:colOff>
      <xdr:row>40</xdr:row>
      <xdr:rowOff>87630</xdr:rowOff>
    </xdr:to>
    <xdr:cxnSp macro="">
      <xdr:nvCxnSpPr>
        <xdr:cNvPr id="77" name="直線コネクタ 76"/>
        <xdr:cNvCxnSpPr/>
      </xdr:nvCxnSpPr>
      <xdr:spPr>
        <a:xfrm flipV="1">
          <a:off x="2908300" y="69097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78" name="n_1aveValue【図書館】&#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79" name="n_2aveValue【図書館】&#10;有形固定資産減価償却率"/>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93634</xdr:rowOff>
    </xdr:from>
    <xdr:ext cx="405111" cy="259045"/>
    <xdr:sp macro="" textlink="">
      <xdr:nvSpPr>
        <xdr:cNvPr id="81" name="n_1mainValue【図書館】&#10;有形固定資産減価償却率"/>
        <xdr:cNvSpPr txBox="1"/>
      </xdr:nvSpPr>
      <xdr:spPr>
        <a:xfrm>
          <a:off x="35820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129557</xdr:rowOff>
    </xdr:from>
    <xdr:ext cx="405111" cy="259045"/>
    <xdr:sp macro="" textlink="">
      <xdr:nvSpPr>
        <xdr:cNvPr id="82" name="n_2mainValue【図書館】&#10;有形固定資産減価償却率"/>
        <xdr:cNvSpPr txBox="1"/>
      </xdr:nvSpPr>
      <xdr:spPr>
        <a:xfrm>
          <a:off x="2705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0</xdr:rowOff>
    </xdr:from>
    <xdr:to>
      <xdr:col>55</xdr:col>
      <xdr:colOff>50800</xdr:colOff>
      <xdr:row>38</xdr:row>
      <xdr:rowOff>101600</xdr:rowOff>
    </xdr:to>
    <xdr:sp macro="" textlink="">
      <xdr:nvSpPr>
        <xdr:cNvPr id="121" name="楕円 120"/>
        <xdr:cNvSpPr/>
      </xdr:nvSpPr>
      <xdr:spPr>
        <a:xfrm>
          <a:off x="104267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22877</xdr:rowOff>
    </xdr:from>
    <xdr:ext cx="469744" cy="259045"/>
    <xdr:sp macro="" textlink="">
      <xdr:nvSpPr>
        <xdr:cNvPr id="122" name="【図書館】&#10;一人当たり面積該当値テキスト"/>
        <xdr:cNvSpPr txBox="1"/>
      </xdr:nvSpPr>
      <xdr:spPr>
        <a:xfrm>
          <a:off x="1051560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123" name="楕円 122"/>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50800</xdr:rowOff>
    </xdr:from>
    <xdr:to>
      <xdr:col>55</xdr:col>
      <xdr:colOff>0</xdr:colOff>
      <xdr:row>38</xdr:row>
      <xdr:rowOff>63500</xdr:rowOff>
    </xdr:to>
    <xdr:cxnSp macro="">
      <xdr:nvCxnSpPr>
        <xdr:cNvPr id="124" name="直線コネクタ 123"/>
        <xdr:cNvCxnSpPr/>
      </xdr:nvCxnSpPr>
      <xdr:spPr>
        <a:xfrm flipV="1">
          <a:off x="9639300" y="6565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5" name="楕円 124"/>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76200</xdr:rowOff>
    </xdr:to>
    <xdr:cxnSp macro="">
      <xdr:nvCxnSpPr>
        <xdr:cNvPr id="126" name="直線コネクタ 125"/>
        <xdr:cNvCxnSpPr/>
      </xdr:nvCxnSpPr>
      <xdr:spPr>
        <a:xfrm flipV="1">
          <a:off x="8750300" y="657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27"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8"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130827</xdr:rowOff>
    </xdr:from>
    <xdr:ext cx="469744" cy="259045"/>
    <xdr:sp macro="" textlink="">
      <xdr:nvSpPr>
        <xdr:cNvPr id="130" name="n_1main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1"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16147</xdr:rowOff>
    </xdr:from>
    <xdr:to>
      <xdr:col>24</xdr:col>
      <xdr:colOff>114300</xdr:colOff>
      <xdr:row>58</xdr:row>
      <xdr:rowOff>117747</xdr:rowOff>
    </xdr:to>
    <xdr:sp macro="" textlink="">
      <xdr:nvSpPr>
        <xdr:cNvPr id="172" name="楕円 171"/>
        <xdr:cNvSpPr/>
      </xdr:nvSpPr>
      <xdr:spPr>
        <a:xfrm>
          <a:off x="45847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39024</xdr:rowOff>
    </xdr:from>
    <xdr:ext cx="405111" cy="259045"/>
    <xdr:sp macro="" textlink="">
      <xdr:nvSpPr>
        <xdr:cNvPr id="173" name="【体育館・プール】&#10;有形固定資産減価償却率該当値テキスト"/>
        <xdr:cNvSpPr txBox="1"/>
      </xdr:nvSpPr>
      <xdr:spPr>
        <a:xfrm>
          <a:off x="4673600" y="981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63500</xdr:rowOff>
    </xdr:from>
    <xdr:to>
      <xdr:col>20</xdr:col>
      <xdr:colOff>38100</xdr:colOff>
      <xdr:row>57</xdr:row>
      <xdr:rowOff>165100</xdr:rowOff>
    </xdr:to>
    <xdr:sp macro="" textlink="">
      <xdr:nvSpPr>
        <xdr:cNvPr id="174" name="楕円 173"/>
        <xdr:cNvSpPr/>
      </xdr:nvSpPr>
      <xdr:spPr>
        <a:xfrm>
          <a:off x="3746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114300</xdr:rowOff>
    </xdr:from>
    <xdr:to>
      <xdr:col>24</xdr:col>
      <xdr:colOff>63500</xdr:colOff>
      <xdr:row>58</xdr:row>
      <xdr:rowOff>66947</xdr:rowOff>
    </xdr:to>
    <xdr:cxnSp macro="">
      <xdr:nvCxnSpPr>
        <xdr:cNvPr id="175" name="直線コネクタ 174"/>
        <xdr:cNvCxnSpPr/>
      </xdr:nvCxnSpPr>
      <xdr:spPr>
        <a:xfrm>
          <a:off x="3797300" y="9886950"/>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86360</xdr:rowOff>
    </xdr:from>
    <xdr:to>
      <xdr:col>15</xdr:col>
      <xdr:colOff>101600</xdr:colOff>
      <xdr:row>58</xdr:row>
      <xdr:rowOff>16510</xdr:rowOff>
    </xdr:to>
    <xdr:sp macro="" textlink="">
      <xdr:nvSpPr>
        <xdr:cNvPr id="176" name="楕円 175"/>
        <xdr:cNvSpPr/>
      </xdr:nvSpPr>
      <xdr:spPr>
        <a:xfrm>
          <a:off x="2857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114300</xdr:rowOff>
    </xdr:from>
    <xdr:to>
      <xdr:col>19</xdr:col>
      <xdr:colOff>177800</xdr:colOff>
      <xdr:row>57</xdr:row>
      <xdr:rowOff>137160</xdr:rowOff>
    </xdr:to>
    <xdr:cxnSp macro="">
      <xdr:nvCxnSpPr>
        <xdr:cNvPr id="177" name="直線コネクタ 176"/>
        <xdr:cNvCxnSpPr/>
      </xdr:nvCxnSpPr>
      <xdr:spPr>
        <a:xfrm flipV="1">
          <a:off x="2908300" y="98869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10177</xdr:rowOff>
    </xdr:from>
    <xdr:ext cx="405111" cy="259045"/>
    <xdr:sp macro="" textlink="">
      <xdr:nvSpPr>
        <xdr:cNvPr id="181" name="n_1mainValue【体育館・プール】&#10;有形固定資産減価償却率"/>
        <xdr:cNvSpPr txBox="1"/>
      </xdr:nvSpPr>
      <xdr:spPr>
        <a:xfrm>
          <a:off x="3582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33037</xdr:rowOff>
    </xdr:from>
    <xdr:ext cx="405111" cy="259045"/>
    <xdr:sp macro="" textlink="">
      <xdr:nvSpPr>
        <xdr:cNvPr id="182" name="n_2mainValue【体育館・プール】&#10;有形固定資産減価償却率"/>
        <xdr:cNvSpPr txBox="1"/>
      </xdr:nvSpPr>
      <xdr:spPr>
        <a:xfrm>
          <a:off x="2705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118745</xdr:rowOff>
    </xdr:from>
    <xdr:to>
      <xdr:col>55</xdr:col>
      <xdr:colOff>50800</xdr:colOff>
      <xdr:row>64</xdr:row>
      <xdr:rowOff>48895</xdr:rowOff>
    </xdr:to>
    <xdr:sp macro="" textlink="">
      <xdr:nvSpPr>
        <xdr:cNvPr id="221" name="楕円 220"/>
        <xdr:cNvSpPr/>
      </xdr:nvSpPr>
      <xdr:spPr>
        <a:xfrm>
          <a:off x="104267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22"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119507</xdr:rowOff>
    </xdr:from>
    <xdr:to>
      <xdr:col>50</xdr:col>
      <xdr:colOff>165100</xdr:colOff>
      <xdr:row>64</xdr:row>
      <xdr:rowOff>49657</xdr:rowOff>
    </xdr:to>
    <xdr:sp macro="" textlink="">
      <xdr:nvSpPr>
        <xdr:cNvPr id="223" name="楕円 222"/>
        <xdr:cNvSpPr/>
      </xdr:nvSpPr>
      <xdr:spPr>
        <a:xfrm>
          <a:off x="9588500" y="109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169545</xdr:rowOff>
    </xdr:from>
    <xdr:to>
      <xdr:col>55</xdr:col>
      <xdr:colOff>0</xdr:colOff>
      <xdr:row>63</xdr:row>
      <xdr:rowOff>170307</xdr:rowOff>
    </xdr:to>
    <xdr:cxnSp macro="">
      <xdr:nvCxnSpPr>
        <xdr:cNvPr id="224" name="直線コネクタ 223"/>
        <xdr:cNvCxnSpPr/>
      </xdr:nvCxnSpPr>
      <xdr:spPr>
        <a:xfrm flipV="1">
          <a:off x="9639300" y="1097089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120650</xdr:rowOff>
    </xdr:from>
    <xdr:to>
      <xdr:col>46</xdr:col>
      <xdr:colOff>38100</xdr:colOff>
      <xdr:row>64</xdr:row>
      <xdr:rowOff>50800</xdr:rowOff>
    </xdr:to>
    <xdr:sp macro="" textlink="">
      <xdr:nvSpPr>
        <xdr:cNvPr id="225" name="楕円 224"/>
        <xdr:cNvSpPr/>
      </xdr:nvSpPr>
      <xdr:spPr>
        <a:xfrm>
          <a:off x="8699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170307</xdr:rowOff>
    </xdr:from>
    <xdr:to>
      <xdr:col>50</xdr:col>
      <xdr:colOff>114300</xdr:colOff>
      <xdr:row>64</xdr:row>
      <xdr:rowOff>0</xdr:rowOff>
    </xdr:to>
    <xdr:cxnSp macro="">
      <xdr:nvCxnSpPr>
        <xdr:cNvPr id="226" name="直線コネクタ 225"/>
        <xdr:cNvCxnSpPr/>
      </xdr:nvCxnSpPr>
      <xdr:spPr>
        <a:xfrm flipV="1">
          <a:off x="8750300" y="109716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28"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40784</xdr:rowOff>
    </xdr:from>
    <xdr:ext cx="469744" cy="259045"/>
    <xdr:sp macro="" textlink="">
      <xdr:nvSpPr>
        <xdr:cNvPr id="230" name="n_1mainValue【体育館・プール】&#10;一人当たり面積"/>
        <xdr:cNvSpPr txBox="1"/>
      </xdr:nvSpPr>
      <xdr:spPr>
        <a:xfrm>
          <a:off x="9391727" y="110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67327</xdr:rowOff>
    </xdr:from>
    <xdr:ext cx="469744" cy="259045"/>
    <xdr:sp macro="" textlink="">
      <xdr:nvSpPr>
        <xdr:cNvPr id="231" name="n_2mainValue【体育館・プール】&#10;一人当たり面積"/>
        <xdr:cNvSpPr txBox="1"/>
      </xdr:nvSpPr>
      <xdr:spPr>
        <a:xfrm>
          <a:off x="85154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61"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71" name="楕円 270"/>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137177</xdr:rowOff>
    </xdr:from>
    <xdr:ext cx="405111" cy="259045"/>
    <xdr:sp macro="" textlink="">
      <xdr:nvSpPr>
        <xdr:cNvPr id="272" name="【福祉施設】&#10;有形固定資産減価償却率該当値テキスト"/>
        <xdr:cNvSpPr txBox="1"/>
      </xdr:nvSpPr>
      <xdr:spPr>
        <a:xfrm>
          <a:off x="4673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273" name="楕円 272"/>
        <xdr:cNvSpPr/>
      </xdr:nvSpPr>
      <xdr:spPr>
        <a:xfrm>
          <a:off x="3746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89536</xdr:rowOff>
    </xdr:to>
    <xdr:cxnSp macro="">
      <xdr:nvCxnSpPr>
        <xdr:cNvPr id="274" name="直線コネクタ 273"/>
        <xdr:cNvCxnSpPr/>
      </xdr:nvCxnSpPr>
      <xdr:spPr>
        <a:xfrm flipV="1">
          <a:off x="3797300" y="142684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80645</xdr:rowOff>
    </xdr:from>
    <xdr:to>
      <xdr:col>15</xdr:col>
      <xdr:colOff>101600</xdr:colOff>
      <xdr:row>84</xdr:row>
      <xdr:rowOff>10795</xdr:rowOff>
    </xdr:to>
    <xdr:sp macro="" textlink="">
      <xdr:nvSpPr>
        <xdr:cNvPr id="275" name="楕円 274"/>
        <xdr:cNvSpPr/>
      </xdr:nvSpPr>
      <xdr:spPr>
        <a:xfrm>
          <a:off x="2857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89536</xdr:rowOff>
    </xdr:from>
    <xdr:to>
      <xdr:col>19</xdr:col>
      <xdr:colOff>177800</xdr:colOff>
      <xdr:row>83</xdr:row>
      <xdr:rowOff>131445</xdr:rowOff>
    </xdr:to>
    <xdr:cxnSp macro="">
      <xdr:nvCxnSpPr>
        <xdr:cNvPr id="276" name="直線コネクタ 275"/>
        <xdr:cNvCxnSpPr/>
      </xdr:nvCxnSpPr>
      <xdr:spPr>
        <a:xfrm flipV="1">
          <a:off x="2908300" y="143198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77"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78"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280" name="n_1mainValue【福祉施設】&#10;有形固定資産減価償却率"/>
        <xdr:cNvSpPr txBox="1"/>
      </xdr:nvSpPr>
      <xdr:spPr>
        <a:xfrm>
          <a:off x="3582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1922</xdr:rowOff>
    </xdr:from>
    <xdr:ext cx="405111" cy="259045"/>
    <xdr:sp macro="" textlink="">
      <xdr:nvSpPr>
        <xdr:cNvPr id="281" name="n_2mainValue【福祉施設】&#10;有形固定資産減価償却率"/>
        <xdr:cNvSpPr txBox="1"/>
      </xdr:nvSpPr>
      <xdr:spPr>
        <a:xfrm>
          <a:off x="2705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12"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121194</xdr:rowOff>
    </xdr:from>
    <xdr:to>
      <xdr:col>55</xdr:col>
      <xdr:colOff>50800</xdr:colOff>
      <xdr:row>83</xdr:row>
      <xdr:rowOff>51344</xdr:rowOff>
    </xdr:to>
    <xdr:sp macro="" textlink="">
      <xdr:nvSpPr>
        <xdr:cNvPr id="322" name="楕円 321"/>
        <xdr:cNvSpPr/>
      </xdr:nvSpPr>
      <xdr:spPr>
        <a:xfrm>
          <a:off x="104267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144071</xdr:rowOff>
    </xdr:from>
    <xdr:ext cx="469744" cy="259045"/>
    <xdr:sp macro="" textlink="">
      <xdr:nvSpPr>
        <xdr:cNvPr id="323" name="【福祉施設】&#10;一人当たり面積該当値テキスト"/>
        <xdr:cNvSpPr txBox="1"/>
      </xdr:nvSpPr>
      <xdr:spPr>
        <a:xfrm>
          <a:off x="10515600" y="1403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127726</xdr:rowOff>
    </xdr:from>
    <xdr:to>
      <xdr:col>50</xdr:col>
      <xdr:colOff>165100</xdr:colOff>
      <xdr:row>83</xdr:row>
      <xdr:rowOff>57876</xdr:rowOff>
    </xdr:to>
    <xdr:sp macro="" textlink="">
      <xdr:nvSpPr>
        <xdr:cNvPr id="324" name="楕円 323"/>
        <xdr:cNvSpPr/>
      </xdr:nvSpPr>
      <xdr:spPr>
        <a:xfrm>
          <a:off x="9588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544</xdr:rowOff>
    </xdr:from>
    <xdr:to>
      <xdr:col>55</xdr:col>
      <xdr:colOff>0</xdr:colOff>
      <xdr:row>83</xdr:row>
      <xdr:rowOff>7076</xdr:rowOff>
    </xdr:to>
    <xdr:cxnSp macro="">
      <xdr:nvCxnSpPr>
        <xdr:cNvPr id="325" name="直線コネクタ 324"/>
        <xdr:cNvCxnSpPr/>
      </xdr:nvCxnSpPr>
      <xdr:spPr>
        <a:xfrm flipV="1">
          <a:off x="9639300" y="142308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137523</xdr:rowOff>
    </xdr:from>
    <xdr:to>
      <xdr:col>46</xdr:col>
      <xdr:colOff>38100</xdr:colOff>
      <xdr:row>83</xdr:row>
      <xdr:rowOff>67673</xdr:rowOff>
    </xdr:to>
    <xdr:sp macro="" textlink="">
      <xdr:nvSpPr>
        <xdr:cNvPr id="326" name="楕円 325"/>
        <xdr:cNvSpPr/>
      </xdr:nvSpPr>
      <xdr:spPr>
        <a:xfrm>
          <a:off x="8699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7076</xdr:rowOff>
    </xdr:from>
    <xdr:to>
      <xdr:col>50</xdr:col>
      <xdr:colOff>114300</xdr:colOff>
      <xdr:row>83</xdr:row>
      <xdr:rowOff>16873</xdr:rowOff>
    </xdr:to>
    <xdr:cxnSp macro="">
      <xdr:nvCxnSpPr>
        <xdr:cNvPr id="327" name="直線コネクタ 326"/>
        <xdr:cNvCxnSpPr/>
      </xdr:nvCxnSpPr>
      <xdr:spPr>
        <a:xfrm flipV="1">
          <a:off x="8750300" y="142374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28"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29"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74403</xdr:rowOff>
    </xdr:from>
    <xdr:ext cx="469744" cy="259045"/>
    <xdr:sp macro="" textlink="">
      <xdr:nvSpPr>
        <xdr:cNvPr id="331" name="n_1mainValue【福祉施設】&#10;一人当たり面積"/>
        <xdr:cNvSpPr txBox="1"/>
      </xdr:nvSpPr>
      <xdr:spPr>
        <a:xfrm>
          <a:off x="9391727" y="139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84200</xdr:rowOff>
    </xdr:from>
    <xdr:ext cx="469744" cy="259045"/>
    <xdr:sp macro="" textlink="">
      <xdr:nvSpPr>
        <xdr:cNvPr id="332" name="n_2mainValue【福祉施設】&#10;一人当たり面積"/>
        <xdr:cNvSpPr txBox="1"/>
      </xdr:nvSpPr>
      <xdr:spPr>
        <a:xfrm>
          <a:off x="8515427" y="1397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5806</xdr:rowOff>
    </xdr:from>
    <xdr:to>
      <xdr:col>24</xdr:col>
      <xdr:colOff>114300</xdr:colOff>
      <xdr:row>103</xdr:row>
      <xdr:rowOff>107406</xdr:rowOff>
    </xdr:to>
    <xdr:sp macro="" textlink="">
      <xdr:nvSpPr>
        <xdr:cNvPr id="373" name="楕円 372"/>
        <xdr:cNvSpPr/>
      </xdr:nvSpPr>
      <xdr:spPr>
        <a:xfrm>
          <a:off x="45847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28683</xdr:rowOff>
    </xdr:from>
    <xdr:ext cx="405111" cy="259045"/>
    <xdr:sp macro="" textlink="">
      <xdr:nvSpPr>
        <xdr:cNvPr id="374" name="【市民会館】&#10;有形固定資産減価償却率該当値テキスト"/>
        <xdr:cNvSpPr txBox="1"/>
      </xdr:nvSpPr>
      <xdr:spPr>
        <a:xfrm>
          <a:off x="4673600" y="175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48261</xdr:rowOff>
    </xdr:from>
    <xdr:to>
      <xdr:col>20</xdr:col>
      <xdr:colOff>38100</xdr:colOff>
      <xdr:row>103</xdr:row>
      <xdr:rowOff>149861</xdr:rowOff>
    </xdr:to>
    <xdr:sp macro="" textlink="">
      <xdr:nvSpPr>
        <xdr:cNvPr id="375" name="楕円 374"/>
        <xdr:cNvSpPr/>
      </xdr:nvSpPr>
      <xdr:spPr>
        <a:xfrm>
          <a:off x="3746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56606</xdr:rowOff>
    </xdr:from>
    <xdr:to>
      <xdr:col>24</xdr:col>
      <xdr:colOff>63500</xdr:colOff>
      <xdr:row>103</xdr:row>
      <xdr:rowOff>99061</xdr:rowOff>
    </xdr:to>
    <xdr:cxnSp macro="">
      <xdr:nvCxnSpPr>
        <xdr:cNvPr id="376" name="直線コネクタ 375"/>
        <xdr:cNvCxnSpPr/>
      </xdr:nvCxnSpPr>
      <xdr:spPr>
        <a:xfrm flipV="1">
          <a:off x="3797300" y="17715956"/>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71120</xdr:rowOff>
    </xdr:from>
    <xdr:to>
      <xdr:col>15</xdr:col>
      <xdr:colOff>101600</xdr:colOff>
      <xdr:row>104</xdr:row>
      <xdr:rowOff>1270</xdr:rowOff>
    </xdr:to>
    <xdr:sp macro="" textlink="">
      <xdr:nvSpPr>
        <xdr:cNvPr id="377" name="楕円 376"/>
        <xdr:cNvSpPr/>
      </xdr:nvSpPr>
      <xdr:spPr>
        <a:xfrm>
          <a:off x="2857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99061</xdr:rowOff>
    </xdr:from>
    <xdr:to>
      <xdr:col>19</xdr:col>
      <xdr:colOff>177800</xdr:colOff>
      <xdr:row>103</xdr:row>
      <xdr:rowOff>121920</xdr:rowOff>
    </xdr:to>
    <xdr:cxnSp macro="">
      <xdr:nvCxnSpPr>
        <xdr:cNvPr id="378" name="直線コネクタ 377"/>
        <xdr:cNvCxnSpPr/>
      </xdr:nvCxnSpPr>
      <xdr:spPr>
        <a:xfrm flipV="1">
          <a:off x="2908300" y="177584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79"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380"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166388</xdr:rowOff>
    </xdr:from>
    <xdr:ext cx="405111" cy="259045"/>
    <xdr:sp macro="" textlink="">
      <xdr:nvSpPr>
        <xdr:cNvPr id="382" name="n_1mainValue【市民会館】&#10;有形固定資産減価償却率"/>
        <xdr:cNvSpPr txBox="1"/>
      </xdr:nvSpPr>
      <xdr:spPr>
        <a:xfrm>
          <a:off x="3582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17797</xdr:rowOff>
    </xdr:from>
    <xdr:ext cx="405111" cy="259045"/>
    <xdr:sp macro="" textlink="">
      <xdr:nvSpPr>
        <xdr:cNvPr id="383" name="n_2mainValue【市民会館】&#10;有形固定資産減価償却率"/>
        <xdr:cNvSpPr txBox="1"/>
      </xdr:nvSpPr>
      <xdr:spPr>
        <a:xfrm>
          <a:off x="2705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907</xdr:rowOff>
    </xdr:from>
    <xdr:to>
      <xdr:col>55</xdr:col>
      <xdr:colOff>50800</xdr:colOff>
      <xdr:row>101</xdr:row>
      <xdr:rowOff>102507</xdr:rowOff>
    </xdr:to>
    <xdr:sp macro="" textlink="">
      <xdr:nvSpPr>
        <xdr:cNvPr id="424" name="楕円 423"/>
        <xdr:cNvSpPr/>
      </xdr:nvSpPr>
      <xdr:spPr>
        <a:xfrm>
          <a:off x="104267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23784</xdr:rowOff>
    </xdr:from>
    <xdr:ext cx="469744" cy="259045"/>
    <xdr:sp macro="" textlink="">
      <xdr:nvSpPr>
        <xdr:cNvPr id="425" name="【市民会館】&#10;一人当たり面積該当値テキスト"/>
        <xdr:cNvSpPr txBox="1"/>
      </xdr:nvSpPr>
      <xdr:spPr>
        <a:xfrm>
          <a:off x="10515600" y="1716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13970</xdr:rowOff>
    </xdr:from>
    <xdr:to>
      <xdr:col>50</xdr:col>
      <xdr:colOff>165100</xdr:colOff>
      <xdr:row>101</xdr:row>
      <xdr:rowOff>115570</xdr:rowOff>
    </xdr:to>
    <xdr:sp macro="" textlink="">
      <xdr:nvSpPr>
        <xdr:cNvPr id="426" name="楕円 425"/>
        <xdr:cNvSpPr/>
      </xdr:nvSpPr>
      <xdr:spPr>
        <a:xfrm>
          <a:off x="9588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51707</xdr:rowOff>
    </xdr:from>
    <xdr:to>
      <xdr:col>55</xdr:col>
      <xdr:colOff>0</xdr:colOff>
      <xdr:row>101</xdr:row>
      <xdr:rowOff>64770</xdr:rowOff>
    </xdr:to>
    <xdr:cxnSp macro="">
      <xdr:nvCxnSpPr>
        <xdr:cNvPr id="427" name="直線コネクタ 426"/>
        <xdr:cNvCxnSpPr/>
      </xdr:nvCxnSpPr>
      <xdr:spPr>
        <a:xfrm flipV="1">
          <a:off x="9639300" y="173681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13970</xdr:rowOff>
    </xdr:from>
    <xdr:to>
      <xdr:col>46</xdr:col>
      <xdr:colOff>38100</xdr:colOff>
      <xdr:row>101</xdr:row>
      <xdr:rowOff>115570</xdr:rowOff>
    </xdr:to>
    <xdr:sp macro="" textlink="">
      <xdr:nvSpPr>
        <xdr:cNvPr id="428" name="楕円 427"/>
        <xdr:cNvSpPr/>
      </xdr:nvSpPr>
      <xdr:spPr>
        <a:xfrm>
          <a:off x="8699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64770</xdr:rowOff>
    </xdr:from>
    <xdr:to>
      <xdr:col>50</xdr:col>
      <xdr:colOff>114300</xdr:colOff>
      <xdr:row>101</xdr:row>
      <xdr:rowOff>64770</xdr:rowOff>
    </xdr:to>
    <xdr:cxnSp macro="">
      <xdr:nvCxnSpPr>
        <xdr:cNvPr id="429" name="直線コネクタ 428"/>
        <xdr:cNvCxnSpPr/>
      </xdr:nvCxnSpPr>
      <xdr:spPr>
        <a:xfrm>
          <a:off x="8750300" y="1738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30"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31"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132097</xdr:rowOff>
    </xdr:from>
    <xdr:ext cx="469744" cy="259045"/>
    <xdr:sp macro="" textlink="">
      <xdr:nvSpPr>
        <xdr:cNvPr id="433" name="n_1mainValue【市民会館】&#10;一人当たり面積"/>
        <xdr:cNvSpPr txBox="1"/>
      </xdr:nvSpPr>
      <xdr:spPr>
        <a:xfrm>
          <a:off x="9391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132097</xdr:rowOff>
    </xdr:from>
    <xdr:ext cx="469744" cy="259045"/>
    <xdr:sp macro="" textlink="">
      <xdr:nvSpPr>
        <xdr:cNvPr id="434" name="n_2mainValue【市民会館】&#10;一人当たり面積"/>
        <xdr:cNvSpPr txBox="1"/>
      </xdr:nvSpPr>
      <xdr:spPr>
        <a:xfrm>
          <a:off x="8515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5"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9" name="フローチャート: 判断 468"/>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56424</xdr:rowOff>
    </xdr:from>
    <xdr:to>
      <xdr:col>85</xdr:col>
      <xdr:colOff>177800</xdr:colOff>
      <xdr:row>35</xdr:row>
      <xdr:rowOff>158024</xdr:rowOff>
    </xdr:to>
    <xdr:sp macro="" textlink="">
      <xdr:nvSpPr>
        <xdr:cNvPr id="475" name="楕円 474"/>
        <xdr:cNvSpPr/>
      </xdr:nvSpPr>
      <xdr:spPr>
        <a:xfrm>
          <a:off x="162687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79301</xdr:rowOff>
    </xdr:from>
    <xdr:ext cx="405111" cy="259045"/>
    <xdr:sp macro="" textlink="">
      <xdr:nvSpPr>
        <xdr:cNvPr id="476" name="【一般廃棄物処理施設】&#10;有形固定資産減価償却率該当値テキスト"/>
        <xdr:cNvSpPr txBox="1"/>
      </xdr:nvSpPr>
      <xdr:spPr>
        <a:xfrm>
          <a:off x="16357600" y="59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48260</xdr:rowOff>
    </xdr:from>
    <xdr:to>
      <xdr:col>81</xdr:col>
      <xdr:colOff>101600</xdr:colOff>
      <xdr:row>35</xdr:row>
      <xdr:rowOff>149860</xdr:rowOff>
    </xdr:to>
    <xdr:sp macro="" textlink="">
      <xdr:nvSpPr>
        <xdr:cNvPr id="477" name="楕円 476"/>
        <xdr:cNvSpPr/>
      </xdr:nvSpPr>
      <xdr:spPr>
        <a:xfrm>
          <a:off x="15430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99060</xdr:rowOff>
    </xdr:from>
    <xdr:to>
      <xdr:col>85</xdr:col>
      <xdr:colOff>127000</xdr:colOff>
      <xdr:row>35</xdr:row>
      <xdr:rowOff>107224</xdr:rowOff>
    </xdr:to>
    <xdr:cxnSp macro="">
      <xdr:nvCxnSpPr>
        <xdr:cNvPr id="478" name="直線コネクタ 477"/>
        <xdr:cNvCxnSpPr/>
      </xdr:nvCxnSpPr>
      <xdr:spPr>
        <a:xfrm>
          <a:off x="15481300" y="609981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76019</xdr:rowOff>
    </xdr:from>
    <xdr:to>
      <xdr:col>76</xdr:col>
      <xdr:colOff>165100</xdr:colOff>
      <xdr:row>36</xdr:row>
      <xdr:rowOff>6169</xdr:rowOff>
    </xdr:to>
    <xdr:sp macro="" textlink="">
      <xdr:nvSpPr>
        <xdr:cNvPr id="479" name="楕円 478"/>
        <xdr:cNvSpPr/>
      </xdr:nvSpPr>
      <xdr:spPr>
        <a:xfrm>
          <a:off x="14541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99060</xdr:rowOff>
    </xdr:from>
    <xdr:to>
      <xdr:col>81</xdr:col>
      <xdr:colOff>50800</xdr:colOff>
      <xdr:row>35</xdr:row>
      <xdr:rowOff>126819</xdr:rowOff>
    </xdr:to>
    <xdr:cxnSp macro="">
      <xdr:nvCxnSpPr>
        <xdr:cNvPr id="480" name="直線コネクタ 479"/>
        <xdr:cNvCxnSpPr/>
      </xdr:nvCxnSpPr>
      <xdr:spPr>
        <a:xfrm flipV="1">
          <a:off x="14592300" y="609981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481"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482"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3"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166387</xdr:rowOff>
    </xdr:from>
    <xdr:ext cx="405111" cy="259045"/>
    <xdr:sp macro="" textlink="">
      <xdr:nvSpPr>
        <xdr:cNvPr id="484" name="n_1mainValue【一般廃棄物処理施設】&#10;有形固定資産減価償却率"/>
        <xdr:cNvSpPr txBox="1"/>
      </xdr:nvSpPr>
      <xdr:spPr>
        <a:xfrm>
          <a:off x="15266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22696</xdr:rowOff>
    </xdr:from>
    <xdr:ext cx="405111" cy="259045"/>
    <xdr:sp macro="" textlink="">
      <xdr:nvSpPr>
        <xdr:cNvPr id="485" name="n_2mainValue【一般廃棄物処理施設】&#10;有形固定資産減価償却率"/>
        <xdr:cNvSpPr txBox="1"/>
      </xdr:nvSpPr>
      <xdr:spPr>
        <a:xfrm>
          <a:off x="143897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14"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8" name="フローチャート: 判断 517"/>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29871</xdr:rowOff>
    </xdr:from>
    <xdr:to>
      <xdr:col>116</xdr:col>
      <xdr:colOff>114300</xdr:colOff>
      <xdr:row>39</xdr:row>
      <xdr:rowOff>131471</xdr:rowOff>
    </xdr:to>
    <xdr:sp macro="" textlink="">
      <xdr:nvSpPr>
        <xdr:cNvPr id="524" name="楕円 523"/>
        <xdr:cNvSpPr/>
      </xdr:nvSpPr>
      <xdr:spPr>
        <a:xfrm>
          <a:off x="22110700" y="67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52748</xdr:rowOff>
    </xdr:from>
    <xdr:ext cx="599010" cy="259045"/>
    <xdr:sp macro="" textlink="">
      <xdr:nvSpPr>
        <xdr:cNvPr id="525" name="【一般廃棄物処理施設】&#10;一人当たり有形固定資産（償却資産）額該当値テキスト"/>
        <xdr:cNvSpPr txBox="1"/>
      </xdr:nvSpPr>
      <xdr:spPr>
        <a:xfrm>
          <a:off x="22199600" y="656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64412</xdr:rowOff>
    </xdr:from>
    <xdr:to>
      <xdr:col>112</xdr:col>
      <xdr:colOff>38100</xdr:colOff>
      <xdr:row>39</xdr:row>
      <xdr:rowOff>166012</xdr:rowOff>
    </xdr:to>
    <xdr:sp macro="" textlink="">
      <xdr:nvSpPr>
        <xdr:cNvPr id="526" name="楕円 525"/>
        <xdr:cNvSpPr/>
      </xdr:nvSpPr>
      <xdr:spPr>
        <a:xfrm>
          <a:off x="21272500" y="675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80671</xdr:rowOff>
    </xdr:from>
    <xdr:to>
      <xdr:col>116</xdr:col>
      <xdr:colOff>63500</xdr:colOff>
      <xdr:row>39</xdr:row>
      <xdr:rowOff>115212</xdr:rowOff>
    </xdr:to>
    <xdr:cxnSp macro="">
      <xdr:nvCxnSpPr>
        <xdr:cNvPr id="527" name="直線コネクタ 526"/>
        <xdr:cNvCxnSpPr/>
      </xdr:nvCxnSpPr>
      <xdr:spPr>
        <a:xfrm flipV="1">
          <a:off x="21323300" y="6767221"/>
          <a:ext cx="838200" cy="3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70615</xdr:rowOff>
    </xdr:from>
    <xdr:to>
      <xdr:col>107</xdr:col>
      <xdr:colOff>101600</xdr:colOff>
      <xdr:row>40</xdr:row>
      <xdr:rowOff>765</xdr:rowOff>
    </xdr:to>
    <xdr:sp macro="" textlink="">
      <xdr:nvSpPr>
        <xdr:cNvPr id="528" name="楕円 527"/>
        <xdr:cNvSpPr/>
      </xdr:nvSpPr>
      <xdr:spPr>
        <a:xfrm>
          <a:off x="20383500" y="67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115212</xdr:rowOff>
    </xdr:from>
    <xdr:to>
      <xdr:col>111</xdr:col>
      <xdr:colOff>177800</xdr:colOff>
      <xdr:row>39</xdr:row>
      <xdr:rowOff>121415</xdr:rowOff>
    </xdr:to>
    <xdr:cxnSp macro="">
      <xdr:nvCxnSpPr>
        <xdr:cNvPr id="529" name="直線コネクタ 528"/>
        <xdr:cNvCxnSpPr/>
      </xdr:nvCxnSpPr>
      <xdr:spPr>
        <a:xfrm flipV="1">
          <a:off x="20434300" y="6801762"/>
          <a:ext cx="8890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30" name="n_1aveValue【一般廃棄物処理施設】&#10;一人当たり有形固定資産（償却資産）額"/>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31" name="n_2aveValue【一般廃棄物処理施設】&#10;一人当たり有形固定資産（償却資産）額"/>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2"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11089</xdr:rowOff>
    </xdr:from>
    <xdr:ext cx="599010" cy="259045"/>
    <xdr:sp macro="" textlink="">
      <xdr:nvSpPr>
        <xdr:cNvPr id="533" name="n_1mainValue【一般廃棄物処理施設】&#10;一人当たり有形固定資産（償却資産）額"/>
        <xdr:cNvSpPr txBox="1"/>
      </xdr:nvSpPr>
      <xdr:spPr>
        <a:xfrm>
          <a:off x="21011095" y="652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17292</xdr:rowOff>
    </xdr:from>
    <xdr:ext cx="599010" cy="259045"/>
    <xdr:sp macro="" textlink="">
      <xdr:nvSpPr>
        <xdr:cNvPr id="534" name="n_2mainValue【一般廃棄物処理施設】&#10;一人当たり有形固定資産（償却資産）額"/>
        <xdr:cNvSpPr txBox="1"/>
      </xdr:nvSpPr>
      <xdr:spPr>
        <a:xfrm>
          <a:off x="20134795" y="653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65"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68" name="フローチャート: 判断 56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69" name="フローチャート: 判断 56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40640</xdr:rowOff>
    </xdr:from>
    <xdr:to>
      <xdr:col>85</xdr:col>
      <xdr:colOff>177800</xdr:colOff>
      <xdr:row>61</xdr:row>
      <xdr:rowOff>142240</xdr:rowOff>
    </xdr:to>
    <xdr:sp macro="" textlink="">
      <xdr:nvSpPr>
        <xdr:cNvPr id="575" name="楕円 574"/>
        <xdr:cNvSpPr/>
      </xdr:nvSpPr>
      <xdr:spPr>
        <a:xfrm>
          <a:off x="16268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19067</xdr:rowOff>
    </xdr:from>
    <xdr:ext cx="405111" cy="259045"/>
    <xdr:sp macro="" textlink="">
      <xdr:nvSpPr>
        <xdr:cNvPr id="576" name="【保健センター・保健所】&#10;有形固定資産減価償却率該当値テキスト"/>
        <xdr:cNvSpPr txBox="1"/>
      </xdr:nvSpPr>
      <xdr:spPr>
        <a:xfrm>
          <a:off x="16357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83094</xdr:rowOff>
    </xdr:from>
    <xdr:to>
      <xdr:col>81</xdr:col>
      <xdr:colOff>101600</xdr:colOff>
      <xdr:row>61</xdr:row>
      <xdr:rowOff>13244</xdr:rowOff>
    </xdr:to>
    <xdr:sp macro="" textlink="">
      <xdr:nvSpPr>
        <xdr:cNvPr id="577" name="楕円 576"/>
        <xdr:cNvSpPr/>
      </xdr:nvSpPr>
      <xdr:spPr>
        <a:xfrm>
          <a:off x="15430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133894</xdr:rowOff>
    </xdr:from>
    <xdr:to>
      <xdr:col>85</xdr:col>
      <xdr:colOff>127000</xdr:colOff>
      <xdr:row>61</xdr:row>
      <xdr:rowOff>91440</xdr:rowOff>
    </xdr:to>
    <xdr:cxnSp macro="">
      <xdr:nvCxnSpPr>
        <xdr:cNvPr id="578" name="直線コネクタ 577"/>
        <xdr:cNvCxnSpPr/>
      </xdr:nvCxnSpPr>
      <xdr:spPr>
        <a:xfrm>
          <a:off x="15481300" y="10420894"/>
          <a:ext cx="8382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115751</xdr:rowOff>
    </xdr:from>
    <xdr:to>
      <xdr:col>76</xdr:col>
      <xdr:colOff>165100</xdr:colOff>
      <xdr:row>61</xdr:row>
      <xdr:rowOff>45901</xdr:rowOff>
    </xdr:to>
    <xdr:sp macro="" textlink="">
      <xdr:nvSpPr>
        <xdr:cNvPr id="579" name="楕円 578"/>
        <xdr:cNvSpPr/>
      </xdr:nvSpPr>
      <xdr:spPr>
        <a:xfrm>
          <a:off x="14541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133894</xdr:rowOff>
    </xdr:from>
    <xdr:to>
      <xdr:col>81</xdr:col>
      <xdr:colOff>50800</xdr:colOff>
      <xdr:row>60</xdr:row>
      <xdr:rowOff>166551</xdr:rowOff>
    </xdr:to>
    <xdr:cxnSp macro="">
      <xdr:nvCxnSpPr>
        <xdr:cNvPr id="580" name="直線コネクタ 579"/>
        <xdr:cNvCxnSpPr/>
      </xdr:nvCxnSpPr>
      <xdr:spPr>
        <a:xfrm flipV="1">
          <a:off x="14592300" y="10420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581"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582"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83"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4371</xdr:rowOff>
    </xdr:from>
    <xdr:ext cx="405111" cy="259045"/>
    <xdr:sp macro="" textlink="">
      <xdr:nvSpPr>
        <xdr:cNvPr id="584" name="n_1mainValue【保健センター・保健所】&#10;有形固定資産減価償却率"/>
        <xdr:cNvSpPr txBox="1"/>
      </xdr:nvSpPr>
      <xdr:spPr>
        <a:xfrm>
          <a:off x="15266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37028</xdr:rowOff>
    </xdr:from>
    <xdr:ext cx="405111" cy="259045"/>
    <xdr:sp macro="" textlink="">
      <xdr:nvSpPr>
        <xdr:cNvPr id="585" name="n_2mainValue【保健センター・保健所】&#10;有形固定資産減価償却率"/>
        <xdr:cNvSpPr txBox="1"/>
      </xdr:nvSpPr>
      <xdr:spPr>
        <a:xfrm>
          <a:off x="14389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16"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19" name="フローチャート: 判断 618"/>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20" name="フローチャート: 判断 619"/>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11793</xdr:rowOff>
    </xdr:from>
    <xdr:to>
      <xdr:col>116</xdr:col>
      <xdr:colOff>114300</xdr:colOff>
      <xdr:row>63</xdr:row>
      <xdr:rowOff>113393</xdr:rowOff>
    </xdr:to>
    <xdr:sp macro="" textlink="">
      <xdr:nvSpPr>
        <xdr:cNvPr id="626" name="楕円 625"/>
        <xdr:cNvSpPr/>
      </xdr:nvSpPr>
      <xdr:spPr>
        <a:xfrm>
          <a:off x="221107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161670</xdr:rowOff>
    </xdr:from>
    <xdr:ext cx="469744" cy="259045"/>
    <xdr:sp macro="" textlink="">
      <xdr:nvSpPr>
        <xdr:cNvPr id="627" name="【保健センター・保健所】&#10;一人当たり面積該当値テキスト"/>
        <xdr:cNvSpPr txBox="1"/>
      </xdr:nvSpPr>
      <xdr:spPr>
        <a:xfrm>
          <a:off x="22199600" y="1079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22678</xdr:rowOff>
    </xdr:from>
    <xdr:to>
      <xdr:col>112</xdr:col>
      <xdr:colOff>38100</xdr:colOff>
      <xdr:row>63</xdr:row>
      <xdr:rowOff>124278</xdr:rowOff>
    </xdr:to>
    <xdr:sp macro="" textlink="">
      <xdr:nvSpPr>
        <xdr:cNvPr id="628" name="楕円 627"/>
        <xdr:cNvSpPr/>
      </xdr:nvSpPr>
      <xdr:spPr>
        <a:xfrm>
          <a:off x="21272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62593</xdr:rowOff>
    </xdr:from>
    <xdr:to>
      <xdr:col>116</xdr:col>
      <xdr:colOff>63500</xdr:colOff>
      <xdr:row>63</xdr:row>
      <xdr:rowOff>73478</xdr:rowOff>
    </xdr:to>
    <xdr:cxnSp macro="">
      <xdr:nvCxnSpPr>
        <xdr:cNvPr id="629" name="直線コネクタ 628"/>
        <xdr:cNvCxnSpPr/>
      </xdr:nvCxnSpPr>
      <xdr:spPr>
        <a:xfrm flipV="1">
          <a:off x="21323300" y="108639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22678</xdr:rowOff>
    </xdr:from>
    <xdr:to>
      <xdr:col>107</xdr:col>
      <xdr:colOff>101600</xdr:colOff>
      <xdr:row>63</xdr:row>
      <xdr:rowOff>124278</xdr:rowOff>
    </xdr:to>
    <xdr:sp macro="" textlink="">
      <xdr:nvSpPr>
        <xdr:cNvPr id="630" name="楕円 629"/>
        <xdr:cNvSpPr/>
      </xdr:nvSpPr>
      <xdr:spPr>
        <a:xfrm>
          <a:off x="20383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73478</xdr:rowOff>
    </xdr:from>
    <xdr:to>
      <xdr:col>111</xdr:col>
      <xdr:colOff>177800</xdr:colOff>
      <xdr:row>63</xdr:row>
      <xdr:rowOff>73478</xdr:rowOff>
    </xdr:to>
    <xdr:cxnSp macro="">
      <xdr:nvCxnSpPr>
        <xdr:cNvPr id="631" name="直線コネクタ 630"/>
        <xdr:cNvCxnSpPr/>
      </xdr:nvCxnSpPr>
      <xdr:spPr>
        <a:xfrm>
          <a:off x="20434300" y="1087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32"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33"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34"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115405</xdr:rowOff>
    </xdr:from>
    <xdr:ext cx="469744" cy="259045"/>
    <xdr:sp macro="" textlink="">
      <xdr:nvSpPr>
        <xdr:cNvPr id="635" name="n_1mainValue【保健センター・保健所】&#10;一人当たり面積"/>
        <xdr:cNvSpPr txBox="1"/>
      </xdr:nvSpPr>
      <xdr:spPr>
        <a:xfrm>
          <a:off x="210757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115405</xdr:rowOff>
    </xdr:from>
    <xdr:ext cx="469744" cy="259045"/>
    <xdr:sp macro="" textlink="">
      <xdr:nvSpPr>
        <xdr:cNvPr id="636" name="n_2mainValue【保健センター・保健所】&#10;一人当たり面積"/>
        <xdr:cNvSpPr txBox="1"/>
      </xdr:nvSpPr>
      <xdr:spPr>
        <a:xfrm>
          <a:off x="20199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67"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0" name="フローチャート: 判断 66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71" name="フローチャート: 判断 670"/>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86905</xdr:rowOff>
    </xdr:from>
    <xdr:to>
      <xdr:col>85</xdr:col>
      <xdr:colOff>177800</xdr:colOff>
      <xdr:row>82</xdr:row>
      <xdr:rowOff>17055</xdr:rowOff>
    </xdr:to>
    <xdr:sp macro="" textlink="">
      <xdr:nvSpPr>
        <xdr:cNvPr id="677" name="楕円 676"/>
        <xdr:cNvSpPr/>
      </xdr:nvSpPr>
      <xdr:spPr>
        <a:xfrm>
          <a:off x="162687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65332</xdr:rowOff>
    </xdr:from>
    <xdr:ext cx="405111" cy="259045"/>
    <xdr:sp macro="" textlink="">
      <xdr:nvSpPr>
        <xdr:cNvPr id="678" name="【消防施設】&#10;有形固定資産減価償却率該当値テキスト"/>
        <xdr:cNvSpPr txBox="1"/>
      </xdr:nvSpPr>
      <xdr:spPr>
        <a:xfrm>
          <a:off x="16357600"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679" name="楕円 678"/>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137705</xdr:rowOff>
    </xdr:from>
    <xdr:to>
      <xdr:col>85</xdr:col>
      <xdr:colOff>127000</xdr:colOff>
      <xdr:row>82</xdr:row>
      <xdr:rowOff>3811</xdr:rowOff>
    </xdr:to>
    <xdr:cxnSp macro="">
      <xdr:nvCxnSpPr>
        <xdr:cNvPr id="680" name="直線コネクタ 679"/>
        <xdr:cNvCxnSpPr/>
      </xdr:nvCxnSpPr>
      <xdr:spPr>
        <a:xfrm flipV="1">
          <a:off x="15481300" y="1402515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157118</xdr:rowOff>
    </xdr:from>
    <xdr:to>
      <xdr:col>76</xdr:col>
      <xdr:colOff>165100</xdr:colOff>
      <xdr:row>82</xdr:row>
      <xdr:rowOff>87268</xdr:rowOff>
    </xdr:to>
    <xdr:sp macro="" textlink="">
      <xdr:nvSpPr>
        <xdr:cNvPr id="681" name="楕円 680"/>
        <xdr:cNvSpPr/>
      </xdr:nvSpPr>
      <xdr:spPr>
        <a:xfrm>
          <a:off x="14541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3811</xdr:rowOff>
    </xdr:from>
    <xdr:to>
      <xdr:col>81</xdr:col>
      <xdr:colOff>50800</xdr:colOff>
      <xdr:row>82</xdr:row>
      <xdr:rowOff>36468</xdr:rowOff>
    </xdr:to>
    <xdr:cxnSp macro="">
      <xdr:nvCxnSpPr>
        <xdr:cNvPr id="682" name="直線コネクタ 681"/>
        <xdr:cNvCxnSpPr/>
      </xdr:nvCxnSpPr>
      <xdr:spPr>
        <a:xfrm flipV="1">
          <a:off x="14592300" y="140627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683"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684"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85"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45738</xdr:rowOff>
    </xdr:from>
    <xdr:ext cx="405111" cy="259045"/>
    <xdr:sp macro="" textlink="">
      <xdr:nvSpPr>
        <xdr:cNvPr id="686" name="n_1main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78395</xdr:rowOff>
    </xdr:from>
    <xdr:ext cx="405111" cy="259045"/>
    <xdr:sp macro="" textlink="">
      <xdr:nvSpPr>
        <xdr:cNvPr id="687" name="n_2mainValue【消防施設】&#10;有形固定資産減価償却率"/>
        <xdr:cNvSpPr txBox="1"/>
      </xdr:nvSpPr>
      <xdr:spPr>
        <a:xfrm>
          <a:off x="14389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14"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7" name="フローチャート: 判断 716"/>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8" name="フローチャート: 判断 717"/>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122174</xdr:rowOff>
    </xdr:from>
    <xdr:to>
      <xdr:col>116</xdr:col>
      <xdr:colOff>114300</xdr:colOff>
      <xdr:row>80</xdr:row>
      <xdr:rowOff>52324</xdr:rowOff>
    </xdr:to>
    <xdr:sp macro="" textlink="">
      <xdr:nvSpPr>
        <xdr:cNvPr id="724" name="楕円 723"/>
        <xdr:cNvSpPr/>
      </xdr:nvSpPr>
      <xdr:spPr>
        <a:xfrm>
          <a:off x="221107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145051</xdr:rowOff>
    </xdr:from>
    <xdr:ext cx="469744" cy="259045"/>
    <xdr:sp macro="" textlink="">
      <xdr:nvSpPr>
        <xdr:cNvPr id="725" name="【消防施設】&#10;一人当たり面積該当値テキスト"/>
        <xdr:cNvSpPr txBox="1"/>
      </xdr:nvSpPr>
      <xdr:spPr>
        <a:xfrm>
          <a:off x="22199600" y="1351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145035</xdr:rowOff>
    </xdr:from>
    <xdr:to>
      <xdr:col>112</xdr:col>
      <xdr:colOff>38100</xdr:colOff>
      <xdr:row>80</xdr:row>
      <xdr:rowOff>75185</xdr:rowOff>
    </xdr:to>
    <xdr:sp macro="" textlink="">
      <xdr:nvSpPr>
        <xdr:cNvPr id="726" name="楕円 725"/>
        <xdr:cNvSpPr/>
      </xdr:nvSpPr>
      <xdr:spPr>
        <a:xfrm>
          <a:off x="21272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xdr:rowOff>
    </xdr:from>
    <xdr:to>
      <xdr:col>116</xdr:col>
      <xdr:colOff>63500</xdr:colOff>
      <xdr:row>80</xdr:row>
      <xdr:rowOff>24385</xdr:rowOff>
    </xdr:to>
    <xdr:cxnSp macro="">
      <xdr:nvCxnSpPr>
        <xdr:cNvPr id="727" name="直線コネクタ 726"/>
        <xdr:cNvCxnSpPr/>
      </xdr:nvCxnSpPr>
      <xdr:spPr>
        <a:xfrm flipV="1">
          <a:off x="21323300" y="137175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126746</xdr:rowOff>
    </xdr:from>
    <xdr:to>
      <xdr:col>107</xdr:col>
      <xdr:colOff>101600</xdr:colOff>
      <xdr:row>80</xdr:row>
      <xdr:rowOff>56896</xdr:rowOff>
    </xdr:to>
    <xdr:sp macro="" textlink="">
      <xdr:nvSpPr>
        <xdr:cNvPr id="728" name="楕円 727"/>
        <xdr:cNvSpPr/>
      </xdr:nvSpPr>
      <xdr:spPr>
        <a:xfrm>
          <a:off x="20383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6096</xdr:rowOff>
    </xdr:from>
    <xdr:to>
      <xdr:col>111</xdr:col>
      <xdr:colOff>177800</xdr:colOff>
      <xdr:row>80</xdr:row>
      <xdr:rowOff>24385</xdr:rowOff>
    </xdr:to>
    <xdr:cxnSp macro="">
      <xdr:nvCxnSpPr>
        <xdr:cNvPr id="729" name="直線コネクタ 728"/>
        <xdr:cNvCxnSpPr/>
      </xdr:nvCxnSpPr>
      <xdr:spPr>
        <a:xfrm>
          <a:off x="20434300" y="137220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30"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31"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2"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91712</xdr:rowOff>
    </xdr:from>
    <xdr:ext cx="469744" cy="259045"/>
    <xdr:sp macro="" textlink="">
      <xdr:nvSpPr>
        <xdr:cNvPr id="733" name="n_1mainValue【消防施設】&#10;一人当たり面積"/>
        <xdr:cNvSpPr txBox="1"/>
      </xdr:nvSpPr>
      <xdr:spPr>
        <a:xfrm>
          <a:off x="210757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73423</xdr:rowOff>
    </xdr:from>
    <xdr:ext cx="469744" cy="259045"/>
    <xdr:sp macro="" textlink="">
      <xdr:nvSpPr>
        <xdr:cNvPr id="734" name="n_2mainValue【消防施設】&#10;一人当たり面積"/>
        <xdr:cNvSpPr txBox="1"/>
      </xdr:nvSpPr>
      <xdr:spPr>
        <a:xfrm>
          <a:off x="20199427" y="134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8" name="フローチャート: 判断 767"/>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69" name="フローチャート: 判断 768"/>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48261</xdr:rowOff>
    </xdr:from>
    <xdr:to>
      <xdr:col>85</xdr:col>
      <xdr:colOff>177800</xdr:colOff>
      <xdr:row>101</xdr:row>
      <xdr:rowOff>149861</xdr:rowOff>
    </xdr:to>
    <xdr:sp macro="" textlink="">
      <xdr:nvSpPr>
        <xdr:cNvPr id="775" name="楕円 774"/>
        <xdr:cNvSpPr/>
      </xdr:nvSpPr>
      <xdr:spPr>
        <a:xfrm>
          <a:off x="162687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71138</xdr:rowOff>
    </xdr:from>
    <xdr:ext cx="405111" cy="259045"/>
    <xdr:sp macro="" textlink="">
      <xdr:nvSpPr>
        <xdr:cNvPr id="776" name="【庁舎】&#10;有形固定資産減価償却率該当値テキスト"/>
        <xdr:cNvSpPr txBox="1"/>
      </xdr:nvSpPr>
      <xdr:spPr>
        <a:xfrm>
          <a:off x="16357600"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85816</xdr:rowOff>
    </xdr:from>
    <xdr:to>
      <xdr:col>81</xdr:col>
      <xdr:colOff>101600</xdr:colOff>
      <xdr:row>102</xdr:row>
      <xdr:rowOff>15966</xdr:rowOff>
    </xdr:to>
    <xdr:sp macro="" textlink="">
      <xdr:nvSpPr>
        <xdr:cNvPr id="777" name="楕円 776"/>
        <xdr:cNvSpPr/>
      </xdr:nvSpPr>
      <xdr:spPr>
        <a:xfrm>
          <a:off x="15430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99061</xdr:rowOff>
    </xdr:from>
    <xdr:to>
      <xdr:col>85</xdr:col>
      <xdr:colOff>127000</xdr:colOff>
      <xdr:row>101</xdr:row>
      <xdr:rowOff>136616</xdr:rowOff>
    </xdr:to>
    <xdr:cxnSp macro="">
      <xdr:nvCxnSpPr>
        <xdr:cNvPr id="778" name="直線コネクタ 777"/>
        <xdr:cNvCxnSpPr/>
      </xdr:nvCxnSpPr>
      <xdr:spPr>
        <a:xfrm flipV="1">
          <a:off x="15481300" y="1741551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115207</xdr:rowOff>
    </xdr:from>
    <xdr:to>
      <xdr:col>76</xdr:col>
      <xdr:colOff>165100</xdr:colOff>
      <xdr:row>102</xdr:row>
      <xdr:rowOff>45357</xdr:rowOff>
    </xdr:to>
    <xdr:sp macro="" textlink="">
      <xdr:nvSpPr>
        <xdr:cNvPr id="779" name="楕円 778"/>
        <xdr:cNvSpPr/>
      </xdr:nvSpPr>
      <xdr:spPr>
        <a:xfrm>
          <a:off x="14541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136616</xdr:rowOff>
    </xdr:from>
    <xdr:to>
      <xdr:col>81</xdr:col>
      <xdr:colOff>50800</xdr:colOff>
      <xdr:row>101</xdr:row>
      <xdr:rowOff>166007</xdr:rowOff>
    </xdr:to>
    <xdr:cxnSp macro="">
      <xdr:nvCxnSpPr>
        <xdr:cNvPr id="780" name="直線コネクタ 779"/>
        <xdr:cNvCxnSpPr/>
      </xdr:nvCxnSpPr>
      <xdr:spPr>
        <a:xfrm flipV="1">
          <a:off x="14592300" y="174530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81"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82"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83"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32493</xdr:rowOff>
    </xdr:from>
    <xdr:ext cx="405111" cy="259045"/>
    <xdr:sp macro="" textlink="">
      <xdr:nvSpPr>
        <xdr:cNvPr id="784" name="n_1mainValue【庁舎】&#10;有形固定資産減価償却率"/>
        <xdr:cNvSpPr txBox="1"/>
      </xdr:nvSpPr>
      <xdr:spPr>
        <a:xfrm>
          <a:off x="152660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61884</xdr:rowOff>
    </xdr:from>
    <xdr:ext cx="405111" cy="259045"/>
    <xdr:sp macro="" textlink="">
      <xdr:nvSpPr>
        <xdr:cNvPr id="785" name="n_2mainValue【庁舎】&#10;有形固定資産減価償却率"/>
        <xdr:cNvSpPr txBox="1"/>
      </xdr:nvSpPr>
      <xdr:spPr>
        <a:xfrm>
          <a:off x="14389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17"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21" name="フローチャート: 判断 820"/>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30299</xdr:rowOff>
    </xdr:from>
    <xdr:to>
      <xdr:col>116</xdr:col>
      <xdr:colOff>114300</xdr:colOff>
      <xdr:row>105</xdr:row>
      <xdr:rowOff>131899</xdr:rowOff>
    </xdr:to>
    <xdr:sp macro="" textlink="">
      <xdr:nvSpPr>
        <xdr:cNvPr id="827" name="楕円 826"/>
        <xdr:cNvSpPr/>
      </xdr:nvSpPr>
      <xdr:spPr>
        <a:xfrm>
          <a:off x="221107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53176</xdr:rowOff>
    </xdr:from>
    <xdr:ext cx="469744" cy="259045"/>
    <xdr:sp macro="" textlink="">
      <xdr:nvSpPr>
        <xdr:cNvPr id="828" name="【庁舎】&#10;一人当たり面積該当値テキスト"/>
        <xdr:cNvSpPr txBox="1"/>
      </xdr:nvSpPr>
      <xdr:spPr>
        <a:xfrm>
          <a:off x="22199600" y="178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40095</xdr:rowOff>
    </xdr:from>
    <xdr:to>
      <xdr:col>112</xdr:col>
      <xdr:colOff>38100</xdr:colOff>
      <xdr:row>105</xdr:row>
      <xdr:rowOff>141695</xdr:rowOff>
    </xdr:to>
    <xdr:sp macro="" textlink="">
      <xdr:nvSpPr>
        <xdr:cNvPr id="829" name="楕円 828"/>
        <xdr:cNvSpPr/>
      </xdr:nvSpPr>
      <xdr:spPr>
        <a:xfrm>
          <a:off x="21272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81099</xdr:rowOff>
    </xdr:from>
    <xdr:to>
      <xdr:col>116</xdr:col>
      <xdr:colOff>63500</xdr:colOff>
      <xdr:row>105</xdr:row>
      <xdr:rowOff>90895</xdr:rowOff>
    </xdr:to>
    <xdr:cxnSp macro="">
      <xdr:nvCxnSpPr>
        <xdr:cNvPr id="830" name="直線コネクタ 829"/>
        <xdr:cNvCxnSpPr/>
      </xdr:nvCxnSpPr>
      <xdr:spPr>
        <a:xfrm flipV="1">
          <a:off x="21323300" y="18083349"/>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1" name="楕円 830"/>
        <xdr:cNvSpPr/>
      </xdr:nvSpPr>
      <xdr:spPr>
        <a:xfrm>
          <a:off x="20383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90895</xdr:rowOff>
    </xdr:from>
    <xdr:to>
      <xdr:col>111</xdr:col>
      <xdr:colOff>177800</xdr:colOff>
      <xdr:row>105</xdr:row>
      <xdr:rowOff>103958</xdr:rowOff>
    </xdr:to>
    <xdr:cxnSp macro="">
      <xdr:nvCxnSpPr>
        <xdr:cNvPr id="832" name="直線コネクタ 831"/>
        <xdr:cNvCxnSpPr/>
      </xdr:nvCxnSpPr>
      <xdr:spPr>
        <a:xfrm flipV="1">
          <a:off x="20434300" y="180931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33"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34"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35"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158222</xdr:rowOff>
    </xdr:from>
    <xdr:ext cx="469744" cy="259045"/>
    <xdr:sp macro="" textlink="">
      <xdr:nvSpPr>
        <xdr:cNvPr id="836" name="n_1mainValue【庁舎】&#10;一人当たり面積"/>
        <xdr:cNvSpPr txBox="1"/>
      </xdr:nvSpPr>
      <xdr:spPr>
        <a:xfrm>
          <a:off x="210757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37" name="n_2mainValue【庁舎】&#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年度に恵那市中央図書館を建設したため、図書館の有形固定資産減価償却率は低い水準にある。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庁舎、市民会館、消防施設、福祉施設の一人当たりの面積が広い水準に水準にあるが、これは平成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市町村が合併して現在の市域になったことによるものと推測される。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50,463
49,646
504.24
28,810,317
27,197,977
1,248,240
17,031,861
29,236,813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年度の財政力指数は類似団体平均の</a:t>
          </a:r>
          <a:r>
            <a:rPr kumimoji="1" lang="en-US" altLang="ja-JP" sz="1300">
              <a:latin typeface="ＭＳ Ｐゴシック" panose="020B0600070205080204" pitchFamily="50" charset="-128"/>
              <a:ea typeface="ＭＳ Ｐゴシック" panose="020B0600070205080204" pitchFamily="50" charset="-128"/>
            </a:rPr>
            <a:t>0.74</a:t>
          </a:r>
          <a:r>
            <a:rPr kumimoji="1" lang="ja-JP" altLang="en-US" sz="1300">
              <a:latin typeface="ＭＳ Ｐゴシック" panose="020B0600070205080204" pitchFamily="50" charset="-128"/>
              <a:ea typeface="ＭＳ Ｐゴシック" panose="020B0600070205080204" pitchFamily="50" charset="-128"/>
            </a:rPr>
            <a:t>を大きく下回った</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となっている。市税収入においては前年度比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減となった。当市の規模には未だ施設が多い状況で、思うような歳出削減ができなかったことが大きな要因である。今後は、施設の統合や地元への払い下げを行いスリム化を進め歳出削減に努めるのはもちろんのこと、これまで以上に企業誘致や移住定住政策に力を入れ、市税収入の確保に努め、財政力の向上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9" name="直線コネクタ 68"/>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31045</xdr:rowOff>
    </xdr:to>
    <xdr:cxnSp macro="">
      <xdr:nvCxnSpPr>
        <xdr:cNvPr id="72" name="直線コネクタ 71"/>
        <xdr:cNvCxnSpPr/>
      </xdr:nvCxnSpPr>
      <xdr:spPr>
        <a:xfrm>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17639</xdr:rowOff>
    </xdr:to>
    <xdr:cxnSp macro="">
      <xdr:nvCxnSpPr>
        <xdr:cNvPr id="75" name="直線コネクタ 74"/>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17639</xdr:rowOff>
    </xdr:to>
    <xdr:cxnSp macro="">
      <xdr:nvCxnSpPr>
        <xdr:cNvPr id="78" name="直線コネクタ 77"/>
        <xdr:cNvCxnSpPr/>
      </xdr:nvCxnSpPr>
      <xdr:spPr>
        <a:xfrm>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123772</xdr:rowOff>
    </xdr:from>
    <xdr:ext cx="762000" cy="259045"/>
    <xdr:sp macro="" textlink="">
      <xdr:nvSpPr>
        <xdr:cNvPr id="89"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2" name="楕円 91"/>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3" name="テキスト ボックス 92"/>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4" name="楕円 93"/>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5" name="テキスト ボックス 94"/>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年度は、類似団体平均と比較すると低く、前年度を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義務的経費が減少し、特に公債費は</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ポイント下回った。普通建設事業が</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ポイント、災害復旧費が</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ポイント上回ったが、維持補修費が前年度より</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今後も、職員の適正配置、施設の統廃合などを実施し義務的経費の削減に努めるとともに、特別会計･公営企業会計も含めた事業の見直しに努める。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131318</xdr:rowOff>
    </xdr:from>
    <xdr:to>
      <xdr:col>23</xdr:col>
      <xdr:colOff>133350</xdr:colOff>
      <xdr:row>63</xdr:row>
      <xdr:rowOff>41910</xdr:rowOff>
    </xdr:to>
    <xdr:cxnSp macro="">
      <xdr:nvCxnSpPr>
        <xdr:cNvPr id="130" name="直線コネクタ 129"/>
        <xdr:cNvCxnSpPr/>
      </xdr:nvCxnSpPr>
      <xdr:spPr>
        <a:xfrm flipV="1">
          <a:off x="4114800" y="1076121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41910</xdr:rowOff>
    </xdr:to>
    <xdr:cxnSp macro="">
      <xdr:nvCxnSpPr>
        <xdr:cNvPr id="133" name="直線コネクタ 132"/>
        <xdr:cNvCxnSpPr/>
      </xdr:nvCxnSpPr>
      <xdr:spPr>
        <a:xfrm>
          <a:off x="3225800" y="1079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3302</xdr:rowOff>
    </xdr:to>
    <xdr:cxnSp macro="">
      <xdr:nvCxnSpPr>
        <xdr:cNvPr id="136" name="直線コネクタ 135"/>
        <xdr:cNvCxnSpPr/>
      </xdr:nvCxnSpPr>
      <xdr:spPr>
        <a:xfrm flipV="1">
          <a:off x="2336800" y="107950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3302</xdr:rowOff>
    </xdr:from>
    <xdr:to>
      <xdr:col>11</xdr:col>
      <xdr:colOff>31750</xdr:colOff>
      <xdr:row>63</xdr:row>
      <xdr:rowOff>12954</xdr:rowOff>
    </xdr:to>
    <xdr:cxnSp macro="">
      <xdr:nvCxnSpPr>
        <xdr:cNvPr id="139" name="直線コネクタ 138"/>
        <xdr:cNvCxnSpPr/>
      </xdr:nvCxnSpPr>
      <xdr:spPr>
        <a:xfrm flipV="1">
          <a:off x="1447800" y="108046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49" name="楕円 148"/>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97045</xdr:rowOff>
    </xdr:from>
    <xdr:ext cx="762000" cy="259045"/>
    <xdr:sp macro="" textlink="">
      <xdr:nvSpPr>
        <xdr:cNvPr id="150" name="財政構造の弾力性該当値テキスト"/>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1" name="楕円 150"/>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2" name="テキスト ボックス 151"/>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3" name="楕円 152"/>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54" name="テキスト ボックス 153"/>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123952</xdr:rowOff>
    </xdr:from>
    <xdr:to>
      <xdr:col>11</xdr:col>
      <xdr:colOff>82550</xdr:colOff>
      <xdr:row>63</xdr:row>
      <xdr:rowOff>54102</xdr:rowOff>
    </xdr:to>
    <xdr:sp macro="" textlink="">
      <xdr:nvSpPr>
        <xdr:cNvPr id="155" name="楕円 154"/>
        <xdr:cNvSpPr/>
      </xdr:nvSpPr>
      <xdr:spPr>
        <a:xfrm>
          <a:off x="2286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56" name="テキスト ボックス 155"/>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133604</xdr:rowOff>
    </xdr:from>
    <xdr:to>
      <xdr:col>7</xdr:col>
      <xdr:colOff>31750</xdr:colOff>
      <xdr:row>63</xdr:row>
      <xdr:rowOff>63754</xdr:rowOff>
    </xdr:to>
    <xdr:sp macro="" textlink="">
      <xdr:nvSpPr>
        <xdr:cNvPr id="157" name="楕円 156"/>
        <xdr:cNvSpPr/>
      </xdr:nvSpPr>
      <xdr:spPr>
        <a:xfrm>
          <a:off x="1397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73931</xdr:rowOff>
    </xdr:from>
    <xdr:ext cx="762000" cy="259045"/>
    <xdr:sp macro="" textlink="">
      <xdr:nvSpPr>
        <xdr:cNvPr id="158" name="テキスト ボックス 157"/>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指定管理者制度導入や施設の統廃合により人件費・物件費等の削減を行っているが、依然として類似団体平均と比較して大きく上回っている。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今後も引き続き職員定数の適正化や公共施設の適正配置に取り組み、住民サービスの向上と維持管理経費の削減に努める。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120985</xdr:rowOff>
    </xdr:from>
    <xdr:to>
      <xdr:col>23</xdr:col>
      <xdr:colOff>133350</xdr:colOff>
      <xdr:row>84</xdr:row>
      <xdr:rowOff>146813</xdr:rowOff>
    </xdr:to>
    <xdr:cxnSp macro="">
      <xdr:nvCxnSpPr>
        <xdr:cNvPr id="191" name="直線コネクタ 190"/>
        <xdr:cNvCxnSpPr/>
      </xdr:nvCxnSpPr>
      <xdr:spPr>
        <a:xfrm>
          <a:off x="4114800" y="14522785"/>
          <a:ext cx="838200" cy="2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113398</xdr:rowOff>
    </xdr:from>
    <xdr:to>
      <xdr:col>19</xdr:col>
      <xdr:colOff>133350</xdr:colOff>
      <xdr:row>84</xdr:row>
      <xdr:rowOff>120985</xdr:rowOff>
    </xdr:to>
    <xdr:cxnSp macro="">
      <xdr:nvCxnSpPr>
        <xdr:cNvPr id="194" name="直線コネクタ 193"/>
        <xdr:cNvCxnSpPr/>
      </xdr:nvCxnSpPr>
      <xdr:spPr>
        <a:xfrm>
          <a:off x="3225800" y="14515198"/>
          <a:ext cx="889000" cy="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113398</xdr:rowOff>
    </xdr:from>
    <xdr:to>
      <xdr:col>15</xdr:col>
      <xdr:colOff>82550</xdr:colOff>
      <xdr:row>84</xdr:row>
      <xdr:rowOff>121554</xdr:rowOff>
    </xdr:to>
    <xdr:cxnSp macro="">
      <xdr:nvCxnSpPr>
        <xdr:cNvPr id="197" name="直線コネクタ 196"/>
        <xdr:cNvCxnSpPr/>
      </xdr:nvCxnSpPr>
      <xdr:spPr>
        <a:xfrm flipV="1">
          <a:off x="2336800" y="14515198"/>
          <a:ext cx="8890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103147</xdr:rowOff>
    </xdr:from>
    <xdr:to>
      <xdr:col>11</xdr:col>
      <xdr:colOff>31750</xdr:colOff>
      <xdr:row>84</xdr:row>
      <xdr:rowOff>121554</xdr:rowOff>
    </xdr:to>
    <xdr:cxnSp macro="">
      <xdr:nvCxnSpPr>
        <xdr:cNvPr id="200" name="直線コネクタ 199"/>
        <xdr:cNvCxnSpPr/>
      </xdr:nvCxnSpPr>
      <xdr:spPr>
        <a:xfrm>
          <a:off x="1447800" y="14504947"/>
          <a:ext cx="889000" cy="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4" name="テキスト ボックス 203"/>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96013</xdr:rowOff>
    </xdr:from>
    <xdr:to>
      <xdr:col>23</xdr:col>
      <xdr:colOff>184150</xdr:colOff>
      <xdr:row>85</xdr:row>
      <xdr:rowOff>26163</xdr:rowOff>
    </xdr:to>
    <xdr:sp macro="" textlink="">
      <xdr:nvSpPr>
        <xdr:cNvPr id="210" name="楕円 209"/>
        <xdr:cNvSpPr/>
      </xdr:nvSpPr>
      <xdr:spPr>
        <a:xfrm>
          <a:off x="4902200" y="144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68090</xdr:rowOff>
    </xdr:from>
    <xdr:ext cx="762000" cy="259045"/>
    <xdr:sp macro="" textlink="">
      <xdr:nvSpPr>
        <xdr:cNvPr id="211" name="人件費・物件費等の状況該当値テキスト"/>
        <xdr:cNvSpPr txBox="1"/>
      </xdr:nvSpPr>
      <xdr:spPr>
        <a:xfrm>
          <a:off x="5041900" y="1446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70185</xdr:rowOff>
    </xdr:from>
    <xdr:to>
      <xdr:col>19</xdr:col>
      <xdr:colOff>184150</xdr:colOff>
      <xdr:row>85</xdr:row>
      <xdr:rowOff>335</xdr:rowOff>
    </xdr:to>
    <xdr:sp macro="" textlink="">
      <xdr:nvSpPr>
        <xdr:cNvPr id="212" name="楕円 211"/>
        <xdr:cNvSpPr/>
      </xdr:nvSpPr>
      <xdr:spPr>
        <a:xfrm>
          <a:off x="4064000" y="1447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156562</xdr:rowOff>
    </xdr:from>
    <xdr:ext cx="736600" cy="259045"/>
    <xdr:sp macro="" textlink="">
      <xdr:nvSpPr>
        <xdr:cNvPr id="213" name="テキスト ボックス 212"/>
        <xdr:cNvSpPr txBox="1"/>
      </xdr:nvSpPr>
      <xdr:spPr>
        <a:xfrm>
          <a:off x="3733800" y="1455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62598</xdr:rowOff>
    </xdr:from>
    <xdr:to>
      <xdr:col>15</xdr:col>
      <xdr:colOff>133350</xdr:colOff>
      <xdr:row>84</xdr:row>
      <xdr:rowOff>164198</xdr:rowOff>
    </xdr:to>
    <xdr:sp macro="" textlink="">
      <xdr:nvSpPr>
        <xdr:cNvPr id="214" name="楕円 213"/>
        <xdr:cNvSpPr/>
      </xdr:nvSpPr>
      <xdr:spPr>
        <a:xfrm>
          <a:off x="3175000" y="1446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148975</xdr:rowOff>
    </xdr:from>
    <xdr:ext cx="762000" cy="259045"/>
    <xdr:sp macro="" textlink="">
      <xdr:nvSpPr>
        <xdr:cNvPr id="215" name="テキスト ボックス 214"/>
        <xdr:cNvSpPr txBox="1"/>
      </xdr:nvSpPr>
      <xdr:spPr>
        <a:xfrm>
          <a:off x="2844800" y="1455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70754</xdr:rowOff>
    </xdr:from>
    <xdr:to>
      <xdr:col>11</xdr:col>
      <xdr:colOff>82550</xdr:colOff>
      <xdr:row>85</xdr:row>
      <xdr:rowOff>904</xdr:rowOff>
    </xdr:to>
    <xdr:sp macro="" textlink="">
      <xdr:nvSpPr>
        <xdr:cNvPr id="216" name="楕円 215"/>
        <xdr:cNvSpPr/>
      </xdr:nvSpPr>
      <xdr:spPr>
        <a:xfrm>
          <a:off x="2286000" y="144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157131</xdr:rowOff>
    </xdr:from>
    <xdr:ext cx="762000" cy="259045"/>
    <xdr:sp macro="" textlink="">
      <xdr:nvSpPr>
        <xdr:cNvPr id="217" name="テキスト ボックス 216"/>
        <xdr:cNvSpPr txBox="1"/>
      </xdr:nvSpPr>
      <xdr:spPr>
        <a:xfrm>
          <a:off x="1955800" y="1455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52347</xdr:rowOff>
    </xdr:from>
    <xdr:to>
      <xdr:col>7</xdr:col>
      <xdr:colOff>31750</xdr:colOff>
      <xdr:row>84</xdr:row>
      <xdr:rowOff>153947</xdr:rowOff>
    </xdr:to>
    <xdr:sp macro="" textlink="">
      <xdr:nvSpPr>
        <xdr:cNvPr id="218" name="楕円 217"/>
        <xdr:cNvSpPr/>
      </xdr:nvSpPr>
      <xdr:spPr>
        <a:xfrm>
          <a:off x="1397000" y="1445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138724</xdr:rowOff>
    </xdr:from>
    <xdr:ext cx="762000" cy="259045"/>
    <xdr:sp macro="" textlink="">
      <xdr:nvSpPr>
        <xdr:cNvPr id="219" name="テキスト ボックス 218"/>
        <xdr:cNvSpPr txBox="1"/>
      </xdr:nvSpPr>
      <xdr:spPr>
        <a:xfrm>
          <a:off x="1066800" y="1454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をベースに給与改定を行っているため、全国平均と同程度の給与水準となっている。今後も人事評価制度を実施し、実績・能力に応じた評価を行い、組織全体の業務・効率を高め、給与へ反映す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13607</xdr:rowOff>
    </xdr:to>
    <xdr:cxnSp macro="">
      <xdr:nvCxnSpPr>
        <xdr:cNvPr id="255" name="直線コネクタ 254"/>
        <xdr:cNvCxnSpPr/>
      </xdr:nvCxnSpPr>
      <xdr:spPr>
        <a:xfrm>
          <a:off x="16179800" y="1432922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116114</xdr:rowOff>
    </xdr:to>
    <xdr:cxnSp macro="">
      <xdr:nvCxnSpPr>
        <xdr:cNvPr id="258" name="直線コネクタ 257"/>
        <xdr:cNvCxnSpPr/>
      </xdr:nvCxnSpPr>
      <xdr:spPr>
        <a:xfrm flipV="1">
          <a:off x="15290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83</xdr:row>
      <xdr:rowOff>116114</xdr:rowOff>
    </xdr:to>
    <xdr:cxnSp macro="">
      <xdr:nvCxnSpPr>
        <xdr:cNvPr id="261" name="直線コネクタ 260"/>
        <xdr:cNvCxnSpPr/>
      </xdr:nvCxnSpPr>
      <xdr:spPr>
        <a:xfrm>
          <a:off x="14401800" y="14346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83</xdr:row>
      <xdr:rowOff>150586</xdr:rowOff>
    </xdr:to>
    <xdr:cxnSp macro="">
      <xdr:nvCxnSpPr>
        <xdr:cNvPr id="264" name="直線コネクタ 263"/>
        <xdr:cNvCxnSpPr/>
      </xdr:nvCxnSpPr>
      <xdr:spPr>
        <a:xfrm flipV="1">
          <a:off x="13512800" y="143464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74" name="楕円 273"/>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75" name="給与水準   （国との比較）該当値テキスト"/>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6" name="楕円 275"/>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7" name="テキスト ボックス 276"/>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78" name="楕円 277"/>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79" name="テキスト ボックス 278"/>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0" name="楕円 279"/>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1" name="テキスト ボックス 280"/>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2" name="楕円 281"/>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3" name="テキスト ボックス 282"/>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月の市町村合併により、職員数の適正化に向け新規採用の抑制、組織再編、公共施設の統廃合などを行ってきたが、依然、類似団体平均と比較しても職員数が多い状況にある。第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次恵那市職員適正化計画では、令和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675</a:t>
          </a:r>
          <a:r>
            <a:rPr kumimoji="1" lang="ja-JP" altLang="en-US" sz="1300">
              <a:latin typeface="ＭＳ Ｐゴシック" panose="020B0600070205080204" pitchFamily="50" charset="-128"/>
              <a:ea typeface="ＭＳ Ｐゴシック" panose="020B0600070205080204" pitchFamily="50" charset="-128"/>
            </a:rPr>
            <a:t>人に削減するという目標を設定したが、平成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日現在職員</a:t>
          </a:r>
          <a:r>
            <a:rPr kumimoji="1" lang="en-US" altLang="ja-JP" sz="1300">
              <a:latin typeface="ＭＳ Ｐゴシック" panose="020B0600070205080204" pitchFamily="50" charset="-128"/>
              <a:ea typeface="ＭＳ Ｐゴシック" panose="020B0600070205080204" pitchFamily="50" charset="-128"/>
            </a:rPr>
            <a:t>673</a:t>
          </a:r>
          <a:r>
            <a:rPr kumimoji="1" lang="ja-JP" altLang="en-US" sz="1300">
              <a:latin typeface="ＭＳ Ｐゴシック" panose="020B0600070205080204" pitchFamily="50" charset="-128"/>
              <a:ea typeface="ＭＳ Ｐゴシック" panose="020B0600070205080204" pitchFamily="50" charset="-128"/>
            </a:rPr>
            <a:t>人となり、これを達成した。今後も引き続き人口に見合った職員数の適正化に努める。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145415</xdr:rowOff>
    </xdr:from>
    <xdr:to>
      <xdr:col>81</xdr:col>
      <xdr:colOff>44450</xdr:colOff>
      <xdr:row>65</xdr:row>
      <xdr:rowOff>165523</xdr:rowOff>
    </xdr:to>
    <xdr:cxnSp macro="">
      <xdr:nvCxnSpPr>
        <xdr:cNvPr id="318" name="直線コネクタ 317"/>
        <xdr:cNvCxnSpPr/>
      </xdr:nvCxnSpPr>
      <xdr:spPr>
        <a:xfrm>
          <a:off x="16179800" y="1128966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109220</xdr:rowOff>
    </xdr:from>
    <xdr:to>
      <xdr:col>77</xdr:col>
      <xdr:colOff>44450</xdr:colOff>
      <xdr:row>65</xdr:row>
      <xdr:rowOff>145415</xdr:rowOff>
    </xdr:to>
    <xdr:cxnSp macro="">
      <xdr:nvCxnSpPr>
        <xdr:cNvPr id="321" name="直線コネクタ 320"/>
        <xdr:cNvCxnSpPr/>
      </xdr:nvCxnSpPr>
      <xdr:spPr>
        <a:xfrm>
          <a:off x="15290800" y="112534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105198</xdr:rowOff>
    </xdr:from>
    <xdr:to>
      <xdr:col>72</xdr:col>
      <xdr:colOff>203200</xdr:colOff>
      <xdr:row>65</xdr:row>
      <xdr:rowOff>109220</xdr:rowOff>
    </xdr:to>
    <xdr:cxnSp macro="">
      <xdr:nvCxnSpPr>
        <xdr:cNvPr id="324" name="直線コネクタ 323"/>
        <xdr:cNvCxnSpPr/>
      </xdr:nvCxnSpPr>
      <xdr:spPr>
        <a:xfrm>
          <a:off x="14401800" y="112494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58949</xdr:rowOff>
    </xdr:from>
    <xdr:to>
      <xdr:col>68</xdr:col>
      <xdr:colOff>152400</xdr:colOff>
      <xdr:row>65</xdr:row>
      <xdr:rowOff>105198</xdr:rowOff>
    </xdr:to>
    <xdr:cxnSp macro="">
      <xdr:nvCxnSpPr>
        <xdr:cNvPr id="327" name="直線コネクタ 326"/>
        <xdr:cNvCxnSpPr/>
      </xdr:nvCxnSpPr>
      <xdr:spPr>
        <a:xfrm>
          <a:off x="13512800" y="11203199"/>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1" name="テキスト ボックス 330"/>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114723</xdr:rowOff>
    </xdr:from>
    <xdr:to>
      <xdr:col>81</xdr:col>
      <xdr:colOff>95250</xdr:colOff>
      <xdr:row>66</xdr:row>
      <xdr:rowOff>44873</xdr:rowOff>
    </xdr:to>
    <xdr:sp macro="" textlink="">
      <xdr:nvSpPr>
        <xdr:cNvPr id="337" name="楕円 336"/>
        <xdr:cNvSpPr/>
      </xdr:nvSpPr>
      <xdr:spPr>
        <a:xfrm>
          <a:off x="169672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86800</xdr:rowOff>
    </xdr:from>
    <xdr:ext cx="762000" cy="259045"/>
    <xdr:sp macro="" textlink="">
      <xdr:nvSpPr>
        <xdr:cNvPr id="338" name="定員管理の状況該当値テキスト"/>
        <xdr:cNvSpPr txBox="1"/>
      </xdr:nvSpPr>
      <xdr:spPr>
        <a:xfrm>
          <a:off x="17106900" y="1123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94615</xdr:rowOff>
    </xdr:from>
    <xdr:to>
      <xdr:col>77</xdr:col>
      <xdr:colOff>95250</xdr:colOff>
      <xdr:row>66</xdr:row>
      <xdr:rowOff>24765</xdr:rowOff>
    </xdr:to>
    <xdr:sp macro="" textlink="">
      <xdr:nvSpPr>
        <xdr:cNvPr id="339" name="楕円 338"/>
        <xdr:cNvSpPr/>
      </xdr:nvSpPr>
      <xdr:spPr>
        <a:xfrm>
          <a:off x="16129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9542</xdr:rowOff>
    </xdr:from>
    <xdr:ext cx="736600" cy="259045"/>
    <xdr:sp macro="" textlink="">
      <xdr:nvSpPr>
        <xdr:cNvPr id="340" name="テキスト ボックス 339"/>
        <xdr:cNvSpPr txBox="1"/>
      </xdr:nvSpPr>
      <xdr:spPr>
        <a:xfrm>
          <a:off x="15798800" y="1132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58420</xdr:rowOff>
    </xdr:from>
    <xdr:to>
      <xdr:col>73</xdr:col>
      <xdr:colOff>44450</xdr:colOff>
      <xdr:row>65</xdr:row>
      <xdr:rowOff>160020</xdr:rowOff>
    </xdr:to>
    <xdr:sp macro="" textlink="">
      <xdr:nvSpPr>
        <xdr:cNvPr id="341" name="楕円 340"/>
        <xdr:cNvSpPr/>
      </xdr:nvSpPr>
      <xdr:spPr>
        <a:xfrm>
          <a:off x="15240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144797</xdr:rowOff>
    </xdr:from>
    <xdr:ext cx="762000" cy="259045"/>
    <xdr:sp macro="" textlink="">
      <xdr:nvSpPr>
        <xdr:cNvPr id="342" name="テキスト ボックス 341"/>
        <xdr:cNvSpPr txBox="1"/>
      </xdr:nvSpPr>
      <xdr:spPr>
        <a:xfrm>
          <a:off x="14909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54398</xdr:rowOff>
    </xdr:from>
    <xdr:to>
      <xdr:col>68</xdr:col>
      <xdr:colOff>203200</xdr:colOff>
      <xdr:row>65</xdr:row>
      <xdr:rowOff>155998</xdr:rowOff>
    </xdr:to>
    <xdr:sp macro="" textlink="">
      <xdr:nvSpPr>
        <xdr:cNvPr id="343" name="楕円 342"/>
        <xdr:cNvSpPr/>
      </xdr:nvSpPr>
      <xdr:spPr>
        <a:xfrm>
          <a:off x="14351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140775</xdr:rowOff>
    </xdr:from>
    <xdr:ext cx="762000" cy="259045"/>
    <xdr:sp macro="" textlink="">
      <xdr:nvSpPr>
        <xdr:cNvPr id="344" name="テキスト ボックス 343"/>
        <xdr:cNvSpPr txBox="1"/>
      </xdr:nvSpPr>
      <xdr:spPr>
        <a:xfrm>
          <a:off x="14020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8149</xdr:rowOff>
    </xdr:from>
    <xdr:to>
      <xdr:col>64</xdr:col>
      <xdr:colOff>152400</xdr:colOff>
      <xdr:row>65</xdr:row>
      <xdr:rowOff>109749</xdr:rowOff>
    </xdr:to>
    <xdr:sp macro="" textlink="">
      <xdr:nvSpPr>
        <xdr:cNvPr id="345" name="楕円 344"/>
        <xdr:cNvSpPr/>
      </xdr:nvSpPr>
      <xdr:spPr>
        <a:xfrm>
          <a:off x="13462000" y="111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94526</xdr:rowOff>
    </xdr:from>
    <xdr:ext cx="762000" cy="259045"/>
    <xdr:sp macro="" textlink="">
      <xdr:nvSpPr>
        <xdr:cNvPr id="346" name="テキスト ボックス 345"/>
        <xdr:cNvSpPr txBox="1"/>
      </xdr:nvSpPr>
      <xdr:spPr>
        <a:xfrm>
          <a:off x="13131800" y="1123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繰上償還や償還完了したことにより、昨年度から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ポイント改善し、類似団体平均を下回った。今後は合併算定替の縮減に伴う普通交付税の減少や、合併特例債の元金償還のピークが見込まれるため、より一層、計画的な発行管理を行い、健全経営に努める。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77833</xdr:rowOff>
    </xdr:from>
    <xdr:to>
      <xdr:col>81</xdr:col>
      <xdr:colOff>44450</xdr:colOff>
      <xdr:row>40</xdr:row>
      <xdr:rowOff>23585</xdr:rowOff>
    </xdr:to>
    <xdr:cxnSp macro="">
      <xdr:nvCxnSpPr>
        <xdr:cNvPr id="381" name="直線コネクタ 380"/>
        <xdr:cNvCxnSpPr/>
      </xdr:nvCxnSpPr>
      <xdr:spPr>
        <a:xfrm flipV="1">
          <a:off x="16179800" y="6764383"/>
          <a:ext cx="8382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99423</xdr:rowOff>
    </xdr:to>
    <xdr:cxnSp macro="">
      <xdr:nvCxnSpPr>
        <xdr:cNvPr id="384" name="直線コネクタ 383"/>
        <xdr:cNvCxnSpPr/>
      </xdr:nvCxnSpPr>
      <xdr:spPr>
        <a:xfrm flipV="1">
          <a:off x="15290800" y="6881585"/>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99423</xdr:rowOff>
    </xdr:from>
    <xdr:to>
      <xdr:col>72</xdr:col>
      <xdr:colOff>203200</xdr:colOff>
      <xdr:row>41</xdr:row>
      <xdr:rowOff>17599</xdr:rowOff>
    </xdr:to>
    <xdr:cxnSp macro="">
      <xdr:nvCxnSpPr>
        <xdr:cNvPr id="387" name="直線コネクタ 386"/>
        <xdr:cNvCxnSpPr/>
      </xdr:nvCxnSpPr>
      <xdr:spPr>
        <a:xfrm flipV="1">
          <a:off x="14401800" y="6957423"/>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17599</xdr:rowOff>
    </xdr:from>
    <xdr:to>
      <xdr:col>68</xdr:col>
      <xdr:colOff>152400</xdr:colOff>
      <xdr:row>41</xdr:row>
      <xdr:rowOff>79647</xdr:rowOff>
    </xdr:to>
    <xdr:cxnSp macro="">
      <xdr:nvCxnSpPr>
        <xdr:cNvPr id="390" name="直線コネクタ 389"/>
        <xdr:cNvCxnSpPr/>
      </xdr:nvCxnSpPr>
      <xdr:spPr>
        <a:xfrm flipV="1">
          <a:off x="13512800" y="70470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4" name="テキスト ボックス 393"/>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27033</xdr:rowOff>
    </xdr:from>
    <xdr:to>
      <xdr:col>81</xdr:col>
      <xdr:colOff>95250</xdr:colOff>
      <xdr:row>39</xdr:row>
      <xdr:rowOff>128633</xdr:rowOff>
    </xdr:to>
    <xdr:sp macro="" textlink="">
      <xdr:nvSpPr>
        <xdr:cNvPr id="400" name="楕円 399"/>
        <xdr:cNvSpPr/>
      </xdr:nvSpPr>
      <xdr:spPr>
        <a:xfrm>
          <a:off x="169672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43560</xdr:rowOff>
    </xdr:from>
    <xdr:ext cx="762000" cy="259045"/>
    <xdr:sp macro="" textlink="">
      <xdr:nvSpPr>
        <xdr:cNvPr id="401" name="公債費負担の状況該当値テキスト"/>
        <xdr:cNvSpPr txBox="1"/>
      </xdr:nvSpPr>
      <xdr:spPr>
        <a:xfrm>
          <a:off x="17106900" y="65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2" name="楕円 401"/>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403" name="テキスト ボックス 402"/>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48623</xdr:rowOff>
    </xdr:from>
    <xdr:to>
      <xdr:col>73</xdr:col>
      <xdr:colOff>44450</xdr:colOff>
      <xdr:row>40</xdr:row>
      <xdr:rowOff>150223</xdr:rowOff>
    </xdr:to>
    <xdr:sp macro="" textlink="">
      <xdr:nvSpPr>
        <xdr:cNvPr id="404" name="楕円 403"/>
        <xdr:cNvSpPr/>
      </xdr:nvSpPr>
      <xdr:spPr>
        <a:xfrm>
          <a:off x="15240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405" name="テキスト ボックス 404"/>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138249</xdr:rowOff>
    </xdr:from>
    <xdr:to>
      <xdr:col>68</xdr:col>
      <xdr:colOff>203200</xdr:colOff>
      <xdr:row>41</xdr:row>
      <xdr:rowOff>68399</xdr:rowOff>
    </xdr:to>
    <xdr:sp macro="" textlink="">
      <xdr:nvSpPr>
        <xdr:cNvPr id="406" name="楕円 405"/>
        <xdr:cNvSpPr/>
      </xdr:nvSpPr>
      <xdr:spPr>
        <a:xfrm>
          <a:off x="14351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53176</xdr:rowOff>
    </xdr:from>
    <xdr:ext cx="762000" cy="259045"/>
    <xdr:sp macro="" textlink="">
      <xdr:nvSpPr>
        <xdr:cNvPr id="407" name="テキスト ボックス 406"/>
        <xdr:cNvSpPr txBox="1"/>
      </xdr:nvSpPr>
      <xdr:spPr>
        <a:xfrm>
          <a:off x="14020800" y="708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28847</xdr:rowOff>
    </xdr:from>
    <xdr:to>
      <xdr:col>64</xdr:col>
      <xdr:colOff>152400</xdr:colOff>
      <xdr:row>41</xdr:row>
      <xdr:rowOff>130447</xdr:rowOff>
    </xdr:to>
    <xdr:sp macro="" textlink="">
      <xdr:nvSpPr>
        <xdr:cNvPr id="408" name="楕円 407"/>
        <xdr:cNvSpPr/>
      </xdr:nvSpPr>
      <xdr:spPr>
        <a:xfrm>
          <a:off x="13462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115224</xdr:rowOff>
    </xdr:from>
    <xdr:ext cx="762000" cy="259045"/>
    <xdr:sp macro="" textlink="">
      <xdr:nvSpPr>
        <xdr:cNvPr id="409" name="テキスト ボックス 408"/>
        <xdr:cNvSpPr txBox="1"/>
      </xdr:nvSpPr>
      <xdr:spPr>
        <a:xfrm>
          <a:off x="13131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地方債の償還完了や繰上償還により地方債の現在高が下がったことが大きな要因で、今年度は算定されていない。今後も義務的経費の削減を進め、財政の健全化に努める。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48" name="テキスト ボックス 447"/>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49" name="フローチャート: 判断 448"/>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0" name="テキスト ボックス 449"/>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1" name="フローチャート: 判断 450"/>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2" name="テキスト ボックス 451"/>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26543</xdr:rowOff>
    </xdr:from>
    <xdr:to>
      <xdr:col>73</xdr:col>
      <xdr:colOff>44450</xdr:colOff>
      <xdr:row>14</xdr:row>
      <xdr:rowOff>128143</xdr:rowOff>
    </xdr:to>
    <xdr:sp macro="" textlink="">
      <xdr:nvSpPr>
        <xdr:cNvPr id="458" name="楕円 457"/>
        <xdr:cNvSpPr/>
      </xdr:nvSpPr>
      <xdr:spPr>
        <a:xfrm>
          <a:off x="15240000" y="24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138320</xdr:rowOff>
    </xdr:from>
    <xdr:ext cx="762000" cy="259045"/>
    <xdr:sp macro="" textlink="">
      <xdr:nvSpPr>
        <xdr:cNvPr id="459" name="テキスト ボックス 458"/>
        <xdr:cNvSpPr txBox="1"/>
      </xdr:nvSpPr>
      <xdr:spPr>
        <a:xfrm>
          <a:off x="14909800" y="21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134451</xdr:rowOff>
    </xdr:from>
    <xdr:to>
      <xdr:col>64</xdr:col>
      <xdr:colOff>152400</xdr:colOff>
      <xdr:row>14</xdr:row>
      <xdr:rowOff>64601</xdr:rowOff>
    </xdr:to>
    <xdr:sp macro="" textlink="">
      <xdr:nvSpPr>
        <xdr:cNvPr id="460" name="楕円 459"/>
        <xdr:cNvSpPr/>
      </xdr:nvSpPr>
      <xdr:spPr>
        <a:xfrm>
          <a:off x="134620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74778</xdr:rowOff>
    </xdr:from>
    <xdr:ext cx="762000" cy="259045"/>
    <xdr:sp macro="" textlink="">
      <xdr:nvSpPr>
        <xdr:cNvPr id="461" name="テキスト ボックス 460"/>
        <xdr:cNvSpPr txBox="1"/>
      </xdr:nvSpPr>
      <xdr:spPr>
        <a:xfrm>
          <a:off x="13131800" y="213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50,463
49,646
504.24
28,810,317
27,197,977
1,248,240
17,031,861
29,236,813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ポイント上回っており、人口一人当たりの歳出決算額は類似団体平均より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％ほど高くなっている。また、公営企業会計の人件費に充てる繰出金についても多いため、今後も職員の適正配置を行い、人件費関係経費全体の抑制に努める。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165100</xdr:rowOff>
    </xdr:to>
    <xdr:cxnSp macro="">
      <xdr:nvCxnSpPr>
        <xdr:cNvPr id="66" name="直線コネクタ 65"/>
        <xdr:cNvCxnSpPr/>
      </xdr:nvCxnSpPr>
      <xdr:spPr>
        <a:xfrm>
          <a:off x="3987800" y="629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127000</xdr:rowOff>
    </xdr:to>
    <xdr:cxnSp macro="">
      <xdr:nvCxnSpPr>
        <xdr:cNvPr id="69" name="直線コネクタ 68"/>
        <xdr:cNvCxnSpPr/>
      </xdr:nvCxnSpPr>
      <xdr:spPr>
        <a:xfrm>
          <a:off x="3098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96520</xdr:rowOff>
    </xdr:to>
    <xdr:cxnSp macro="">
      <xdr:nvCxnSpPr>
        <xdr:cNvPr id="72" name="直線コネクタ 71"/>
        <xdr:cNvCxnSpPr/>
      </xdr:nvCxnSpPr>
      <xdr:spPr>
        <a:xfrm>
          <a:off x="2209800" y="622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50800</xdr:rowOff>
    </xdr:to>
    <xdr:cxnSp macro="">
      <xdr:nvCxnSpPr>
        <xdr:cNvPr id="75" name="直線コネクタ 74"/>
        <xdr:cNvCxnSpPr/>
      </xdr:nvCxnSpPr>
      <xdr:spPr>
        <a:xfrm>
          <a:off x="1320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132097</xdr:rowOff>
    </xdr:from>
    <xdr:ext cx="762000" cy="259045"/>
    <xdr:sp macro="" textlink="">
      <xdr:nvSpPr>
        <xdr:cNvPr id="90" name="テキスト ボックス 89"/>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ポイント下回っている。しかし、施設の管理経費等の増加に伴い、物件費は増加傾向にある。</a:t>
          </a:r>
        </a:p>
        <a:p>
          <a:r>
            <a:rPr kumimoji="1" lang="ja-JP" altLang="en-US" sz="1300">
              <a:latin typeface="ＭＳ Ｐゴシック" panose="020B0600070205080204" pitchFamily="50" charset="-128"/>
              <a:ea typeface="ＭＳ Ｐゴシック" panose="020B0600070205080204" pitchFamily="50" charset="-128"/>
            </a:rPr>
            <a:t>　「恵那市公共施設再配置計画」により施設の統廃合を進めるとともに、指定管理者制度等を活用し、物件費の抑制に努める。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85090</xdr:rowOff>
    </xdr:to>
    <xdr:cxnSp macro="">
      <xdr:nvCxnSpPr>
        <xdr:cNvPr id="127" name="直線コネクタ 126"/>
        <xdr:cNvCxnSpPr/>
      </xdr:nvCxnSpPr>
      <xdr:spPr>
        <a:xfrm>
          <a:off x="15671800" y="2961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17</xdr:row>
      <xdr:rowOff>46990</xdr:rowOff>
    </xdr:to>
    <xdr:cxnSp macro="">
      <xdr:nvCxnSpPr>
        <xdr:cNvPr id="130" name="直線コネクタ 129"/>
        <xdr:cNvCxnSpPr/>
      </xdr:nvCxnSpPr>
      <xdr:spPr>
        <a:xfrm>
          <a:off x="14782800" y="2885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142240</xdr:rowOff>
    </xdr:from>
    <xdr:to>
      <xdr:col>73</xdr:col>
      <xdr:colOff>180975</xdr:colOff>
      <xdr:row>16</xdr:row>
      <xdr:rowOff>142240</xdr:rowOff>
    </xdr:to>
    <xdr:cxnSp macro="">
      <xdr:nvCxnSpPr>
        <xdr:cNvPr id="133" name="直線コネクタ 132"/>
        <xdr:cNvCxnSpPr/>
      </xdr:nvCxnSpPr>
      <xdr:spPr>
        <a:xfrm>
          <a:off x="13893800" y="288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142240</xdr:rowOff>
    </xdr:to>
    <xdr:cxnSp macro="">
      <xdr:nvCxnSpPr>
        <xdr:cNvPr id="136" name="直線コネクタ 135"/>
        <xdr:cNvCxnSpPr/>
      </xdr:nvCxnSpPr>
      <xdr:spPr>
        <a:xfrm>
          <a:off x="13004800" y="2832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6" name="楕円 145"/>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50817</xdr:rowOff>
    </xdr:from>
    <xdr:ext cx="762000" cy="259045"/>
    <xdr:sp macro="" textlink="">
      <xdr:nvSpPr>
        <xdr:cNvPr id="147" name="物件費該当値テキスト"/>
        <xdr:cNvSpPr txBox="1"/>
      </xdr:nvSpPr>
      <xdr:spPr>
        <a:xfrm>
          <a:off x="165989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8" name="楕円 147"/>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49" name="テキスト ボックス 148"/>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91440</xdr:rowOff>
    </xdr:from>
    <xdr:to>
      <xdr:col>74</xdr:col>
      <xdr:colOff>31750</xdr:colOff>
      <xdr:row>17</xdr:row>
      <xdr:rowOff>21590</xdr:rowOff>
    </xdr:to>
    <xdr:sp macro="" textlink="">
      <xdr:nvSpPr>
        <xdr:cNvPr id="150" name="楕円 149"/>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31767</xdr:rowOff>
    </xdr:from>
    <xdr:ext cx="762000" cy="259045"/>
    <xdr:sp macro="" textlink="">
      <xdr:nvSpPr>
        <xdr:cNvPr id="151" name="テキスト ボックス 150"/>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91440</xdr:rowOff>
    </xdr:from>
    <xdr:to>
      <xdr:col>69</xdr:col>
      <xdr:colOff>142875</xdr:colOff>
      <xdr:row>17</xdr:row>
      <xdr:rowOff>21590</xdr:rowOff>
    </xdr:to>
    <xdr:sp macro="" textlink="">
      <xdr:nvSpPr>
        <xdr:cNvPr id="152" name="楕円 151"/>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53" name="テキスト ボックス 152"/>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ポイント下回っているものの、介護給付費や訓練等給付費といった補助事業が大きく伸びている。一方、少子化の影響により児童手当給付費や福祉医療費が減少している。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136144</xdr:rowOff>
    </xdr:from>
    <xdr:to>
      <xdr:col>24</xdr:col>
      <xdr:colOff>25400</xdr:colOff>
      <xdr:row>54</xdr:row>
      <xdr:rowOff>154432</xdr:rowOff>
    </xdr:to>
    <xdr:cxnSp macro="">
      <xdr:nvCxnSpPr>
        <xdr:cNvPr id="186" name="直線コネクタ 185"/>
        <xdr:cNvCxnSpPr/>
      </xdr:nvCxnSpPr>
      <xdr:spPr>
        <a:xfrm flipV="1">
          <a:off x="3987800" y="93944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154432</xdr:rowOff>
    </xdr:from>
    <xdr:to>
      <xdr:col>19</xdr:col>
      <xdr:colOff>187325</xdr:colOff>
      <xdr:row>54</xdr:row>
      <xdr:rowOff>163576</xdr:rowOff>
    </xdr:to>
    <xdr:cxnSp macro="">
      <xdr:nvCxnSpPr>
        <xdr:cNvPr id="189" name="直線コネクタ 188"/>
        <xdr:cNvCxnSpPr/>
      </xdr:nvCxnSpPr>
      <xdr:spPr>
        <a:xfrm flipV="1">
          <a:off x="3098800" y="9412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108712</xdr:rowOff>
    </xdr:from>
    <xdr:to>
      <xdr:col>15</xdr:col>
      <xdr:colOff>98425</xdr:colOff>
      <xdr:row>54</xdr:row>
      <xdr:rowOff>163576</xdr:rowOff>
    </xdr:to>
    <xdr:cxnSp macro="">
      <xdr:nvCxnSpPr>
        <xdr:cNvPr id="192" name="直線コネクタ 191"/>
        <xdr:cNvCxnSpPr/>
      </xdr:nvCxnSpPr>
      <xdr:spPr>
        <a:xfrm>
          <a:off x="2209800" y="93670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108712</xdr:rowOff>
    </xdr:from>
    <xdr:to>
      <xdr:col>11</xdr:col>
      <xdr:colOff>9525</xdr:colOff>
      <xdr:row>54</xdr:row>
      <xdr:rowOff>127000</xdr:rowOff>
    </xdr:to>
    <xdr:cxnSp macro="">
      <xdr:nvCxnSpPr>
        <xdr:cNvPr id="195" name="直線コネクタ 194"/>
        <xdr:cNvCxnSpPr/>
      </xdr:nvCxnSpPr>
      <xdr:spPr>
        <a:xfrm flipV="1">
          <a:off x="1320800" y="9367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57421</xdr:rowOff>
    </xdr:from>
    <xdr:ext cx="762000" cy="259045"/>
    <xdr:sp macro="" textlink="">
      <xdr:nvSpPr>
        <xdr:cNvPr id="199" name="テキスト ボックス 198"/>
        <xdr:cNvSpPr txBox="1"/>
      </xdr:nvSpPr>
      <xdr:spPr>
        <a:xfrm>
          <a:off x="939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85344</xdr:rowOff>
    </xdr:from>
    <xdr:to>
      <xdr:col>24</xdr:col>
      <xdr:colOff>76200</xdr:colOff>
      <xdr:row>55</xdr:row>
      <xdr:rowOff>15494</xdr:rowOff>
    </xdr:to>
    <xdr:sp macro="" textlink="">
      <xdr:nvSpPr>
        <xdr:cNvPr id="205" name="楕円 204"/>
        <xdr:cNvSpPr/>
      </xdr:nvSpPr>
      <xdr:spPr>
        <a:xfrm>
          <a:off x="47752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101871</xdr:rowOff>
    </xdr:from>
    <xdr:ext cx="762000" cy="259045"/>
    <xdr:sp macro="" textlink="">
      <xdr:nvSpPr>
        <xdr:cNvPr id="206" name="扶助費該当値テキスト"/>
        <xdr:cNvSpPr txBox="1"/>
      </xdr:nvSpPr>
      <xdr:spPr>
        <a:xfrm>
          <a:off x="4914900" y="91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103632</xdr:rowOff>
    </xdr:from>
    <xdr:to>
      <xdr:col>20</xdr:col>
      <xdr:colOff>38100</xdr:colOff>
      <xdr:row>55</xdr:row>
      <xdr:rowOff>33782</xdr:rowOff>
    </xdr:to>
    <xdr:sp macro="" textlink="">
      <xdr:nvSpPr>
        <xdr:cNvPr id="207" name="楕円 206"/>
        <xdr:cNvSpPr/>
      </xdr:nvSpPr>
      <xdr:spPr>
        <a:xfrm>
          <a:off x="3937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43959</xdr:rowOff>
    </xdr:from>
    <xdr:ext cx="736600" cy="259045"/>
    <xdr:sp macro="" textlink="">
      <xdr:nvSpPr>
        <xdr:cNvPr id="208" name="テキスト ボックス 207"/>
        <xdr:cNvSpPr txBox="1"/>
      </xdr:nvSpPr>
      <xdr:spPr>
        <a:xfrm>
          <a:off x="3606800" y="913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112776</xdr:rowOff>
    </xdr:from>
    <xdr:to>
      <xdr:col>15</xdr:col>
      <xdr:colOff>149225</xdr:colOff>
      <xdr:row>55</xdr:row>
      <xdr:rowOff>42926</xdr:rowOff>
    </xdr:to>
    <xdr:sp macro="" textlink="">
      <xdr:nvSpPr>
        <xdr:cNvPr id="209" name="楕円 208"/>
        <xdr:cNvSpPr/>
      </xdr:nvSpPr>
      <xdr:spPr>
        <a:xfrm>
          <a:off x="3048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53103</xdr:rowOff>
    </xdr:from>
    <xdr:ext cx="762000" cy="259045"/>
    <xdr:sp macro="" textlink="">
      <xdr:nvSpPr>
        <xdr:cNvPr id="210" name="テキスト ボックス 209"/>
        <xdr:cNvSpPr txBox="1"/>
      </xdr:nvSpPr>
      <xdr:spPr>
        <a:xfrm>
          <a:off x="2717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57912</xdr:rowOff>
    </xdr:from>
    <xdr:to>
      <xdr:col>11</xdr:col>
      <xdr:colOff>60325</xdr:colOff>
      <xdr:row>54</xdr:row>
      <xdr:rowOff>159512</xdr:rowOff>
    </xdr:to>
    <xdr:sp macro="" textlink="">
      <xdr:nvSpPr>
        <xdr:cNvPr id="211" name="楕円 210"/>
        <xdr:cNvSpPr/>
      </xdr:nvSpPr>
      <xdr:spPr>
        <a:xfrm>
          <a:off x="2159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169689</xdr:rowOff>
    </xdr:from>
    <xdr:ext cx="762000" cy="259045"/>
    <xdr:sp macro="" textlink="">
      <xdr:nvSpPr>
        <xdr:cNvPr id="212" name="テキスト ボックス 211"/>
        <xdr:cNvSpPr txBox="1"/>
      </xdr:nvSpPr>
      <xdr:spPr>
        <a:xfrm>
          <a:off x="1828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ポイント下回った。また、前年比は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ポイントの減少であるが、これは一般会計から特別会計への繰出金の減少等が影響している。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今後も、料金収納率の向上、施設稼働率の向上に取り組み、経営の安定化に努める。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46990</xdr:rowOff>
    </xdr:to>
    <xdr:cxnSp macro="">
      <xdr:nvCxnSpPr>
        <xdr:cNvPr id="247" name="直線コネクタ 246"/>
        <xdr:cNvCxnSpPr/>
      </xdr:nvCxnSpPr>
      <xdr:spPr>
        <a:xfrm flipV="1">
          <a:off x="15671800" y="97586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46990</xdr:rowOff>
    </xdr:to>
    <xdr:cxnSp macro="">
      <xdr:nvCxnSpPr>
        <xdr:cNvPr id="250" name="直線コネクタ 249"/>
        <xdr:cNvCxnSpPr/>
      </xdr:nvCxnSpPr>
      <xdr:spPr>
        <a:xfrm>
          <a:off x="14782800" y="981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39370</xdr:rowOff>
    </xdr:to>
    <xdr:cxnSp macro="">
      <xdr:nvCxnSpPr>
        <xdr:cNvPr id="253" name="直線コネクタ 252"/>
        <xdr:cNvCxnSpPr/>
      </xdr:nvCxnSpPr>
      <xdr:spPr>
        <a:xfrm>
          <a:off x="13893800" y="976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56</xdr:row>
      <xdr:rowOff>165100</xdr:rowOff>
    </xdr:to>
    <xdr:cxnSp macro="">
      <xdr:nvCxnSpPr>
        <xdr:cNvPr id="256" name="直線コネクタ 255"/>
        <xdr:cNvCxnSpPr/>
      </xdr:nvCxnSpPr>
      <xdr:spPr>
        <a:xfrm>
          <a:off x="13004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6" name="楕円 265"/>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123207</xdr:rowOff>
    </xdr:from>
    <xdr:ext cx="762000" cy="259045"/>
    <xdr:sp macro="" textlink="">
      <xdr:nvSpPr>
        <xdr:cNvPr id="267"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8" name="楕円 267"/>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69" name="テキスト ボックス 268"/>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0" name="楕円 269"/>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71" name="テキスト ボックス 270"/>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2" name="楕円 271"/>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73" name="テキスト ボックス 272"/>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4" name="楕円 273"/>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5" name="テキスト ボックス 274"/>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補助費等に係る経常収支比率は、類似団体平均を下回っており、また、前年度比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ポイントの下落となった。今後も恵那市の「補助金の適正化に関する指針」に基づき、徹底した検証と見直しを行い、更なる抑制に努めていく。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46990</xdr:rowOff>
    </xdr:to>
    <xdr:cxnSp macro="">
      <xdr:nvCxnSpPr>
        <xdr:cNvPr id="305" name="直線コネクタ 304"/>
        <xdr:cNvCxnSpPr/>
      </xdr:nvCxnSpPr>
      <xdr:spPr>
        <a:xfrm flipV="1">
          <a:off x="15671800" y="60385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46990</xdr:rowOff>
    </xdr:to>
    <xdr:cxnSp macro="">
      <xdr:nvCxnSpPr>
        <xdr:cNvPr id="308" name="直線コネクタ 307"/>
        <xdr:cNvCxnSpPr/>
      </xdr:nvCxnSpPr>
      <xdr:spPr>
        <a:xfrm>
          <a:off x="14782800" y="6034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88138</xdr:rowOff>
    </xdr:to>
    <xdr:cxnSp macro="">
      <xdr:nvCxnSpPr>
        <xdr:cNvPr id="311" name="直線コネクタ 310"/>
        <xdr:cNvCxnSpPr/>
      </xdr:nvCxnSpPr>
      <xdr:spPr>
        <a:xfrm flipV="1">
          <a:off x="13893800" y="60340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88138</xdr:rowOff>
    </xdr:to>
    <xdr:cxnSp macro="">
      <xdr:nvCxnSpPr>
        <xdr:cNvPr id="314" name="直線コネクタ 313"/>
        <xdr:cNvCxnSpPr/>
      </xdr:nvCxnSpPr>
      <xdr:spPr>
        <a:xfrm>
          <a:off x="13004800" y="6066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4" name="楕円 323"/>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5"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26" name="楕円 325"/>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27" name="テキスト ボックス 326"/>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28" name="楕円 327"/>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29" name="テキスト ボックス 328"/>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30" name="楕円 329"/>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1" name="テキスト ボックス 330"/>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32" name="楕円 331"/>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33" name="テキスト ボックス 332"/>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償還完了や繰上償還の実施により、類似団体平均と同水準となった。今後は人口減少により税収の増加が見込めず比率は上昇するため、必要な事業の選別を行い、公債費比率等を見ながら、計画的な借入れ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78</xdr:row>
      <xdr:rowOff>49276</xdr:rowOff>
    </xdr:to>
    <xdr:cxnSp macro="">
      <xdr:nvCxnSpPr>
        <xdr:cNvPr id="363" name="直線コネクタ 362"/>
        <xdr:cNvCxnSpPr/>
      </xdr:nvCxnSpPr>
      <xdr:spPr>
        <a:xfrm flipV="1">
          <a:off x="3987800" y="133537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49276</xdr:rowOff>
    </xdr:from>
    <xdr:to>
      <xdr:col>19</xdr:col>
      <xdr:colOff>187325</xdr:colOff>
      <xdr:row>78</xdr:row>
      <xdr:rowOff>81280</xdr:rowOff>
    </xdr:to>
    <xdr:cxnSp macro="">
      <xdr:nvCxnSpPr>
        <xdr:cNvPr id="366" name="直線コネクタ 365"/>
        <xdr:cNvCxnSpPr/>
      </xdr:nvCxnSpPr>
      <xdr:spPr>
        <a:xfrm flipV="1">
          <a:off x="3098800" y="13422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117856</xdr:rowOff>
    </xdr:to>
    <xdr:cxnSp macro="">
      <xdr:nvCxnSpPr>
        <xdr:cNvPr id="369" name="直線コネクタ 368"/>
        <xdr:cNvCxnSpPr/>
      </xdr:nvCxnSpPr>
      <xdr:spPr>
        <a:xfrm flipV="1">
          <a:off x="2209800" y="134543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79</xdr:row>
      <xdr:rowOff>14987</xdr:rowOff>
    </xdr:to>
    <xdr:cxnSp macro="">
      <xdr:nvCxnSpPr>
        <xdr:cNvPr id="372" name="直線コネクタ 371"/>
        <xdr:cNvCxnSpPr/>
      </xdr:nvCxnSpPr>
      <xdr:spPr>
        <a:xfrm flipV="1">
          <a:off x="1320800" y="134909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82" name="楕円 381"/>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83"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169926</xdr:rowOff>
    </xdr:from>
    <xdr:to>
      <xdr:col>20</xdr:col>
      <xdr:colOff>38100</xdr:colOff>
      <xdr:row>78</xdr:row>
      <xdr:rowOff>100076</xdr:rowOff>
    </xdr:to>
    <xdr:sp macro="" textlink="">
      <xdr:nvSpPr>
        <xdr:cNvPr id="384" name="楕円 383"/>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85" name="テキスト ボックス 384"/>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86" name="楕円 385"/>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87" name="テキスト ボックス 386"/>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67056</xdr:rowOff>
    </xdr:from>
    <xdr:to>
      <xdr:col>11</xdr:col>
      <xdr:colOff>60325</xdr:colOff>
      <xdr:row>78</xdr:row>
      <xdr:rowOff>168656</xdr:rowOff>
    </xdr:to>
    <xdr:sp macro="" textlink="">
      <xdr:nvSpPr>
        <xdr:cNvPr id="388" name="楕円 387"/>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389" name="テキスト ボックス 388"/>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135637</xdr:rowOff>
    </xdr:from>
    <xdr:to>
      <xdr:col>6</xdr:col>
      <xdr:colOff>171450</xdr:colOff>
      <xdr:row>79</xdr:row>
      <xdr:rowOff>65787</xdr:rowOff>
    </xdr:to>
    <xdr:sp macro="" textlink="">
      <xdr:nvSpPr>
        <xdr:cNvPr id="390" name="楕円 389"/>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50564</xdr:rowOff>
    </xdr:from>
    <xdr:ext cx="762000" cy="259045"/>
    <xdr:sp macro="" textlink="">
      <xdr:nvSpPr>
        <xdr:cNvPr id="391" name="テキスト ボックス 390"/>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公債費以外に係る経常収支比率は類似団体平均より下回っており、前年比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ポイントの減少となった。少子化の影響により児童手当給付費や福祉医療費が減少したことや、一般会計から特別会計への繰出金の減少等が影響している。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75</xdr:row>
      <xdr:rowOff>78994</xdr:rowOff>
    </xdr:to>
    <xdr:cxnSp macro="">
      <xdr:nvCxnSpPr>
        <xdr:cNvPr id="422" name="直線コネクタ 421"/>
        <xdr:cNvCxnSpPr/>
      </xdr:nvCxnSpPr>
      <xdr:spPr>
        <a:xfrm flipV="1">
          <a:off x="15671800" y="129286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78994</xdr:rowOff>
    </xdr:to>
    <xdr:cxnSp macro="">
      <xdr:nvCxnSpPr>
        <xdr:cNvPr id="425" name="直線コネクタ 424"/>
        <xdr:cNvCxnSpPr/>
      </xdr:nvCxnSpPr>
      <xdr:spPr>
        <a:xfrm>
          <a:off x="14782800" y="128600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145288</xdr:rowOff>
    </xdr:from>
    <xdr:to>
      <xdr:col>73</xdr:col>
      <xdr:colOff>180975</xdr:colOff>
      <xdr:row>75</xdr:row>
      <xdr:rowOff>1270</xdr:rowOff>
    </xdr:to>
    <xdr:cxnSp macro="">
      <xdr:nvCxnSpPr>
        <xdr:cNvPr id="428" name="直線コネクタ 427"/>
        <xdr:cNvCxnSpPr/>
      </xdr:nvCxnSpPr>
      <xdr:spPr>
        <a:xfrm>
          <a:off x="13893800" y="12832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85852</xdr:rowOff>
    </xdr:from>
    <xdr:to>
      <xdr:col>69</xdr:col>
      <xdr:colOff>92075</xdr:colOff>
      <xdr:row>74</xdr:row>
      <xdr:rowOff>145288</xdr:rowOff>
    </xdr:to>
    <xdr:cxnSp macro="">
      <xdr:nvCxnSpPr>
        <xdr:cNvPr id="431" name="直線コネクタ 430"/>
        <xdr:cNvCxnSpPr/>
      </xdr:nvCxnSpPr>
      <xdr:spPr>
        <a:xfrm>
          <a:off x="13004800" y="127731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1" name="楕円 440"/>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99077</xdr:rowOff>
    </xdr:from>
    <xdr:ext cx="762000" cy="259045"/>
    <xdr:sp macro="" textlink="">
      <xdr:nvSpPr>
        <xdr:cNvPr id="442" name="公債費以外該当値テキスト"/>
        <xdr:cNvSpPr txBox="1"/>
      </xdr:nvSpPr>
      <xdr:spPr>
        <a:xfrm>
          <a:off x="165989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28194</xdr:rowOff>
    </xdr:from>
    <xdr:to>
      <xdr:col>78</xdr:col>
      <xdr:colOff>120650</xdr:colOff>
      <xdr:row>75</xdr:row>
      <xdr:rowOff>129794</xdr:rowOff>
    </xdr:to>
    <xdr:sp macro="" textlink="">
      <xdr:nvSpPr>
        <xdr:cNvPr id="443" name="楕円 442"/>
        <xdr:cNvSpPr/>
      </xdr:nvSpPr>
      <xdr:spPr>
        <a:xfrm>
          <a:off x="15621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139971</xdr:rowOff>
    </xdr:from>
    <xdr:ext cx="736600" cy="259045"/>
    <xdr:sp macro="" textlink="">
      <xdr:nvSpPr>
        <xdr:cNvPr id="444" name="テキスト ボックス 443"/>
        <xdr:cNvSpPr txBox="1"/>
      </xdr:nvSpPr>
      <xdr:spPr>
        <a:xfrm>
          <a:off x="15290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45" name="楕円 444"/>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46" name="テキスト ボックス 445"/>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94488</xdr:rowOff>
    </xdr:from>
    <xdr:to>
      <xdr:col>69</xdr:col>
      <xdr:colOff>142875</xdr:colOff>
      <xdr:row>75</xdr:row>
      <xdr:rowOff>24638</xdr:rowOff>
    </xdr:to>
    <xdr:sp macro="" textlink="">
      <xdr:nvSpPr>
        <xdr:cNvPr id="447" name="楕円 446"/>
        <xdr:cNvSpPr/>
      </xdr:nvSpPr>
      <xdr:spPr>
        <a:xfrm>
          <a:off x="13843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34815</xdr:rowOff>
    </xdr:from>
    <xdr:ext cx="762000" cy="259045"/>
    <xdr:sp macro="" textlink="">
      <xdr:nvSpPr>
        <xdr:cNvPr id="448" name="テキスト ボックス 447"/>
        <xdr:cNvSpPr txBox="1"/>
      </xdr:nvSpPr>
      <xdr:spPr>
        <a:xfrm>
          <a:off x="13512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35052</xdr:rowOff>
    </xdr:from>
    <xdr:to>
      <xdr:col>65</xdr:col>
      <xdr:colOff>53975</xdr:colOff>
      <xdr:row>74</xdr:row>
      <xdr:rowOff>136652</xdr:rowOff>
    </xdr:to>
    <xdr:sp macro="" textlink="">
      <xdr:nvSpPr>
        <xdr:cNvPr id="449" name="楕円 448"/>
        <xdr:cNvSpPr/>
      </xdr:nvSpPr>
      <xdr:spPr>
        <a:xfrm>
          <a:off x="12954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146829</xdr:rowOff>
    </xdr:from>
    <xdr:ext cx="762000" cy="259045"/>
    <xdr:sp macro="" textlink="">
      <xdr:nvSpPr>
        <xdr:cNvPr id="450" name="テキスト ボックス 449"/>
        <xdr:cNvSpPr txBox="1"/>
      </xdr:nvSpPr>
      <xdr:spPr>
        <a:xfrm>
          <a:off x="12623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94811</xdr:rowOff>
    </xdr:from>
    <xdr:to>
      <xdr:col>29</xdr:col>
      <xdr:colOff>127000</xdr:colOff>
      <xdr:row>16</xdr:row>
      <xdr:rowOff>465</xdr:rowOff>
    </xdr:to>
    <xdr:cxnSp macro="">
      <xdr:nvCxnSpPr>
        <xdr:cNvPr id="52" name="直線コネクタ 51"/>
        <xdr:cNvCxnSpPr/>
      </xdr:nvCxnSpPr>
      <xdr:spPr bwMode="auto">
        <a:xfrm flipV="1">
          <a:off x="5003800" y="2714186"/>
          <a:ext cx="647700" cy="77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136971</xdr:rowOff>
    </xdr:from>
    <xdr:to>
      <xdr:col>26</xdr:col>
      <xdr:colOff>50800</xdr:colOff>
      <xdr:row>16</xdr:row>
      <xdr:rowOff>465</xdr:rowOff>
    </xdr:to>
    <xdr:cxnSp macro="">
      <xdr:nvCxnSpPr>
        <xdr:cNvPr id="55" name="直線コネクタ 54"/>
        <xdr:cNvCxnSpPr/>
      </xdr:nvCxnSpPr>
      <xdr:spPr bwMode="auto">
        <a:xfrm>
          <a:off x="4305300" y="2756346"/>
          <a:ext cx="698500" cy="34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122161</xdr:rowOff>
    </xdr:from>
    <xdr:to>
      <xdr:col>22</xdr:col>
      <xdr:colOff>114300</xdr:colOff>
      <xdr:row>15</xdr:row>
      <xdr:rowOff>136971</xdr:rowOff>
    </xdr:to>
    <xdr:cxnSp macro="">
      <xdr:nvCxnSpPr>
        <xdr:cNvPr id="58" name="直線コネクタ 57"/>
        <xdr:cNvCxnSpPr/>
      </xdr:nvCxnSpPr>
      <xdr:spPr bwMode="auto">
        <a:xfrm>
          <a:off x="3606800" y="2741536"/>
          <a:ext cx="698500" cy="14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122161</xdr:rowOff>
    </xdr:from>
    <xdr:to>
      <xdr:col>18</xdr:col>
      <xdr:colOff>177800</xdr:colOff>
      <xdr:row>16</xdr:row>
      <xdr:rowOff>8155</xdr:rowOff>
    </xdr:to>
    <xdr:cxnSp macro="">
      <xdr:nvCxnSpPr>
        <xdr:cNvPr id="61" name="直線コネクタ 60"/>
        <xdr:cNvCxnSpPr/>
      </xdr:nvCxnSpPr>
      <xdr:spPr bwMode="auto">
        <a:xfrm flipV="1">
          <a:off x="2908300" y="2741536"/>
          <a:ext cx="698500" cy="57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44011</xdr:rowOff>
    </xdr:from>
    <xdr:to>
      <xdr:col>29</xdr:col>
      <xdr:colOff>177800</xdr:colOff>
      <xdr:row>15</xdr:row>
      <xdr:rowOff>145611</xdr:rowOff>
    </xdr:to>
    <xdr:sp macro="" textlink="">
      <xdr:nvSpPr>
        <xdr:cNvPr id="71" name="楕円 70"/>
        <xdr:cNvSpPr/>
      </xdr:nvSpPr>
      <xdr:spPr bwMode="auto">
        <a:xfrm>
          <a:off x="5600700" y="2663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60538</xdr:rowOff>
    </xdr:from>
    <xdr:ext cx="762000" cy="259045"/>
    <xdr:sp macro="" textlink="">
      <xdr:nvSpPr>
        <xdr:cNvPr id="72" name="人口1人当たり決算額の推移該当値テキスト130"/>
        <xdr:cNvSpPr txBox="1"/>
      </xdr:nvSpPr>
      <xdr:spPr>
        <a:xfrm>
          <a:off x="5740400" y="250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121115</xdr:rowOff>
    </xdr:from>
    <xdr:to>
      <xdr:col>26</xdr:col>
      <xdr:colOff>101600</xdr:colOff>
      <xdr:row>16</xdr:row>
      <xdr:rowOff>51265</xdr:rowOff>
    </xdr:to>
    <xdr:sp macro="" textlink="">
      <xdr:nvSpPr>
        <xdr:cNvPr id="73" name="楕円 72"/>
        <xdr:cNvSpPr/>
      </xdr:nvSpPr>
      <xdr:spPr bwMode="auto">
        <a:xfrm>
          <a:off x="4953000" y="274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61442</xdr:rowOff>
    </xdr:from>
    <xdr:ext cx="736600" cy="259045"/>
    <xdr:sp macro="" textlink="">
      <xdr:nvSpPr>
        <xdr:cNvPr id="74" name="テキスト ボックス 73"/>
        <xdr:cNvSpPr txBox="1"/>
      </xdr:nvSpPr>
      <xdr:spPr>
        <a:xfrm>
          <a:off x="4622800" y="2509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86171</xdr:rowOff>
    </xdr:from>
    <xdr:to>
      <xdr:col>22</xdr:col>
      <xdr:colOff>165100</xdr:colOff>
      <xdr:row>16</xdr:row>
      <xdr:rowOff>16321</xdr:rowOff>
    </xdr:to>
    <xdr:sp macro="" textlink="">
      <xdr:nvSpPr>
        <xdr:cNvPr id="75" name="楕円 74"/>
        <xdr:cNvSpPr/>
      </xdr:nvSpPr>
      <xdr:spPr bwMode="auto">
        <a:xfrm>
          <a:off x="4254500" y="2705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26498</xdr:rowOff>
    </xdr:from>
    <xdr:ext cx="762000" cy="259045"/>
    <xdr:sp macro="" textlink="">
      <xdr:nvSpPr>
        <xdr:cNvPr id="76" name="テキスト ボックス 75"/>
        <xdr:cNvSpPr txBox="1"/>
      </xdr:nvSpPr>
      <xdr:spPr>
        <a:xfrm>
          <a:off x="3924300" y="247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71361</xdr:rowOff>
    </xdr:from>
    <xdr:to>
      <xdr:col>19</xdr:col>
      <xdr:colOff>38100</xdr:colOff>
      <xdr:row>16</xdr:row>
      <xdr:rowOff>1511</xdr:rowOff>
    </xdr:to>
    <xdr:sp macro="" textlink="">
      <xdr:nvSpPr>
        <xdr:cNvPr id="77" name="楕円 76"/>
        <xdr:cNvSpPr/>
      </xdr:nvSpPr>
      <xdr:spPr bwMode="auto">
        <a:xfrm>
          <a:off x="3556000" y="269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11688</xdr:rowOff>
    </xdr:from>
    <xdr:ext cx="762000" cy="259045"/>
    <xdr:sp macro="" textlink="">
      <xdr:nvSpPr>
        <xdr:cNvPr id="78" name="テキスト ボックス 77"/>
        <xdr:cNvSpPr txBox="1"/>
      </xdr:nvSpPr>
      <xdr:spPr>
        <a:xfrm>
          <a:off x="3225800" y="245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128805</xdr:rowOff>
    </xdr:from>
    <xdr:to>
      <xdr:col>15</xdr:col>
      <xdr:colOff>101600</xdr:colOff>
      <xdr:row>16</xdr:row>
      <xdr:rowOff>58955</xdr:rowOff>
    </xdr:to>
    <xdr:sp macro="" textlink="">
      <xdr:nvSpPr>
        <xdr:cNvPr id="79" name="楕円 78"/>
        <xdr:cNvSpPr/>
      </xdr:nvSpPr>
      <xdr:spPr bwMode="auto">
        <a:xfrm>
          <a:off x="2857500" y="274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69132</xdr:rowOff>
    </xdr:from>
    <xdr:ext cx="762000" cy="259045"/>
    <xdr:sp macro="" textlink="">
      <xdr:nvSpPr>
        <xdr:cNvPr id="80" name="テキスト ボックス 79"/>
        <xdr:cNvSpPr txBox="1"/>
      </xdr:nvSpPr>
      <xdr:spPr>
        <a:xfrm>
          <a:off x="2527300" y="251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220139</xdr:rowOff>
    </xdr:from>
    <xdr:to>
      <xdr:col>29</xdr:col>
      <xdr:colOff>127000</xdr:colOff>
      <xdr:row>36</xdr:row>
      <xdr:rowOff>135916</xdr:rowOff>
    </xdr:to>
    <xdr:cxnSp macro="">
      <xdr:nvCxnSpPr>
        <xdr:cNvPr id="115" name="直線コネクタ 114"/>
        <xdr:cNvCxnSpPr/>
      </xdr:nvCxnSpPr>
      <xdr:spPr bwMode="auto">
        <a:xfrm>
          <a:off x="5003800" y="6830489"/>
          <a:ext cx="647700" cy="258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160441</xdr:rowOff>
    </xdr:from>
    <xdr:to>
      <xdr:col>26</xdr:col>
      <xdr:colOff>50800</xdr:colOff>
      <xdr:row>35</xdr:row>
      <xdr:rowOff>220139</xdr:rowOff>
    </xdr:to>
    <xdr:cxnSp macro="">
      <xdr:nvCxnSpPr>
        <xdr:cNvPr id="118" name="直線コネクタ 117"/>
        <xdr:cNvCxnSpPr/>
      </xdr:nvCxnSpPr>
      <xdr:spPr bwMode="auto">
        <a:xfrm>
          <a:off x="4305300" y="6770791"/>
          <a:ext cx="698500" cy="5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1466</xdr:rowOff>
    </xdr:from>
    <xdr:to>
      <xdr:col>22</xdr:col>
      <xdr:colOff>114300</xdr:colOff>
      <xdr:row>35</xdr:row>
      <xdr:rowOff>160441</xdr:rowOff>
    </xdr:to>
    <xdr:cxnSp macro="">
      <xdr:nvCxnSpPr>
        <xdr:cNvPr id="121" name="直線コネクタ 120"/>
        <xdr:cNvCxnSpPr/>
      </xdr:nvCxnSpPr>
      <xdr:spPr bwMode="auto">
        <a:xfrm>
          <a:off x="3606800" y="6611816"/>
          <a:ext cx="698500" cy="158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271051</xdr:rowOff>
    </xdr:from>
    <xdr:to>
      <xdr:col>18</xdr:col>
      <xdr:colOff>177800</xdr:colOff>
      <xdr:row>35</xdr:row>
      <xdr:rowOff>1466</xdr:rowOff>
    </xdr:to>
    <xdr:cxnSp macro="">
      <xdr:nvCxnSpPr>
        <xdr:cNvPr id="124" name="直線コネクタ 123"/>
        <xdr:cNvCxnSpPr/>
      </xdr:nvCxnSpPr>
      <xdr:spPr bwMode="auto">
        <a:xfrm>
          <a:off x="2908300" y="6538501"/>
          <a:ext cx="698500" cy="73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85116</xdr:rowOff>
    </xdr:from>
    <xdr:to>
      <xdr:col>29</xdr:col>
      <xdr:colOff>177800</xdr:colOff>
      <xdr:row>37</xdr:row>
      <xdr:rowOff>15266</xdr:rowOff>
    </xdr:to>
    <xdr:sp macro="" textlink="">
      <xdr:nvSpPr>
        <xdr:cNvPr id="134" name="楕円 133"/>
        <xdr:cNvSpPr/>
      </xdr:nvSpPr>
      <xdr:spPr bwMode="auto">
        <a:xfrm>
          <a:off x="5600700" y="703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57193</xdr:rowOff>
    </xdr:from>
    <xdr:ext cx="762000" cy="259045"/>
    <xdr:sp macro="" textlink="">
      <xdr:nvSpPr>
        <xdr:cNvPr id="135" name="人口1人当たり決算額の推移該当値テキスト445"/>
        <xdr:cNvSpPr txBox="1"/>
      </xdr:nvSpPr>
      <xdr:spPr>
        <a:xfrm>
          <a:off x="5740400" y="701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169339</xdr:rowOff>
    </xdr:from>
    <xdr:to>
      <xdr:col>26</xdr:col>
      <xdr:colOff>101600</xdr:colOff>
      <xdr:row>35</xdr:row>
      <xdr:rowOff>270939</xdr:rowOff>
    </xdr:to>
    <xdr:sp macro="" textlink="">
      <xdr:nvSpPr>
        <xdr:cNvPr id="136" name="楕円 135"/>
        <xdr:cNvSpPr/>
      </xdr:nvSpPr>
      <xdr:spPr bwMode="auto">
        <a:xfrm>
          <a:off x="4953000" y="677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255716</xdr:rowOff>
    </xdr:from>
    <xdr:ext cx="736600" cy="259045"/>
    <xdr:sp macro="" textlink="">
      <xdr:nvSpPr>
        <xdr:cNvPr id="137" name="テキスト ボックス 136"/>
        <xdr:cNvSpPr txBox="1"/>
      </xdr:nvSpPr>
      <xdr:spPr>
        <a:xfrm>
          <a:off x="4622800" y="686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109641</xdr:rowOff>
    </xdr:from>
    <xdr:to>
      <xdr:col>22</xdr:col>
      <xdr:colOff>165100</xdr:colOff>
      <xdr:row>35</xdr:row>
      <xdr:rowOff>211241</xdr:rowOff>
    </xdr:to>
    <xdr:sp macro="" textlink="">
      <xdr:nvSpPr>
        <xdr:cNvPr id="138" name="楕円 137"/>
        <xdr:cNvSpPr/>
      </xdr:nvSpPr>
      <xdr:spPr bwMode="auto">
        <a:xfrm>
          <a:off x="4254500" y="671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221418</xdr:rowOff>
    </xdr:from>
    <xdr:ext cx="762000" cy="259045"/>
    <xdr:sp macro="" textlink="">
      <xdr:nvSpPr>
        <xdr:cNvPr id="139" name="テキスト ボックス 138"/>
        <xdr:cNvSpPr txBox="1"/>
      </xdr:nvSpPr>
      <xdr:spPr>
        <a:xfrm>
          <a:off x="3924300" y="648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293566</xdr:rowOff>
    </xdr:from>
    <xdr:to>
      <xdr:col>19</xdr:col>
      <xdr:colOff>38100</xdr:colOff>
      <xdr:row>35</xdr:row>
      <xdr:rowOff>52266</xdr:rowOff>
    </xdr:to>
    <xdr:sp macro="" textlink="">
      <xdr:nvSpPr>
        <xdr:cNvPr id="140" name="楕円 139"/>
        <xdr:cNvSpPr/>
      </xdr:nvSpPr>
      <xdr:spPr bwMode="auto">
        <a:xfrm>
          <a:off x="3556000" y="6561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62443</xdr:rowOff>
    </xdr:from>
    <xdr:ext cx="762000" cy="259045"/>
    <xdr:sp macro="" textlink="">
      <xdr:nvSpPr>
        <xdr:cNvPr id="141" name="テキスト ボックス 140"/>
        <xdr:cNvSpPr txBox="1"/>
      </xdr:nvSpPr>
      <xdr:spPr>
        <a:xfrm>
          <a:off x="3225800" y="632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220251</xdr:rowOff>
    </xdr:from>
    <xdr:to>
      <xdr:col>15</xdr:col>
      <xdr:colOff>101600</xdr:colOff>
      <xdr:row>34</xdr:row>
      <xdr:rowOff>321850</xdr:rowOff>
    </xdr:to>
    <xdr:sp macro="" textlink="">
      <xdr:nvSpPr>
        <xdr:cNvPr id="142" name="楕円 141"/>
        <xdr:cNvSpPr/>
      </xdr:nvSpPr>
      <xdr:spPr bwMode="auto">
        <a:xfrm>
          <a:off x="2857500" y="648770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332028</xdr:rowOff>
    </xdr:from>
    <xdr:ext cx="762000" cy="259045"/>
    <xdr:sp macro="" textlink="">
      <xdr:nvSpPr>
        <xdr:cNvPr id="143" name="テキスト ボックス 142"/>
        <xdr:cNvSpPr txBox="1"/>
      </xdr:nvSpPr>
      <xdr:spPr>
        <a:xfrm>
          <a:off x="2527300" y="625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50,463
49,646
504.24
28,810,317
27,197,977
1,248,240
17,031,861
29,236,813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35527</xdr:rowOff>
    </xdr:from>
    <xdr:to>
      <xdr:col>24</xdr:col>
      <xdr:colOff>63500</xdr:colOff>
      <xdr:row>32</xdr:row>
      <xdr:rowOff>41036</xdr:rowOff>
    </xdr:to>
    <xdr:cxnSp macro="">
      <xdr:nvCxnSpPr>
        <xdr:cNvPr id="59" name="直線コネクタ 58"/>
        <xdr:cNvCxnSpPr/>
      </xdr:nvCxnSpPr>
      <xdr:spPr>
        <a:xfrm flipV="1">
          <a:off x="3797300" y="5521927"/>
          <a:ext cx="838200" cy="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41036</xdr:rowOff>
    </xdr:from>
    <xdr:to>
      <xdr:col>19</xdr:col>
      <xdr:colOff>177800</xdr:colOff>
      <xdr:row>32</xdr:row>
      <xdr:rowOff>76172</xdr:rowOff>
    </xdr:to>
    <xdr:cxnSp macro="">
      <xdr:nvCxnSpPr>
        <xdr:cNvPr id="62" name="直線コネクタ 61"/>
        <xdr:cNvCxnSpPr/>
      </xdr:nvCxnSpPr>
      <xdr:spPr>
        <a:xfrm flipV="1">
          <a:off x="2908300" y="5527436"/>
          <a:ext cx="8890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76172</xdr:rowOff>
    </xdr:from>
    <xdr:to>
      <xdr:col>15</xdr:col>
      <xdr:colOff>50800</xdr:colOff>
      <xdr:row>32</xdr:row>
      <xdr:rowOff>89865</xdr:rowOff>
    </xdr:to>
    <xdr:cxnSp macro="">
      <xdr:nvCxnSpPr>
        <xdr:cNvPr id="65" name="直線コネクタ 64"/>
        <xdr:cNvCxnSpPr/>
      </xdr:nvCxnSpPr>
      <xdr:spPr>
        <a:xfrm flipV="1">
          <a:off x="2019300" y="5562572"/>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89865</xdr:rowOff>
    </xdr:from>
    <xdr:to>
      <xdr:col>10</xdr:col>
      <xdr:colOff>114300</xdr:colOff>
      <xdr:row>32</xdr:row>
      <xdr:rowOff>168458</xdr:rowOff>
    </xdr:to>
    <xdr:cxnSp macro="">
      <xdr:nvCxnSpPr>
        <xdr:cNvPr id="68" name="直線コネクタ 67"/>
        <xdr:cNvCxnSpPr/>
      </xdr:nvCxnSpPr>
      <xdr:spPr>
        <a:xfrm flipV="1">
          <a:off x="1130300" y="5576265"/>
          <a:ext cx="889000" cy="7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156177</xdr:rowOff>
    </xdr:from>
    <xdr:to>
      <xdr:col>24</xdr:col>
      <xdr:colOff>114300</xdr:colOff>
      <xdr:row>32</xdr:row>
      <xdr:rowOff>86327</xdr:rowOff>
    </xdr:to>
    <xdr:sp macro="" textlink="">
      <xdr:nvSpPr>
        <xdr:cNvPr id="78" name="楕円 77"/>
        <xdr:cNvSpPr/>
      </xdr:nvSpPr>
      <xdr:spPr>
        <a:xfrm>
          <a:off x="4584700" y="547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7604</xdr:rowOff>
    </xdr:from>
    <xdr:ext cx="534377" cy="259045"/>
    <xdr:sp macro="" textlink="">
      <xdr:nvSpPr>
        <xdr:cNvPr id="79" name="人件費該当値テキスト"/>
        <xdr:cNvSpPr txBox="1"/>
      </xdr:nvSpPr>
      <xdr:spPr>
        <a:xfrm>
          <a:off x="4686300" y="532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161686</xdr:rowOff>
    </xdr:from>
    <xdr:to>
      <xdr:col>20</xdr:col>
      <xdr:colOff>38100</xdr:colOff>
      <xdr:row>32</xdr:row>
      <xdr:rowOff>91836</xdr:rowOff>
    </xdr:to>
    <xdr:sp macro="" textlink="">
      <xdr:nvSpPr>
        <xdr:cNvPr id="80" name="楕円 79"/>
        <xdr:cNvSpPr/>
      </xdr:nvSpPr>
      <xdr:spPr>
        <a:xfrm>
          <a:off x="3746500" y="54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108363</xdr:rowOff>
    </xdr:from>
    <xdr:ext cx="534377" cy="259045"/>
    <xdr:sp macro="" textlink="">
      <xdr:nvSpPr>
        <xdr:cNvPr id="81" name="テキスト ボックス 80"/>
        <xdr:cNvSpPr txBox="1"/>
      </xdr:nvSpPr>
      <xdr:spPr>
        <a:xfrm>
          <a:off x="3530111" y="52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25372</xdr:rowOff>
    </xdr:from>
    <xdr:to>
      <xdr:col>15</xdr:col>
      <xdr:colOff>101600</xdr:colOff>
      <xdr:row>32</xdr:row>
      <xdr:rowOff>126972</xdr:rowOff>
    </xdr:to>
    <xdr:sp macro="" textlink="">
      <xdr:nvSpPr>
        <xdr:cNvPr id="82" name="楕円 81"/>
        <xdr:cNvSpPr/>
      </xdr:nvSpPr>
      <xdr:spPr>
        <a:xfrm>
          <a:off x="2857500" y="55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143499</xdr:rowOff>
    </xdr:from>
    <xdr:ext cx="534377" cy="259045"/>
    <xdr:sp macro="" textlink="">
      <xdr:nvSpPr>
        <xdr:cNvPr id="83" name="テキスト ボックス 82"/>
        <xdr:cNvSpPr txBox="1"/>
      </xdr:nvSpPr>
      <xdr:spPr>
        <a:xfrm>
          <a:off x="2641111" y="528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39065</xdr:rowOff>
    </xdr:from>
    <xdr:to>
      <xdr:col>10</xdr:col>
      <xdr:colOff>165100</xdr:colOff>
      <xdr:row>32</xdr:row>
      <xdr:rowOff>140665</xdr:rowOff>
    </xdr:to>
    <xdr:sp macro="" textlink="">
      <xdr:nvSpPr>
        <xdr:cNvPr id="84" name="楕円 83"/>
        <xdr:cNvSpPr/>
      </xdr:nvSpPr>
      <xdr:spPr>
        <a:xfrm>
          <a:off x="1968500" y="55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157192</xdr:rowOff>
    </xdr:from>
    <xdr:ext cx="534377" cy="259045"/>
    <xdr:sp macro="" textlink="">
      <xdr:nvSpPr>
        <xdr:cNvPr id="85" name="テキスト ボックス 84"/>
        <xdr:cNvSpPr txBox="1"/>
      </xdr:nvSpPr>
      <xdr:spPr>
        <a:xfrm>
          <a:off x="1752111" y="530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117658</xdr:rowOff>
    </xdr:from>
    <xdr:to>
      <xdr:col>6</xdr:col>
      <xdr:colOff>38100</xdr:colOff>
      <xdr:row>33</xdr:row>
      <xdr:rowOff>47808</xdr:rowOff>
    </xdr:to>
    <xdr:sp macro="" textlink="">
      <xdr:nvSpPr>
        <xdr:cNvPr id="86" name="楕円 85"/>
        <xdr:cNvSpPr/>
      </xdr:nvSpPr>
      <xdr:spPr>
        <a:xfrm>
          <a:off x="1079500" y="560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64335</xdr:rowOff>
    </xdr:from>
    <xdr:ext cx="534377" cy="259045"/>
    <xdr:sp macro="" textlink="">
      <xdr:nvSpPr>
        <xdr:cNvPr id="87" name="テキスト ボックス 86"/>
        <xdr:cNvSpPr txBox="1"/>
      </xdr:nvSpPr>
      <xdr:spPr>
        <a:xfrm>
          <a:off x="863111" y="53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80632</xdr:rowOff>
    </xdr:from>
    <xdr:to>
      <xdr:col>24</xdr:col>
      <xdr:colOff>63500</xdr:colOff>
      <xdr:row>55</xdr:row>
      <xdr:rowOff>100126</xdr:rowOff>
    </xdr:to>
    <xdr:cxnSp macro="">
      <xdr:nvCxnSpPr>
        <xdr:cNvPr id="117" name="直線コネクタ 116"/>
        <xdr:cNvCxnSpPr/>
      </xdr:nvCxnSpPr>
      <xdr:spPr>
        <a:xfrm flipV="1">
          <a:off x="3797300" y="9510382"/>
          <a:ext cx="838200" cy="1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100126</xdr:rowOff>
    </xdr:from>
    <xdr:to>
      <xdr:col>19</xdr:col>
      <xdr:colOff>177800</xdr:colOff>
      <xdr:row>55</xdr:row>
      <xdr:rowOff>108496</xdr:rowOff>
    </xdr:to>
    <xdr:cxnSp macro="">
      <xdr:nvCxnSpPr>
        <xdr:cNvPr id="120" name="直線コネクタ 119"/>
        <xdr:cNvCxnSpPr/>
      </xdr:nvCxnSpPr>
      <xdr:spPr>
        <a:xfrm flipV="1">
          <a:off x="2908300" y="9529876"/>
          <a:ext cx="8890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80543</xdr:rowOff>
    </xdr:from>
    <xdr:to>
      <xdr:col>15</xdr:col>
      <xdr:colOff>50800</xdr:colOff>
      <xdr:row>55</xdr:row>
      <xdr:rowOff>108496</xdr:rowOff>
    </xdr:to>
    <xdr:cxnSp macro="">
      <xdr:nvCxnSpPr>
        <xdr:cNvPr id="123" name="直線コネクタ 122"/>
        <xdr:cNvCxnSpPr/>
      </xdr:nvCxnSpPr>
      <xdr:spPr>
        <a:xfrm>
          <a:off x="2019300" y="9510293"/>
          <a:ext cx="889000" cy="2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127373</xdr:rowOff>
    </xdr:from>
    <xdr:ext cx="534377" cy="259045"/>
    <xdr:sp macro="" textlink="">
      <xdr:nvSpPr>
        <xdr:cNvPr id="125" name="テキスト ボックス 124"/>
        <xdr:cNvSpPr txBox="1"/>
      </xdr:nvSpPr>
      <xdr:spPr>
        <a:xfrm>
          <a:off x="2641111" y="97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73533</xdr:rowOff>
    </xdr:from>
    <xdr:to>
      <xdr:col>10</xdr:col>
      <xdr:colOff>114300</xdr:colOff>
      <xdr:row>55</xdr:row>
      <xdr:rowOff>80543</xdr:rowOff>
    </xdr:to>
    <xdr:cxnSp macro="">
      <xdr:nvCxnSpPr>
        <xdr:cNvPr id="126" name="直線コネクタ 125"/>
        <xdr:cNvCxnSpPr/>
      </xdr:nvCxnSpPr>
      <xdr:spPr>
        <a:xfrm>
          <a:off x="1130300" y="9503283"/>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86847</xdr:rowOff>
    </xdr:from>
    <xdr:ext cx="534377" cy="259045"/>
    <xdr:sp macro="" textlink="">
      <xdr:nvSpPr>
        <xdr:cNvPr id="130" name="テキスト ボックス 129"/>
        <xdr:cNvSpPr txBox="1"/>
      </xdr:nvSpPr>
      <xdr:spPr>
        <a:xfrm>
          <a:off x="863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29832</xdr:rowOff>
    </xdr:from>
    <xdr:to>
      <xdr:col>24</xdr:col>
      <xdr:colOff>114300</xdr:colOff>
      <xdr:row>55</xdr:row>
      <xdr:rowOff>131432</xdr:rowOff>
    </xdr:to>
    <xdr:sp macro="" textlink="">
      <xdr:nvSpPr>
        <xdr:cNvPr id="136" name="楕円 135"/>
        <xdr:cNvSpPr/>
      </xdr:nvSpPr>
      <xdr:spPr>
        <a:xfrm>
          <a:off x="4584700" y="945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52709</xdr:rowOff>
    </xdr:from>
    <xdr:ext cx="534377" cy="259045"/>
    <xdr:sp macro="" textlink="">
      <xdr:nvSpPr>
        <xdr:cNvPr id="137" name="物件費該当値テキスト"/>
        <xdr:cNvSpPr txBox="1"/>
      </xdr:nvSpPr>
      <xdr:spPr>
        <a:xfrm>
          <a:off x="4686300" y="93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49326</xdr:rowOff>
    </xdr:from>
    <xdr:to>
      <xdr:col>20</xdr:col>
      <xdr:colOff>38100</xdr:colOff>
      <xdr:row>55</xdr:row>
      <xdr:rowOff>150926</xdr:rowOff>
    </xdr:to>
    <xdr:sp macro="" textlink="">
      <xdr:nvSpPr>
        <xdr:cNvPr id="138" name="楕円 137"/>
        <xdr:cNvSpPr/>
      </xdr:nvSpPr>
      <xdr:spPr>
        <a:xfrm>
          <a:off x="3746500" y="94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167453</xdr:rowOff>
    </xdr:from>
    <xdr:ext cx="534377" cy="259045"/>
    <xdr:sp macro="" textlink="">
      <xdr:nvSpPr>
        <xdr:cNvPr id="139" name="テキスト ボックス 138"/>
        <xdr:cNvSpPr txBox="1"/>
      </xdr:nvSpPr>
      <xdr:spPr>
        <a:xfrm>
          <a:off x="3530111" y="925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57696</xdr:rowOff>
    </xdr:from>
    <xdr:to>
      <xdr:col>15</xdr:col>
      <xdr:colOff>101600</xdr:colOff>
      <xdr:row>55</xdr:row>
      <xdr:rowOff>159296</xdr:rowOff>
    </xdr:to>
    <xdr:sp macro="" textlink="">
      <xdr:nvSpPr>
        <xdr:cNvPr id="140" name="楕円 139"/>
        <xdr:cNvSpPr/>
      </xdr:nvSpPr>
      <xdr:spPr>
        <a:xfrm>
          <a:off x="2857500" y="948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4373</xdr:rowOff>
    </xdr:from>
    <xdr:ext cx="534377" cy="259045"/>
    <xdr:sp macro="" textlink="">
      <xdr:nvSpPr>
        <xdr:cNvPr id="141" name="テキスト ボックス 140"/>
        <xdr:cNvSpPr txBox="1"/>
      </xdr:nvSpPr>
      <xdr:spPr>
        <a:xfrm>
          <a:off x="2641111" y="926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29743</xdr:rowOff>
    </xdr:from>
    <xdr:to>
      <xdr:col>10</xdr:col>
      <xdr:colOff>165100</xdr:colOff>
      <xdr:row>55</xdr:row>
      <xdr:rowOff>131343</xdr:rowOff>
    </xdr:to>
    <xdr:sp macro="" textlink="">
      <xdr:nvSpPr>
        <xdr:cNvPr id="142" name="楕円 141"/>
        <xdr:cNvSpPr/>
      </xdr:nvSpPr>
      <xdr:spPr>
        <a:xfrm>
          <a:off x="1968500" y="94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147870</xdr:rowOff>
    </xdr:from>
    <xdr:ext cx="534377" cy="259045"/>
    <xdr:sp macro="" textlink="">
      <xdr:nvSpPr>
        <xdr:cNvPr id="143" name="テキスト ボックス 142"/>
        <xdr:cNvSpPr txBox="1"/>
      </xdr:nvSpPr>
      <xdr:spPr>
        <a:xfrm>
          <a:off x="1752111" y="923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22733</xdr:rowOff>
    </xdr:from>
    <xdr:to>
      <xdr:col>6</xdr:col>
      <xdr:colOff>38100</xdr:colOff>
      <xdr:row>55</xdr:row>
      <xdr:rowOff>124333</xdr:rowOff>
    </xdr:to>
    <xdr:sp macro="" textlink="">
      <xdr:nvSpPr>
        <xdr:cNvPr id="144" name="楕円 143"/>
        <xdr:cNvSpPr/>
      </xdr:nvSpPr>
      <xdr:spPr>
        <a:xfrm>
          <a:off x="1079500" y="94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140860</xdr:rowOff>
    </xdr:from>
    <xdr:ext cx="534377" cy="259045"/>
    <xdr:sp macro="" textlink="">
      <xdr:nvSpPr>
        <xdr:cNvPr id="145" name="テキスト ボックス 144"/>
        <xdr:cNvSpPr txBox="1"/>
      </xdr:nvSpPr>
      <xdr:spPr>
        <a:xfrm>
          <a:off x="863111" y="92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74397</xdr:rowOff>
    </xdr:from>
    <xdr:to>
      <xdr:col>24</xdr:col>
      <xdr:colOff>63500</xdr:colOff>
      <xdr:row>77</xdr:row>
      <xdr:rowOff>118821</xdr:rowOff>
    </xdr:to>
    <xdr:cxnSp macro="">
      <xdr:nvCxnSpPr>
        <xdr:cNvPr id="174" name="直線コネクタ 173"/>
        <xdr:cNvCxnSpPr/>
      </xdr:nvCxnSpPr>
      <xdr:spPr>
        <a:xfrm>
          <a:off x="3797300" y="13276047"/>
          <a:ext cx="8382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65557</xdr:rowOff>
    </xdr:from>
    <xdr:to>
      <xdr:col>19</xdr:col>
      <xdr:colOff>177800</xdr:colOff>
      <xdr:row>77</xdr:row>
      <xdr:rowOff>74397</xdr:rowOff>
    </xdr:to>
    <xdr:cxnSp macro="">
      <xdr:nvCxnSpPr>
        <xdr:cNvPr id="177" name="直線コネクタ 176"/>
        <xdr:cNvCxnSpPr/>
      </xdr:nvCxnSpPr>
      <xdr:spPr>
        <a:xfrm>
          <a:off x="2908300" y="13267207"/>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61137</xdr:rowOff>
    </xdr:from>
    <xdr:to>
      <xdr:col>15</xdr:col>
      <xdr:colOff>50800</xdr:colOff>
      <xdr:row>77</xdr:row>
      <xdr:rowOff>65557</xdr:rowOff>
    </xdr:to>
    <xdr:cxnSp macro="">
      <xdr:nvCxnSpPr>
        <xdr:cNvPr id="180" name="直線コネクタ 179"/>
        <xdr:cNvCxnSpPr/>
      </xdr:nvCxnSpPr>
      <xdr:spPr>
        <a:xfrm>
          <a:off x="2019300" y="13262787"/>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42621</xdr:rowOff>
    </xdr:from>
    <xdr:to>
      <xdr:col>10</xdr:col>
      <xdr:colOff>114300</xdr:colOff>
      <xdr:row>77</xdr:row>
      <xdr:rowOff>61137</xdr:rowOff>
    </xdr:to>
    <xdr:cxnSp macro="">
      <xdr:nvCxnSpPr>
        <xdr:cNvPr id="183" name="直線コネクタ 182"/>
        <xdr:cNvCxnSpPr/>
      </xdr:nvCxnSpPr>
      <xdr:spPr>
        <a:xfrm>
          <a:off x="1130300" y="13244271"/>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137813</xdr:rowOff>
    </xdr:from>
    <xdr:ext cx="469744" cy="259045"/>
    <xdr:sp macro="" textlink="">
      <xdr:nvSpPr>
        <xdr:cNvPr id="185" name="テキスト ボックス 184"/>
        <xdr:cNvSpPr txBox="1"/>
      </xdr:nvSpPr>
      <xdr:spPr>
        <a:xfrm>
          <a:off x="1784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68021</xdr:rowOff>
    </xdr:from>
    <xdr:to>
      <xdr:col>24</xdr:col>
      <xdr:colOff>114300</xdr:colOff>
      <xdr:row>77</xdr:row>
      <xdr:rowOff>169621</xdr:rowOff>
    </xdr:to>
    <xdr:sp macro="" textlink="">
      <xdr:nvSpPr>
        <xdr:cNvPr id="193" name="楕円 192"/>
        <xdr:cNvSpPr/>
      </xdr:nvSpPr>
      <xdr:spPr>
        <a:xfrm>
          <a:off x="4584700" y="13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46448</xdr:rowOff>
    </xdr:from>
    <xdr:ext cx="469744" cy="259045"/>
    <xdr:sp macro="" textlink="">
      <xdr:nvSpPr>
        <xdr:cNvPr id="194" name="維持補修費該当値テキスト"/>
        <xdr:cNvSpPr txBox="1"/>
      </xdr:nvSpPr>
      <xdr:spPr>
        <a:xfrm>
          <a:off x="4686300" y="132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23597</xdr:rowOff>
    </xdr:from>
    <xdr:to>
      <xdr:col>20</xdr:col>
      <xdr:colOff>38100</xdr:colOff>
      <xdr:row>77</xdr:row>
      <xdr:rowOff>125197</xdr:rowOff>
    </xdr:to>
    <xdr:sp macro="" textlink="">
      <xdr:nvSpPr>
        <xdr:cNvPr id="195" name="楕円 194"/>
        <xdr:cNvSpPr/>
      </xdr:nvSpPr>
      <xdr:spPr>
        <a:xfrm>
          <a:off x="3746500" y="132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116324</xdr:rowOff>
    </xdr:from>
    <xdr:ext cx="469744" cy="259045"/>
    <xdr:sp macro="" textlink="">
      <xdr:nvSpPr>
        <xdr:cNvPr id="196" name="テキスト ボックス 195"/>
        <xdr:cNvSpPr txBox="1"/>
      </xdr:nvSpPr>
      <xdr:spPr>
        <a:xfrm>
          <a:off x="3562428" y="1331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14757</xdr:rowOff>
    </xdr:from>
    <xdr:to>
      <xdr:col>15</xdr:col>
      <xdr:colOff>101600</xdr:colOff>
      <xdr:row>77</xdr:row>
      <xdr:rowOff>116357</xdr:rowOff>
    </xdr:to>
    <xdr:sp macro="" textlink="">
      <xdr:nvSpPr>
        <xdr:cNvPr id="197" name="楕円 196"/>
        <xdr:cNvSpPr/>
      </xdr:nvSpPr>
      <xdr:spPr>
        <a:xfrm>
          <a:off x="2857500" y="1321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132884</xdr:rowOff>
    </xdr:from>
    <xdr:ext cx="469744" cy="259045"/>
    <xdr:sp macro="" textlink="">
      <xdr:nvSpPr>
        <xdr:cNvPr id="198" name="テキスト ボックス 197"/>
        <xdr:cNvSpPr txBox="1"/>
      </xdr:nvSpPr>
      <xdr:spPr>
        <a:xfrm>
          <a:off x="2673428" y="1299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10337</xdr:rowOff>
    </xdr:from>
    <xdr:to>
      <xdr:col>10</xdr:col>
      <xdr:colOff>165100</xdr:colOff>
      <xdr:row>77</xdr:row>
      <xdr:rowOff>111937</xdr:rowOff>
    </xdr:to>
    <xdr:sp macro="" textlink="">
      <xdr:nvSpPr>
        <xdr:cNvPr id="199" name="楕円 198"/>
        <xdr:cNvSpPr/>
      </xdr:nvSpPr>
      <xdr:spPr>
        <a:xfrm>
          <a:off x="1968500" y="1321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128464</xdr:rowOff>
    </xdr:from>
    <xdr:ext cx="469744" cy="259045"/>
    <xdr:sp macro="" textlink="">
      <xdr:nvSpPr>
        <xdr:cNvPr id="200" name="テキスト ボックス 199"/>
        <xdr:cNvSpPr txBox="1"/>
      </xdr:nvSpPr>
      <xdr:spPr>
        <a:xfrm>
          <a:off x="1784428" y="1298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163271</xdr:rowOff>
    </xdr:from>
    <xdr:to>
      <xdr:col>6</xdr:col>
      <xdr:colOff>38100</xdr:colOff>
      <xdr:row>77</xdr:row>
      <xdr:rowOff>93421</xdr:rowOff>
    </xdr:to>
    <xdr:sp macro="" textlink="">
      <xdr:nvSpPr>
        <xdr:cNvPr id="201" name="楕円 200"/>
        <xdr:cNvSpPr/>
      </xdr:nvSpPr>
      <xdr:spPr>
        <a:xfrm>
          <a:off x="1079500" y="13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84548</xdr:rowOff>
    </xdr:from>
    <xdr:ext cx="469744" cy="259045"/>
    <xdr:sp macro="" textlink="">
      <xdr:nvSpPr>
        <xdr:cNvPr id="202" name="テキスト ボックス 201"/>
        <xdr:cNvSpPr txBox="1"/>
      </xdr:nvSpPr>
      <xdr:spPr>
        <a:xfrm>
          <a:off x="895428" y="132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96355</xdr:rowOff>
    </xdr:from>
    <xdr:to>
      <xdr:col>24</xdr:col>
      <xdr:colOff>63500</xdr:colOff>
      <xdr:row>96</xdr:row>
      <xdr:rowOff>111480</xdr:rowOff>
    </xdr:to>
    <xdr:cxnSp macro="">
      <xdr:nvCxnSpPr>
        <xdr:cNvPr id="232" name="直線コネクタ 231"/>
        <xdr:cNvCxnSpPr/>
      </xdr:nvCxnSpPr>
      <xdr:spPr>
        <a:xfrm>
          <a:off x="3797300" y="16555555"/>
          <a:ext cx="8382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67641</xdr:rowOff>
    </xdr:from>
    <xdr:to>
      <xdr:col>19</xdr:col>
      <xdr:colOff>177800</xdr:colOff>
      <xdr:row>96</xdr:row>
      <xdr:rowOff>96355</xdr:rowOff>
    </xdr:to>
    <xdr:cxnSp macro="">
      <xdr:nvCxnSpPr>
        <xdr:cNvPr id="235" name="直線コネクタ 234"/>
        <xdr:cNvCxnSpPr/>
      </xdr:nvCxnSpPr>
      <xdr:spPr>
        <a:xfrm>
          <a:off x="2908300" y="16526841"/>
          <a:ext cx="8890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67641</xdr:rowOff>
    </xdr:from>
    <xdr:to>
      <xdr:col>15</xdr:col>
      <xdr:colOff>50800</xdr:colOff>
      <xdr:row>96</xdr:row>
      <xdr:rowOff>138455</xdr:rowOff>
    </xdr:to>
    <xdr:cxnSp macro="">
      <xdr:nvCxnSpPr>
        <xdr:cNvPr id="238" name="直線コネクタ 237"/>
        <xdr:cNvCxnSpPr/>
      </xdr:nvCxnSpPr>
      <xdr:spPr>
        <a:xfrm flipV="1">
          <a:off x="2019300" y="16526841"/>
          <a:ext cx="889000" cy="7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131471</xdr:rowOff>
    </xdr:from>
    <xdr:to>
      <xdr:col>10</xdr:col>
      <xdr:colOff>114300</xdr:colOff>
      <xdr:row>96</xdr:row>
      <xdr:rowOff>138455</xdr:rowOff>
    </xdr:to>
    <xdr:cxnSp macro="">
      <xdr:nvCxnSpPr>
        <xdr:cNvPr id="241" name="直線コネクタ 240"/>
        <xdr:cNvCxnSpPr/>
      </xdr:nvCxnSpPr>
      <xdr:spPr>
        <a:xfrm>
          <a:off x="1130300" y="16590671"/>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60680</xdr:rowOff>
    </xdr:from>
    <xdr:to>
      <xdr:col>24</xdr:col>
      <xdr:colOff>114300</xdr:colOff>
      <xdr:row>96</xdr:row>
      <xdr:rowOff>162280</xdr:rowOff>
    </xdr:to>
    <xdr:sp macro="" textlink="">
      <xdr:nvSpPr>
        <xdr:cNvPr id="251" name="楕円 250"/>
        <xdr:cNvSpPr/>
      </xdr:nvSpPr>
      <xdr:spPr>
        <a:xfrm>
          <a:off x="4584700" y="165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39107</xdr:rowOff>
    </xdr:from>
    <xdr:ext cx="534377" cy="259045"/>
    <xdr:sp macro="" textlink="">
      <xdr:nvSpPr>
        <xdr:cNvPr id="252" name="扶助費該当値テキスト"/>
        <xdr:cNvSpPr txBox="1"/>
      </xdr:nvSpPr>
      <xdr:spPr>
        <a:xfrm>
          <a:off x="4686300" y="164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45555</xdr:rowOff>
    </xdr:from>
    <xdr:to>
      <xdr:col>20</xdr:col>
      <xdr:colOff>38100</xdr:colOff>
      <xdr:row>96</xdr:row>
      <xdr:rowOff>147155</xdr:rowOff>
    </xdr:to>
    <xdr:sp macro="" textlink="">
      <xdr:nvSpPr>
        <xdr:cNvPr id="253" name="楕円 252"/>
        <xdr:cNvSpPr/>
      </xdr:nvSpPr>
      <xdr:spPr>
        <a:xfrm>
          <a:off x="3746500" y="165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138282</xdr:rowOff>
    </xdr:from>
    <xdr:ext cx="534377" cy="259045"/>
    <xdr:sp macro="" textlink="">
      <xdr:nvSpPr>
        <xdr:cNvPr id="254" name="テキスト ボックス 253"/>
        <xdr:cNvSpPr txBox="1"/>
      </xdr:nvSpPr>
      <xdr:spPr>
        <a:xfrm>
          <a:off x="3530111" y="1659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16841</xdr:rowOff>
    </xdr:from>
    <xdr:to>
      <xdr:col>15</xdr:col>
      <xdr:colOff>101600</xdr:colOff>
      <xdr:row>96</xdr:row>
      <xdr:rowOff>118441</xdr:rowOff>
    </xdr:to>
    <xdr:sp macro="" textlink="">
      <xdr:nvSpPr>
        <xdr:cNvPr id="255" name="楕円 254"/>
        <xdr:cNvSpPr/>
      </xdr:nvSpPr>
      <xdr:spPr>
        <a:xfrm>
          <a:off x="2857500" y="164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109568</xdr:rowOff>
    </xdr:from>
    <xdr:ext cx="534377" cy="259045"/>
    <xdr:sp macro="" textlink="">
      <xdr:nvSpPr>
        <xdr:cNvPr id="256" name="テキスト ボックス 255"/>
        <xdr:cNvSpPr txBox="1"/>
      </xdr:nvSpPr>
      <xdr:spPr>
        <a:xfrm>
          <a:off x="2641111" y="165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87655</xdr:rowOff>
    </xdr:from>
    <xdr:to>
      <xdr:col>10</xdr:col>
      <xdr:colOff>165100</xdr:colOff>
      <xdr:row>97</xdr:row>
      <xdr:rowOff>17805</xdr:rowOff>
    </xdr:to>
    <xdr:sp macro="" textlink="">
      <xdr:nvSpPr>
        <xdr:cNvPr id="257" name="楕円 256"/>
        <xdr:cNvSpPr/>
      </xdr:nvSpPr>
      <xdr:spPr>
        <a:xfrm>
          <a:off x="1968500" y="165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8932</xdr:rowOff>
    </xdr:from>
    <xdr:ext cx="534377" cy="259045"/>
    <xdr:sp macro="" textlink="">
      <xdr:nvSpPr>
        <xdr:cNvPr id="258" name="テキスト ボックス 257"/>
        <xdr:cNvSpPr txBox="1"/>
      </xdr:nvSpPr>
      <xdr:spPr>
        <a:xfrm>
          <a:off x="1752111" y="1663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59" name="楕円 258"/>
        <xdr:cNvSpPr/>
      </xdr:nvSpPr>
      <xdr:spPr>
        <a:xfrm>
          <a:off x="1079500" y="165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1948</xdr:rowOff>
    </xdr:from>
    <xdr:ext cx="534377" cy="259045"/>
    <xdr:sp macro="" textlink="">
      <xdr:nvSpPr>
        <xdr:cNvPr id="260" name="テキスト ボックス 259"/>
        <xdr:cNvSpPr txBox="1"/>
      </xdr:nvSpPr>
      <xdr:spPr>
        <a:xfrm>
          <a:off x="863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41261</xdr:rowOff>
    </xdr:from>
    <xdr:to>
      <xdr:col>55</xdr:col>
      <xdr:colOff>0</xdr:colOff>
      <xdr:row>36</xdr:row>
      <xdr:rowOff>56446</xdr:rowOff>
    </xdr:to>
    <xdr:cxnSp macro="">
      <xdr:nvCxnSpPr>
        <xdr:cNvPr id="291" name="直線コネクタ 290"/>
        <xdr:cNvCxnSpPr/>
      </xdr:nvCxnSpPr>
      <xdr:spPr>
        <a:xfrm>
          <a:off x="9639300" y="6213461"/>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41261</xdr:rowOff>
    </xdr:from>
    <xdr:to>
      <xdr:col>50</xdr:col>
      <xdr:colOff>114300</xdr:colOff>
      <xdr:row>36</xdr:row>
      <xdr:rowOff>103821</xdr:rowOff>
    </xdr:to>
    <xdr:cxnSp macro="">
      <xdr:nvCxnSpPr>
        <xdr:cNvPr id="294" name="直線コネクタ 293"/>
        <xdr:cNvCxnSpPr/>
      </xdr:nvCxnSpPr>
      <xdr:spPr>
        <a:xfrm flipV="1">
          <a:off x="8750300" y="6213461"/>
          <a:ext cx="889000" cy="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85576</xdr:rowOff>
    </xdr:from>
    <xdr:to>
      <xdr:col>45</xdr:col>
      <xdr:colOff>177800</xdr:colOff>
      <xdr:row>36</xdr:row>
      <xdr:rowOff>103821</xdr:rowOff>
    </xdr:to>
    <xdr:cxnSp macro="">
      <xdr:nvCxnSpPr>
        <xdr:cNvPr id="297" name="直線コネクタ 296"/>
        <xdr:cNvCxnSpPr/>
      </xdr:nvCxnSpPr>
      <xdr:spPr>
        <a:xfrm>
          <a:off x="7861300" y="6257776"/>
          <a:ext cx="889000" cy="1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85576</xdr:rowOff>
    </xdr:from>
    <xdr:to>
      <xdr:col>41</xdr:col>
      <xdr:colOff>50800</xdr:colOff>
      <xdr:row>36</xdr:row>
      <xdr:rowOff>103255</xdr:rowOff>
    </xdr:to>
    <xdr:cxnSp macro="">
      <xdr:nvCxnSpPr>
        <xdr:cNvPr id="300" name="直線コネクタ 299"/>
        <xdr:cNvCxnSpPr/>
      </xdr:nvCxnSpPr>
      <xdr:spPr>
        <a:xfrm flipV="1">
          <a:off x="6972300" y="6257776"/>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5646</xdr:rowOff>
    </xdr:from>
    <xdr:to>
      <xdr:col>55</xdr:col>
      <xdr:colOff>50800</xdr:colOff>
      <xdr:row>36</xdr:row>
      <xdr:rowOff>107246</xdr:rowOff>
    </xdr:to>
    <xdr:sp macro="" textlink="">
      <xdr:nvSpPr>
        <xdr:cNvPr id="310" name="楕円 309"/>
        <xdr:cNvSpPr/>
      </xdr:nvSpPr>
      <xdr:spPr>
        <a:xfrm>
          <a:off x="10426700" y="61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28523</xdr:rowOff>
    </xdr:from>
    <xdr:ext cx="534377" cy="259045"/>
    <xdr:sp macro="" textlink="">
      <xdr:nvSpPr>
        <xdr:cNvPr id="311" name="補助費等該当値テキスト"/>
        <xdr:cNvSpPr txBox="1"/>
      </xdr:nvSpPr>
      <xdr:spPr>
        <a:xfrm>
          <a:off x="10528300" y="602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161911</xdr:rowOff>
    </xdr:from>
    <xdr:to>
      <xdr:col>50</xdr:col>
      <xdr:colOff>165100</xdr:colOff>
      <xdr:row>36</xdr:row>
      <xdr:rowOff>92061</xdr:rowOff>
    </xdr:to>
    <xdr:sp macro="" textlink="">
      <xdr:nvSpPr>
        <xdr:cNvPr id="312" name="楕円 311"/>
        <xdr:cNvSpPr/>
      </xdr:nvSpPr>
      <xdr:spPr>
        <a:xfrm>
          <a:off x="9588500" y="61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108588</xdr:rowOff>
    </xdr:from>
    <xdr:ext cx="534377" cy="259045"/>
    <xdr:sp macro="" textlink="">
      <xdr:nvSpPr>
        <xdr:cNvPr id="313" name="テキスト ボックス 312"/>
        <xdr:cNvSpPr txBox="1"/>
      </xdr:nvSpPr>
      <xdr:spPr>
        <a:xfrm>
          <a:off x="9372111" y="59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53021</xdr:rowOff>
    </xdr:from>
    <xdr:to>
      <xdr:col>46</xdr:col>
      <xdr:colOff>38100</xdr:colOff>
      <xdr:row>36</xdr:row>
      <xdr:rowOff>154621</xdr:rowOff>
    </xdr:to>
    <xdr:sp macro="" textlink="">
      <xdr:nvSpPr>
        <xdr:cNvPr id="314" name="楕円 313"/>
        <xdr:cNvSpPr/>
      </xdr:nvSpPr>
      <xdr:spPr>
        <a:xfrm>
          <a:off x="8699500" y="62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171148</xdr:rowOff>
    </xdr:from>
    <xdr:ext cx="534377" cy="259045"/>
    <xdr:sp macro="" textlink="">
      <xdr:nvSpPr>
        <xdr:cNvPr id="315" name="テキスト ボックス 314"/>
        <xdr:cNvSpPr txBox="1"/>
      </xdr:nvSpPr>
      <xdr:spPr>
        <a:xfrm>
          <a:off x="8483111" y="60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34776</xdr:rowOff>
    </xdr:from>
    <xdr:to>
      <xdr:col>41</xdr:col>
      <xdr:colOff>101600</xdr:colOff>
      <xdr:row>36</xdr:row>
      <xdr:rowOff>136376</xdr:rowOff>
    </xdr:to>
    <xdr:sp macro="" textlink="">
      <xdr:nvSpPr>
        <xdr:cNvPr id="316" name="楕円 315"/>
        <xdr:cNvSpPr/>
      </xdr:nvSpPr>
      <xdr:spPr>
        <a:xfrm>
          <a:off x="7810500" y="62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152903</xdr:rowOff>
    </xdr:from>
    <xdr:ext cx="534377" cy="259045"/>
    <xdr:sp macro="" textlink="">
      <xdr:nvSpPr>
        <xdr:cNvPr id="317" name="テキスト ボックス 316"/>
        <xdr:cNvSpPr txBox="1"/>
      </xdr:nvSpPr>
      <xdr:spPr>
        <a:xfrm>
          <a:off x="7594111" y="598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52455</xdr:rowOff>
    </xdr:from>
    <xdr:to>
      <xdr:col>36</xdr:col>
      <xdr:colOff>165100</xdr:colOff>
      <xdr:row>36</xdr:row>
      <xdr:rowOff>154055</xdr:rowOff>
    </xdr:to>
    <xdr:sp macro="" textlink="">
      <xdr:nvSpPr>
        <xdr:cNvPr id="318" name="楕円 317"/>
        <xdr:cNvSpPr/>
      </xdr:nvSpPr>
      <xdr:spPr>
        <a:xfrm>
          <a:off x="6921500" y="62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170582</xdr:rowOff>
    </xdr:from>
    <xdr:ext cx="534377" cy="259045"/>
    <xdr:sp macro="" textlink="">
      <xdr:nvSpPr>
        <xdr:cNvPr id="319" name="テキスト ボックス 318"/>
        <xdr:cNvSpPr txBox="1"/>
      </xdr:nvSpPr>
      <xdr:spPr>
        <a:xfrm>
          <a:off x="6705111" y="599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127127</xdr:rowOff>
    </xdr:from>
    <xdr:to>
      <xdr:col>55</xdr:col>
      <xdr:colOff>0</xdr:colOff>
      <xdr:row>57</xdr:row>
      <xdr:rowOff>154687</xdr:rowOff>
    </xdr:to>
    <xdr:cxnSp macro="">
      <xdr:nvCxnSpPr>
        <xdr:cNvPr id="346" name="直線コネクタ 345"/>
        <xdr:cNvCxnSpPr/>
      </xdr:nvCxnSpPr>
      <xdr:spPr>
        <a:xfrm flipV="1">
          <a:off x="9639300" y="9899777"/>
          <a:ext cx="838200" cy="2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154687</xdr:rowOff>
    </xdr:from>
    <xdr:to>
      <xdr:col>50</xdr:col>
      <xdr:colOff>114300</xdr:colOff>
      <xdr:row>58</xdr:row>
      <xdr:rowOff>26847</xdr:rowOff>
    </xdr:to>
    <xdr:cxnSp macro="">
      <xdr:nvCxnSpPr>
        <xdr:cNvPr id="349" name="直線コネクタ 348"/>
        <xdr:cNvCxnSpPr/>
      </xdr:nvCxnSpPr>
      <xdr:spPr>
        <a:xfrm flipV="1">
          <a:off x="8750300" y="9927337"/>
          <a:ext cx="889000" cy="4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26479</xdr:rowOff>
    </xdr:from>
    <xdr:to>
      <xdr:col>45</xdr:col>
      <xdr:colOff>177800</xdr:colOff>
      <xdr:row>58</xdr:row>
      <xdr:rowOff>26847</xdr:rowOff>
    </xdr:to>
    <xdr:cxnSp macro="">
      <xdr:nvCxnSpPr>
        <xdr:cNvPr id="352" name="直線コネクタ 351"/>
        <xdr:cNvCxnSpPr/>
      </xdr:nvCxnSpPr>
      <xdr:spPr>
        <a:xfrm>
          <a:off x="7861300" y="9970579"/>
          <a:ext cx="8890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121739</xdr:rowOff>
    </xdr:from>
    <xdr:to>
      <xdr:col>41</xdr:col>
      <xdr:colOff>50800</xdr:colOff>
      <xdr:row>58</xdr:row>
      <xdr:rowOff>26479</xdr:rowOff>
    </xdr:to>
    <xdr:cxnSp macro="">
      <xdr:nvCxnSpPr>
        <xdr:cNvPr id="355" name="直線コネクタ 354"/>
        <xdr:cNvCxnSpPr/>
      </xdr:nvCxnSpPr>
      <xdr:spPr>
        <a:xfrm>
          <a:off x="6972300" y="9894389"/>
          <a:ext cx="889000" cy="7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30168</xdr:rowOff>
    </xdr:from>
    <xdr:ext cx="534377" cy="259045"/>
    <xdr:sp macro="" textlink="">
      <xdr:nvSpPr>
        <xdr:cNvPr id="359" name="テキスト ボックス 358"/>
        <xdr:cNvSpPr txBox="1"/>
      </xdr:nvSpPr>
      <xdr:spPr>
        <a:xfrm>
          <a:off x="6705111" y="9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76327</xdr:rowOff>
    </xdr:from>
    <xdr:to>
      <xdr:col>55</xdr:col>
      <xdr:colOff>50800</xdr:colOff>
      <xdr:row>58</xdr:row>
      <xdr:rowOff>6477</xdr:rowOff>
    </xdr:to>
    <xdr:sp macro="" textlink="">
      <xdr:nvSpPr>
        <xdr:cNvPr id="365" name="楕円 364"/>
        <xdr:cNvSpPr/>
      </xdr:nvSpPr>
      <xdr:spPr>
        <a:xfrm>
          <a:off x="10426700" y="98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99204</xdr:rowOff>
    </xdr:from>
    <xdr:ext cx="534377" cy="259045"/>
    <xdr:sp macro="" textlink="">
      <xdr:nvSpPr>
        <xdr:cNvPr id="366" name="普通建設事業費該当値テキスト"/>
        <xdr:cNvSpPr txBox="1"/>
      </xdr:nvSpPr>
      <xdr:spPr>
        <a:xfrm>
          <a:off x="10528300" y="97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103887</xdr:rowOff>
    </xdr:from>
    <xdr:to>
      <xdr:col>50</xdr:col>
      <xdr:colOff>165100</xdr:colOff>
      <xdr:row>58</xdr:row>
      <xdr:rowOff>34037</xdr:rowOff>
    </xdr:to>
    <xdr:sp macro="" textlink="">
      <xdr:nvSpPr>
        <xdr:cNvPr id="367" name="楕円 366"/>
        <xdr:cNvSpPr/>
      </xdr:nvSpPr>
      <xdr:spPr>
        <a:xfrm>
          <a:off x="9588500" y="98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50564</xdr:rowOff>
    </xdr:from>
    <xdr:ext cx="534377" cy="259045"/>
    <xdr:sp macro="" textlink="">
      <xdr:nvSpPr>
        <xdr:cNvPr id="368" name="テキスト ボックス 367"/>
        <xdr:cNvSpPr txBox="1"/>
      </xdr:nvSpPr>
      <xdr:spPr>
        <a:xfrm>
          <a:off x="9372111" y="965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147497</xdr:rowOff>
    </xdr:from>
    <xdr:to>
      <xdr:col>46</xdr:col>
      <xdr:colOff>38100</xdr:colOff>
      <xdr:row>58</xdr:row>
      <xdr:rowOff>77647</xdr:rowOff>
    </xdr:to>
    <xdr:sp macro="" textlink="">
      <xdr:nvSpPr>
        <xdr:cNvPr id="369" name="楕円 368"/>
        <xdr:cNvSpPr/>
      </xdr:nvSpPr>
      <xdr:spPr>
        <a:xfrm>
          <a:off x="8699500" y="99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68774</xdr:rowOff>
    </xdr:from>
    <xdr:ext cx="534377" cy="259045"/>
    <xdr:sp macro="" textlink="">
      <xdr:nvSpPr>
        <xdr:cNvPr id="370" name="テキスト ボックス 369"/>
        <xdr:cNvSpPr txBox="1"/>
      </xdr:nvSpPr>
      <xdr:spPr>
        <a:xfrm>
          <a:off x="8483111" y="1001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147129</xdr:rowOff>
    </xdr:from>
    <xdr:to>
      <xdr:col>41</xdr:col>
      <xdr:colOff>101600</xdr:colOff>
      <xdr:row>58</xdr:row>
      <xdr:rowOff>77279</xdr:rowOff>
    </xdr:to>
    <xdr:sp macro="" textlink="">
      <xdr:nvSpPr>
        <xdr:cNvPr id="371" name="楕円 370"/>
        <xdr:cNvSpPr/>
      </xdr:nvSpPr>
      <xdr:spPr>
        <a:xfrm>
          <a:off x="7810500" y="99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68406</xdr:rowOff>
    </xdr:from>
    <xdr:ext cx="534377" cy="259045"/>
    <xdr:sp macro="" textlink="">
      <xdr:nvSpPr>
        <xdr:cNvPr id="372" name="テキスト ボックス 371"/>
        <xdr:cNvSpPr txBox="1"/>
      </xdr:nvSpPr>
      <xdr:spPr>
        <a:xfrm>
          <a:off x="7594111" y="100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70939</xdr:rowOff>
    </xdr:from>
    <xdr:to>
      <xdr:col>36</xdr:col>
      <xdr:colOff>165100</xdr:colOff>
      <xdr:row>58</xdr:row>
      <xdr:rowOff>1089</xdr:rowOff>
    </xdr:to>
    <xdr:sp macro="" textlink="">
      <xdr:nvSpPr>
        <xdr:cNvPr id="373" name="楕円 372"/>
        <xdr:cNvSpPr/>
      </xdr:nvSpPr>
      <xdr:spPr>
        <a:xfrm>
          <a:off x="6921500" y="98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17616</xdr:rowOff>
    </xdr:from>
    <xdr:ext cx="534377" cy="259045"/>
    <xdr:sp macro="" textlink="">
      <xdr:nvSpPr>
        <xdr:cNvPr id="374" name="テキスト ボックス 373"/>
        <xdr:cNvSpPr txBox="1"/>
      </xdr:nvSpPr>
      <xdr:spPr>
        <a:xfrm>
          <a:off x="6705111" y="96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58249</xdr:rowOff>
    </xdr:from>
    <xdr:to>
      <xdr:col>55</xdr:col>
      <xdr:colOff>0</xdr:colOff>
      <xdr:row>79</xdr:row>
      <xdr:rowOff>97281</xdr:rowOff>
    </xdr:to>
    <xdr:cxnSp macro="">
      <xdr:nvCxnSpPr>
        <xdr:cNvPr id="405" name="直線コネクタ 404"/>
        <xdr:cNvCxnSpPr/>
      </xdr:nvCxnSpPr>
      <xdr:spPr>
        <a:xfrm>
          <a:off x="9639300" y="13602799"/>
          <a:ext cx="838200" cy="3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58249</xdr:rowOff>
    </xdr:from>
    <xdr:to>
      <xdr:col>50</xdr:col>
      <xdr:colOff>114300</xdr:colOff>
      <xdr:row>79</xdr:row>
      <xdr:rowOff>76205</xdr:rowOff>
    </xdr:to>
    <xdr:cxnSp macro="">
      <xdr:nvCxnSpPr>
        <xdr:cNvPr id="408" name="直線コネクタ 407"/>
        <xdr:cNvCxnSpPr/>
      </xdr:nvCxnSpPr>
      <xdr:spPr>
        <a:xfrm flipV="1">
          <a:off x="8750300" y="13602799"/>
          <a:ext cx="889000" cy="1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157857</xdr:rowOff>
    </xdr:from>
    <xdr:to>
      <xdr:col>45</xdr:col>
      <xdr:colOff>177800</xdr:colOff>
      <xdr:row>79</xdr:row>
      <xdr:rowOff>76205</xdr:rowOff>
    </xdr:to>
    <xdr:cxnSp macro="">
      <xdr:nvCxnSpPr>
        <xdr:cNvPr id="411" name="直線コネクタ 410"/>
        <xdr:cNvCxnSpPr/>
      </xdr:nvCxnSpPr>
      <xdr:spPr>
        <a:xfrm>
          <a:off x="7861300" y="13530957"/>
          <a:ext cx="889000" cy="8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94728</xdr:rowOff>
    </xdr:from>
    <xdr:to>
      <xdr:col>41</xdr:col>
      <xdr:colOff>50800</xdr:colOff>
      <xdr:row>78</xdr:row>
      <xdr:rowOff>157857</xdr:rowOff>
    </xdr:to>
    <xdr:cxnSp macro="">
      <xdr:nvCxnSpPr>
        <xdr:cNvPr id="414" name="直線コネクタ 413"/>
        <xdr:cNvCxnSpPr/>
      </xdr:nvCxnSpPr>
      <xdr:spPr>
        <a:xfrm>
          <a:off x="6972300" y="13467828"/>
          <a:ext cx="889000" cy="6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49268</xdr:rowOff>
    </xdr:from>
    <xdr:ext cx="534377" cy="259045"/>
    <xdr:sp macro="" textlink="">
      <xdr:nvSpPr>
        <xdr:cNvPr id="418" name="テキスト ボックス 417"/>
        <xdr:cNvSpPr txBox="1"/>
      </xdr:nvSpPr>
      <xdr:spPr>
        <a:xfrm>
          <a:off x="6705111" y="1359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46481</xdr:rowOff>
    </xdr:from>
    <xdr:to>
      <xdr:col>55</xdr:col>
      <xdr:colOff>50800</xdr:colOff>
      <xdr:row>79</xdr:row>
      <xdr:rowOff>148081</xdr:rowOff>
    </xdr:to>
    <xdr:sp macro="" textlink="">
      <xdr:nvSpPr>
        <xdr:cNvPr id="424" name="楕円 423"/>
        <xdr:cNvSpPr/>
      </xdr:nvSpPr>
      <xdr:spPr>
        <a:xfrm>
          <a:off x="10426700" y="1359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151722</xdr:rowOff>
    </xdr:from>
    <xdr:ext cx="378565" cy="259045"/>
    <xdr:sp macro="" textlink="">
      <xdr:nvSpPr>
        <xdr:cNvPr id="425" name="普通建設事業費 （ うち新規整備　）該当値テキスト"/>
        <xdr:cNvSpPr txBox="1"/>
      </xdr:nvSpPr>
      <xdr:spPr>
        <a:xfrm>
          <a:off x="10528300" y="1352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7449</xdr:rowOff>
    </xdr:from>
    <xdr:to>
      <xdr:col>50</xdr:col>
      <xdr:colOff>165100</xdr:colOff>
      <xdr:row>79</xdr:row>
      <xdr:rowOff>109049</xdr:rowOff>
    </xdr:to>
    <xdr:sp macro="" textlink="">
      <xdr:nvSpPr>
        <xdr:cNvPr id="426" name="楕円 425"/>
        <xdr:cNvSpPr/>
      </xdr:nvSpPr>
      <xdr:spPr>
        <a:xfrm>
          <a:off x="9588500" y="135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100176</xdr:rowOff>
    </xdr:from>
    <xdr:ext cx="534377" cy="259045"/>
    <xdr:sp macro="" textlink="">
      <xdr:nvSpPr>
        <xdr:cNvPr id="427" name="テキスト ボックス 426"/>
        <xdr:cNvSpPr txBox="1"/>
      </xdr:nvSpPr>
      <xdr:spPr>
        <a:xfrm>
          <a:off x="9372111" y="136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25405</xdr:rowOff>
    </xdr:from>
    <xdr:to>
      <xdr:col>46</xdr:col>
      <xdr:colOff>38100</xdr:colOff>
      <xdr:row>79</xdr:row>
      <xdr:rowOff>127005</xdr:rowOff>
    </xdr:to>
    <xdr:sp macro="" textlink="">
      <xdr:nvSpPr>
        <xdr:cNvPr id="428" name="楕円 427"/>
        <xdr:cNvSpPr/>
      </xdr:nvSpPr>
      <xdr:spPr>
        <a:xfrm>
          <a:off x="8699500" y="135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118132</xdr:rowOff>
    </xdr:from>
    <xdr:ext cx="469744" cy="259045"/>
    <xdr:sp macro="" textlink="">
      <xdr:nvSpPr>
        <xdr:cNvPr id="429" name="テキスト ボックス 428"/>
        <xdr:cNvSpPr txBox="1"/>
      </xdr:nvSpPr>
      <xdr:spPr>
        <a:xfrm>
          <a:off x="8515428" y="1366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107057</xdr:rowOff>
    </xdr:from>
    <xdr:to>
      <xdr:col>41</xdr:col>
      <xdr:colOff>101600</xdr:colOff>
      <xdr:row>79</xdr:row>
      <xdr:rowOff>37207</xdr:rowOff>
    </xdr:to>
    <xdr:sp macro="" textlink="">
      <xdr:nvSpPr>
        <xdr:cNvPr id="430" name="楕円 429"/>
        <xdr:cNvSpPr/>
      </xdr:nvSpPr>
      <xdr:spPr>
        <a:xfrm>
          <a:off x="7810500" y="134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53734</xdr:rowOff>
    </xdr:from>
    <xdr:ext cx="534377" cy="259045"/>
    <xdr:sp macro="" textlink="">
      <xdr:nvSpPr>
        <xdr:cNvPr id="431" name="テキスト ボックス 430"/>
        <xdr:cNvSpPr txBox="1"/>
      </xdr:nvSpPr>
      <xdr:spPr>
        <a:xfrm>
          <a:off x="7594111" y="1325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43928</xdr:rowOff>
    </xdr:from>
    <xdr:to>
      <xdr:col>36</xdr:col>
      <xdr:colOff>165100</xdr:colOff>
      <xdr:row>78</xdr:row>
      <xdr:rowOff>145528</xdr:rowOff>
    </xdr:to>
    <xdr:sp macro="" textlink="">
      <xdr:nvSpPr>
        <xdr:cNvPr id="432" name="楕円 431"/>
        <xdr:cNvSpPr/>
      </xdr:nvSpPr>
      <xdr:spPr>
        <a:xfrm>
          <a:off x="6921500" y="1341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162055</xdr:rowOff>
    </xdr:from>
    <xdr:ext cx="534377" cy="259045"/>
    <xdr:sp macro="" textlink="">
      <xdr:nvSpPr>
        <xdr:cNvPr id="433" name="テキスト ボックス 432"/>
        <xdr:cNvSpPr txBox="1"/>
      </xdr:nvSpPr>
      <xdr:spPr>
        <a:xfrm>
          <a:off x="6705111" y="1319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155457</xdr:rowOff>
    </xdr:from>
    <xdr:to>
      <xdr:col>55</xdr:col>
      <xdr:colOff>0</xdr:colOff>
      <xdr:row>95</xdr:row>
      <xdr:rowOff>29319</xdr:rowOff>
    </xdr:to>
    <xdr:cxnSp macro="">
      <xdr:nvCxnSpPr>
        <xdr:cNvPr id="464" name="直線コネクタ 463"/>
        <xdr:cNvCxnSpPr/>
      </xdr:nvCxnSpPr>
      <xdr:spPr>
        <a:xfrm flipV="1">
          <a:off x="9639300" y="15928857"/>
          <a:ext cx="838200" cy="38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29319</xdr:rowOff>
    </xdr:from>
    <xdr:to>
      <xdr:col>50</xdr:col>
      <xdr:colOff>114300</xdr:colOff>
      <xdr:row>96</xdr:row>
      <xdr:rowOff>102062</xdr:rowOff>
    </xdr:to>
    <xdr:cxnSp macro="">
      <xdr:nvCxnSpPr>
        <xdr:cNvPr id="467" name="直線コネクタ 466"/>
        <xdr:cNvCxnSpPr/>
      </xdr:nvCxnSpPr>
      <xdr:spPr>
        <a:xfrm flipV="1">
          <a:off x="8750300" y="16317069"/>
          <a:ext cx="889000" cy="24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102062</xdr:rowOff>
    </xdr:from>
    <xdr:to>
      <xdr:col>45</xdr:col>
      <xdr:colOff>177800</xdr:colOff>
      <xdr:row>98</xdr:row>
      <xdr:rowOff>157155</xdr:rowOff>
    </xdr:to>
    <xdr:cxnSp macro="">
      <xdr:nvCxnSpPr>
        <xdr:cNvPr id="470" name="直線コネクタ 469"/>
        <xdr:cNvCxnSpPr/>
      </xdr:nvCxnSpPr>
      <xdr:spPr>
        <a:xfrm flipV="1">
          <a:off x="7861300" y="16561262"/>
          <a:ext cx="889000" cy="39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92886</xdr:rowOff>
    </xdr:from>
    <xdr:to>
      <xdr:col>41</xdr:col>
      <xdr:colOff>50800</xdr:colOff>
      <xdr:row>98</xdr:row>
      <xdr:rowOff>157155</xdr:rowOff>
    </xdr:to>
    <xdr:cxnSp macro="">
      <xdr:nvCxnSpPr>
        <xdr:cNvPr id="473" name="直線コネクタ 472"/>
        <xdr:cNvCxnSpPr/>
      </xdr:nvCxnSpPr>
      <xdr:spPr>
        <a:xfrm>
          <a:off x="6972300" y="16723536"/>
          <a:ext cx="889000" cy="2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104657</xdr:rowOff>
    </xdr:from>
    <xdr:to>
      <xdr:col>55</xdr:col>
      <xdr:colOff>50800</xdr:colOff>
      <xdr:row>93</xdr:row>
      <xdr:rowOff>34807</xdr:rowOff>
    </xdr:to>
    <xdr:sp macro="" textlink="">
      <xdr:nvSpPr>
        <xdr:cNvPr id="483" name="楕円 482"/>
        <xdr:cNvSpPr/>
      </xdr:nvSpPr>
      <xdr:spPr>
        <a:xfrm>
          <a:off x="10426700" y="1587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127534</xdr:rowOff>
    </xdr:from>
    <xdr:ext cx="534377" cy="259045"/>
    <xdr:sp macro="" textlink="">
      <xdr:nvSpPr>
        <xdr:cNvPr id="484" name="普通建設事業費 （ うち更新整備　）該当値テキスト"/>
        <xdr:cNvSpPr txBox="1"/>
      </xdr:nvSpPr>
      <xdr:spPr>
        <a:xfrm>
          <a:off x="10528300" y="1572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149969</xdr:rowOff>
    </xdr:from>
    <xdr:to>
      <xdr:col>50</xdr:col>
      <xdr:colOff>165100</xdr:colOff>
      <xdr:row>95</xdr:row>
      <xdr:rowOff>80119</xdr:rowOff>
    </xdr:to>
    <xdr:sp macro="" textlink="">
      <xdr:nvSpPr>
        <xdr:cNvPr id="485" name="楕円 484"/>
        <xdr:cNvSpPr/>
      </xdr:nvSpPr>
      <xdr:spPr>
        <a:xfrm>
          <a:off x="9588500" y="1626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96646</xdr:rowOff>
    </xdr:from>
    <xdr:ext cx="534377" cy="259045"/>
    <xdr:sp macro="" textlink="">
      <xdr:nvSpPr>
        <xdr:cNvPr id="486" name="テキスト ボックス 485"/>
        <xdr:cNvSpPr txBox="1"/>
      </xdr:nvSpPr>
      <xdr:spPr>
        <a:xfrm>
          <a:off x="9372111" y="1604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51262</xdr:rowOff>
    </xdr:from>
    <xdr:to>
      <xdr:col>46</xdr:col>
      <xdr:colOff>38100</xdr:colOff>
      <xdr:row>96</xdr:row>
      <xdr:rowOff>152862</xdr:rowOff>
    </xdr:to>
    <xdr:sp macro="" textlink="">
      <xdr:nvSpPr>
        <xdr:cNvPr id="487" name="楕円 486"/>
        <xdr:cNvSpPr/>
      </xdr:nvSpPr>
      <xdr:spPr>
        <a:xfrm>
          <a:off x="8699500" y="165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169389</xdr:rowOff>
    </xdr:from>
    <xdr:ext cx="534377" cy="259045"/>
    <xdr:sp macro="" textlink="">
      <xdr:nvSpPr>
        <xdr:cNvPr id="488" name="テキスト ボックス 487"/>
        <xdr:cNvSpPr txBox="1"/>
      </xdr:nvSpPr>
      <xdr:spPr>
        <a:xfrm>
          <a:off x="8483111" y="1628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106355</xdr:rowOff>
    </xdr:from>
    <xdr:to>
      <xdr:col>41</xdr:col>
      <xdr:colOff>101600</xdr:colOff>
      <xdr:row>99</xdr:row>
      <xdr:rowOff>36505</xdr:rowOff>
    </xdr:to>
    <xdr:sp macro="" textlink="">
      <xdr:nvSpPr>
        <xdr:cNvPr id="489" name="楕円 488"/>
        <xdr:cNvSpPr/>
      </xdr:nvSpPr>
      <xdr:spPr>
        <a:xfrm>
          <a:off x="7810500" y="1690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27632</xdr:rowOff>
    </xdr:from>
    <xdr:ext cx="469744" cy="259045"/>
    <xdr:sp macro="" textlink="">
      <xdr:nvSpPr>
        <xdr:cNvPr id="490" name="テキスト ボックス 489"/>
        <xdr:cNvSpPr txBox="1"/>
      </xdr:nvSpPr>
      <xdr:spPr>
        <a:xfrm>
          <a:off x="7626428" y="1700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42086</xdr:rowOff>
    </xdr:from>
    <xdr:to>
      <xdr:col>36</xdr:col>
      <xdr:colOff>165100</xdr:colOff>
      <xdr:row>97</xdr:row>
      <xdr:rowOff>143686</xdr:rowOff>
    </xdr:to>
    <xdr:sp macro="" textlink="">
      <xdr:nvSpPr>
        <xdr:cNvPr id="491" name="楕円 490"/>
        <xdr:cNvSpPr/>
      </xdr:nvSpPr>
      <xdr:spPr>
        <a:xfrm>
          <a:off x="6921500" y="1667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134813</xdr:rowOff>
    </xdr:from>
    <xdr:ext cx="534377" cy="259045"/>
    <xdr:sp macro="" textlink="">
      <xdr:nvSpPr>
        <xdr:cNvPr id="492" name="テキスト ボックス 491"/>
        <xdr:cNvSpPr txBox="1"/>
      </xdr:nvSpPr>
      <xdr:spPr>
        <a:xfrm>
          <a:off x="6705111" y="1676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143269</xdr:rowOff>
    </xdr:from>
    <xdr:to>
      <xdr:col>85</xdr:col>
      <xdr:colOff>127000</xdr:colOff>
      <xdr:row>38</xdr:row>
      <xdr:rowOff>153619</xdr:rowOff>
    </xdr:to>
    <xdr:cxnSp macro="">
      <xdr:nvCxnSpPr>
        <xdr:cNvPr id="521" name="直線コネクタ 520"/>
        <xdr:cNvCxnSpPr/>
      </xdr:nvCxnSpPr>
      <xdr:spPr>
        <a:xfrm flipV="1">
          <a:off x="15481300" y="6658369"/>
          <a:ext cx="838200" cy="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153619</xdr:rowOff>
    </xdr:from>
    <xdr:to>
      <xdr:col>81</xdr:col>
      <xdr:colOff>50800</xdr:colOff>
      <xdr:row>39</xdr:row>
      <xdr:rowOff>14465</xdr:rowOff>
    </xdr:to>
    <xdr:cxnSp macro="">
      <xdr:nvCxnSpPr>
        <xdr:cNvPr id="524" name="直線コネクタ 523"/>
        <xdr:cNvCxnSpPr/>
      </xdr:nvCxnSpPr>
      <xdr:spPr>
        <a:xfrm flipV="1">
          <a:off x="14592300" y="6668719"/>
          <a:ext cx="889000" cy="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6" name="テキスト ボックス 525"/>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14465</xdr:rowOff>
    </xdr:from>
    <xdr:to>
      <xdr:col>76</xdr:col>
      <xdr:colOff>114300</xdr:colOff>
      <xdr:row>39</xdr:row>
      <xdr:rowOff>39154</xdr:rowOff>
    </xdr:to>
    <xdr:cxnSp macro="">
      <xdr:nvCxnSpPr>
        <xdr:cNvPr id="527" name="直線コネクタ 526"/>
        <xdr:cNvCxnSpPr/>
      </xdr:nvCxnSpPr>
      <xdr:spPr>
        <a:xfrm flipV="1">
          <a:off x="13703300" y="6701015"/>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57002</xdr:rowOff>
    </xdr:from>
    <xdr:ext cx="469744" cy="259045"/>
    <xdr:sp macro="" textlink="">
      <xdr:nvSpPr>
        <xdr:cNvPr id="529" name="テキスト ボックス 528"/>
        <xdr:cNvSpPr txBox="1"/>
      </xdr:nvSpPr>
      <xdr:spPr>
        <a:xfrm>
          <a:off x="14357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5411</xdr:rowOff>
    </xdr:from>
    <xdr:to>
      <xdr:col>71</xdr:col>
      <xdr:colOff>177800</xdr:colOff>
      <xdr:row>39</xdr:row>
      <xdr:rowOff>39154</xdr:rowOff>
    </xdr:to>
    <xdr:cxnSp macro="">
      <xdr:nvCxnSpPr>
        <xdr:cNvPr id="530" name="直線コネクタ 529"/>
        <xdr:cNvCxnSpPr/>
      </xdr:nvCxnSpPr>
      <xdr:spPr>
        <a:xfrm>
          <a:off x="12814300" y="6691961"/>
          <a:ext cx="889000" cy="3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92469</xdr:rowOff>
    </xdr:from>
    <xdr:to>
      <xdr:col>85</xdr:col>
      <xdr:colOff>177800</xdr:colOff>
      <xdr:row>39</xdr:row>
      <xdr:rowOff>22619</xdr:rowOff>
    </xdr:to>
    <xdr:sp macro="" textlink="">
      <xdr:nvSpPr>
        <xdr:cNvPr id="540" name="楕円 539"/>
        <xdr:cNvSpPr/>
      </xdr:nvSpPr>
      <xdr:spPr>
        <a:xfrm>
          <a:off x="16268700" y="66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51846</xdr:rowOff>
    </xdr:from>
    <xdr:ext cx="469744" cy="259045"/>
    <xdr:sp macro="" textlink="">
      <xdr:nvSpPr>
        <xdr:cNvPr id="541" name="災害復旧事業費該当値テキスト"/>
        <xdr:cNvSpPr txBox="1"/>
      </xdr:nvSpPr>
      <xdr:spPr>
        <a:xfrm>
          <a:off x="16370300" y="639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102819</xdr:rowOff>
    </xdr:from>
    <xdr:to>
      <xdr:col>81</xdr:col>
      <xdr:colOff>101600</xdr:colOff>
      <xdr:row>39</xdr:row>
      <xdr:rowOff>32969</xdr:rowOff>
    </xdr:to>
    <xdr:sp macro="" textlink="">
      <xdr:nvSpPr>
        <xdr:cNvPr id="542" name="楕円 541"/>
        <xdr:cNvSpPr/>
      </xdr:nvSpPr>
      <xdr:spPr>
        <a:xfrm>
          <a:off x="15430500" y="66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49496</xdr:rowOff>
    </xdr:from>
    <xdr:ext cx="469744" cy="259045"/>
    <xdr:sp macro="" textlink="">
      <xdr:nvSpPr>
        <xdr:cNvPr id="543" name="テキスト ボックス 542"/>
        <xdr:cNvSpPr txBox="1"/>
      </xdr:nvSpPr>
      <xdr:spPr>
        <a:xfrm>
          <a:off x="15246428" y="63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135115</xdr:rowOff>
    </xdr:from>
    <xdr:to>
      <xdr:col>76</xdr:col>
      <xdr:colOff>165100</xdr:colOff>
      <xdr:row>39</xdr:row>
      <xdr:rowOff>65265</xdr:rowOff>
    </xdr:to>
    <xdr:sp macro="" textlink="">
      <xdr:nvSpPr>
        <xdr:cNvPr id="544" name="楕円 543"/>
        <xdr:cNvSpPr/>
      </xdr:nvSpPr>
      <xdr:spPr>
        <a:xfrm>
          <a:off x="14541500" y="66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81792</xdr:rowOff>
    </xdr:from>
    <xdr:ext cx="469744" cy="259045"/>
    <xdr:sp macro="" textlink="">
      <xdr:nvSpPr>
        <xdr:cNvPr id="545" name="テキスト ボックス 544"/>
        <xdr:cNvSpPr txBox="1"/>
      </xdr:nvSpPr>
      <xdr:spPr>
        <a:xfrm>
          <a:off x="14357428" y="64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159804</xdr:rowOff>
    </xdr:from>
    <xdr:to>
      <xdr:col>72</xdr:col>
      <xdr:colOff>38100</xdr:colOff>
      <xdr:row>39</xdr:row>
      <xdr:rowOff>89954</xdr:rowOff>
    </xdr:to>
    <xdr:sp macro="" textlink="">
      <xdr:nvSpPr>
        <xdr:cNvPr id="546" name="楕円 545"/>
        <xdr:cNvSpPr/>
      </xdr:nvSpPr>
      <xdr:spPr>
        <a:xfrm>
          <a:off x="13652500" y="66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81081</xdr:rowOff>
    </xdr:from>
    <xdr:ext cx="378565" cy="259045"/>
    <xdr:sp macro="" textlink="">
      <xdr:nvSpPr>
        <xdr:cNvPr id="547" name="テキスト ボックス 546"/>
        <xdr:cNvSpPr txBox="1"/>
      </xdr:nvSpPr>
      <xdr:spPr>
        <a:xfrm>
          <a:off x="13514017" y="676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126061</xdr:rowOff>
    </xdr:from>
    <xdr:to>
      <xdr:col>67</xdr:col>
      <xdr:colOff>101600</xdr:colOff>
      <xdr:row>39</xdr:row>
      <xdr:rowOff>56211</xdr:rowOff>
    </xdr:to>
    <xdr:sp macro="" textlink="">
      <xdr:nvSpPr>
        <xdr:cNvPr id="548" name="楕円 547"/>
        <xdr:cNvSpPr/>
      </xdr:nvSpPr>
      <xdr:spPr>
        <a:xfrm>
          <a:off x="12763500" y="66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47338</xdr:rowOff>
    </xdr:from>
    <xdr:ext cx="469744" cy="259045"/>
    <xdr:sp macro="" textlink="">
      <xdr:nvSpPr>
        <xdr:cNvPr id="549" name="テキスト ボックス 548"/>
        <xdr:cNvSpPr txBox="1"/>
      </xdr:nvSpPr>
      <xdr:spPr>
        <a:xfrm>
          <a:off x="12579428" y="673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138720</xdr:rowOff>
    </xdr:from>
    <xdr:to>
      <xdr:col>85</xdr:col>
      <xdr:colOff>127000</xdr:colOff>
      <xdr:row>72</xdr:row>
      <xdr:rowOff>159425</xdr:rowOff>
    </xdr:to>
    <xdr:cxnSp macro="">
      <xdr:nvCxnSpPr>
        <xdr:cNvPr id="629" name="直線コネクタ 628"/>
        <xdr:cNvCxnSpPr/>
      </xdr:nvCxnSpPr>
      <xdr:spPr>
        <a:xfrm>
          <a:off x="15481300" y="12311670"/>
          <a:ext cx="838200" cy="19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146509</xdr:rowOff>
    </xdr:from>
    <xdr:to>
      <xdr:col>81</xdr:col>
      <xdr:colOff>50800</xdr:colOff>
      <xdr:row>71</xdr:row>
      <xdr:rowOff>138720</xdr:rowOff>
    </xdr:to>
    <xdr:cxnSp macro="">
      <xdr:nvCxnSpPr>
        <xdr:cNvPr id="632" name="直線コネクタ 631"/>
        <xdr:cNvCxnSpPr/>
      </xdr:nvCxnSpPr>
      <xdr:spPr>
        <a:xfrm>
          <a:off x="14592300" y="12148009"/>
          <a:ext cx="889000" cy="16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146509</xdr:rowOff>
    </xdr:from>
    <xdr:to>
      <xdr:col>76</xdr:col>
      <xdr:colOff>114300</xdr:colOff>
      <xdr:row>71</xdr:row>
      <xdr:rowOff>54106</xdr:rowOff>
    </xdr:to>
    <xdr:cxnSp macro="">
      <xdr:nvCxnSpPr>
        <xdr:cNvPr id="635" name="直線コネクタ 634"/>
        <xdr:cNvCxnSpPr/>
      </xdr:nvCxnSpPr>
      <xdr:spPr>
        <a:xfrm flipV="1">
          <a:off x="13703300" y="12148009"/>
          <a:ext cx="889000" cy="7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75512</xdr:rowOff>
    </xdr:from>
    <xdr:to>
      <xdr:col>71</xdr:col>
      <xdr:colOff>177800</xdr:colOff>
      <xdr:row>71</xdr:row>
      <xdr:rowOff>54106</xdr:rowOff>
    </xdr:to>
    <xdr:cxnSp macro="">
      <xdr:nvCxnSpPr>
        <xdr:cNvPr id="638" name="直線コネクタ 637"/>
        <xdr:cNvCxnSpPr/>
      </xdr:nvCxnSpPr>
      <xdr:spPr>
        <a:xfrm>
          <a:off x="12814300" y="12077012"/>
          <a:ext cx="889000" cy="15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2" name="テキスト ボックス 641"/>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108625</xdr:rowOff>
    </xdr:from>
    <xdr:to>
      <xdr:col>85</xdr:col>
      <xdr:colOff>177800</xdr:colOff>
      <xdr:row>73</xdr:row>
      <xdr:rowOff>38775</xdr:rowOff>
    </xdr:to>
    <xdr:sp macro="" textlink="">
      <xdr:nvSpPr>
        <xdr:cNvPr id="648" name="楕円 647"/>
        <xdr:cNvSpPr/>
      </xdr:nvSpPr>
      <xdr:spPr>
        <a:xfrm>
          <a:off x="16268700" y="124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131502</xdr:rowOff>
    </xdr:from>
    <xdr:ext cx="534377" cy="259045"/>
    <xdr:sp macro="" textlink="">
      <xdr:nvSpPr>
        <xdr:cNvPr id="649" name="公債費該当値テキスト"/>
        <xdr:cNvSpPr txBox="1"/>
      </xdr:nvSpPr>
      <xdr:spPr>
        <a:xfrm>
          <a:off x="16370300" y="1230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87920</xdr:rowOff>
    </xdr:from>
    <xdr:to>
      <xdr:col>81</xdr:col>
      <xdr:colOff>101600</xdr:colOff>
      <xdr:row>72</xdr:row>
      <xdr:rowOff>18070</xdr:rowOff>
    </xdr:to>
    <xdr:sp macro="" textlink="">
      <xdr:nvSpPr>
        <xdr:cNvPr id="650" name="楕円 649"/>
        <xdr:cNvSpPr/>
      </xdr:nvSpPr>
      <xdr:spPr>
        <a:xfrm>
          <a:off x="15430500" y="122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34597</xdr:rowOff>
    </xdr:from>
    <xdr:ext cx="534377" cy="259045"/>
    <xdr:sp macro="" textlink="">
      <xdr:nvSpPr>
        <xdr:cNvPr id="651" name="テキスト ボックス 650"/>
        <xdr:cNvSpPr txBox="1"/>
      </xdr:nvSpPr>
      <xdr:spPr>
        <a:xfrm>
          <a:off x="15214111" y="1203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95709</xdr:rowOff>
    </xdr:from>
    <xdr:to>
      <xdr:col>76</xdr:col>
      <xdr:colOff>165100</xdr:colOff>
      <xdr:row>71</xdr:row>
      <xdr:rowOff>25859</xdr:rowOff>
    </xdr:to>
    <xdr:sp macro="" textlink="">
      <xdr:nvSpPr>
        <xdr:cNvPr id="652" name="楕円 651"/>
        <xdr:cNvSpPr/>
      </xdr:nvSpPr>
      <xdr:spPr>
        <a:xfrm>
          <a:off x="14541500" y="1209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42386</xdr:rowOff>
    </xdr:from>
    <xdr:ext cx="534377" cy="259045"/>
    <xdr:sp macro="" textlink="">
      <xdr:nvSpPr>
        <xdr:cNvPr id="653" name="テキスト ボックス 652"/>
        <xdr:cNvSpPr txBox="1"/>
      </xdr:nvSpPr>
      <xdr:spPr>
        <a:xfrm>
          <a:off x="14325111" y="1187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3306</xdr:rowOff>
    </xdr:from>
    <xdr:to>
      <xdr:col>72</xdr:col>
      <xdr:colOff>38100</xdr:colOff>
      <xdr:row>71</xdr:row>
      <xdr:rowOff>104906</xdr:rowOff>
    </xdr:to>
    <xdr:sp macro="" textlink="">
      <xdr:nvSpPr>
        <xdr:cNvPr id="654" name="楕円 653"/>
        <xdr:cNvSpPr/>
      </xdr:nvSpPr>
      <xdr:spPr>
        <a:xfrm>
          <a:off x="13652500" y="1217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121433</xdr:rowOff>
    </xdr:from>
    <xdr:ext cx="534377" cy="259045"/>
    <xdr:sp macro="" textlink="">
      <xdr:nvSpPr>
        <xdr:cNvPr id="655" name="テキスト ボックス 654"/>
        <xdr:cNvSpPr txBox="1"/>
      </xdr:nvSpPr>
      <xdr:spPr>
        <a:xfrm>
          <a:off x="13436111" y="1195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24712</xdr:rowOff>
    </xdr:from>
    <xdr:to>
      <xdr:col>67</xdr:col>
      <xdr:colOff>101600</xdr:colOff>
      <xdr:row>70</xdr:row>
      <xdr:rowOff>126312</xdr:rowOff>
    </xdr:to>
    <xdr:sp macro="" textlink="">
      <xdr:nvSpPr>
        <xdr:cNvPr id="656" name="楕円 655"/>
        <xdr:cNvSpPr/>
      </xdr:nvSpPr>
      <xdr:spPr>
        <a:xfrm>
          <a:off x="12763500" y="1202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142839</xdr:rowOff>
    </xdr:from>
    <xdr:ext cx="534377" cy="259045"/>
    <xdr:sp macro="" textlink="">
      <xdr:nvSpPr>
        <xdr:cNvPr id="657" name="テキスト ボックス 656"/>
        <xdr:cNvSpPr txBox="1"/>
      </xdr:nvSpPr>
      <xdr:spPr>
        <a:xfrm>
          <a:off x="12547111" y="1180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15918</xdr:rowOff>
    </xdr:from>
    <xdr:to>
      <xdr:col>85</xdr:col>
      <xdr:colOff>127000</xdr:colOff>
      <xdr:row>98</xdr:row>
      <xdr:rowOff>79426</xdr:rowOff>
    </xdr:to>
    <xdr:cxnSp macro="">
      <xdr:nvCxnSpPr>
        <xdr:cNvPr id="688" name="直線コネクタ 687"/>
        <xdr:cNvCxnSpPr/>
      </xdr:nvCxnSpPr>
      <xdr:spPr>
        <a:xfrm flipV="1">
          <a:off x="15481300" y="16818018"/>
          <a:ext cx="838200" cy="6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72186</xdr:rowOff>
    </xdr:from>
    <xdr:to>
      <xdr:col>81</xdr:col>
      <xdr:colOff>50800</xdr:colOff>
      <xdr:row>98</xdr:row>
      <xdr:rowOff>79426</xdr:rowOff>
    </xdr:to>
    <xdr:cxnSp macro="">
      <xdr:nvCxnSpPr>
        <xdr:cNvPr id="691" name="直線コネクタ 690"/>
        <xdr:cNvCxnSpPr/>
      </xdr:nvCxnSpPr>
      <xdr:spPr>
        <a:xfrm>
          <a:off x="14592300" y="16874286"/>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135499</xdr:rowOff>
    </xdr:from>
    <xdr:to>
      <xdr:col>76</xdr:col>
      <xdr:colOff>114300</xdr:colOff>
      <xdr:row>98</xdr:row>
      <xdr:rowOff>72186</xdr:rowOff>
    </xdr:to>
    <xdr:cxnSp macro="">
      <xdr:nvCxnSpPr>
        <xdr:cNvPr id="694" name="直線コネクタ 693"/>
        <xdr:cNvCxnSpPr/>
      </xdr:nvCxnSpPr>
      <xdr:spPr>
        <a:xfrm>
          <a:off x="13703300" y="16594699"/>
          <a:ext cx="889000" cy="27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135499</xdr:rowOff>
    </xdr:from>
    <xdr:to>
      <xdr:col>71</xdr:col>
      <xdr:colOff>177800</xdr:colOff>
      <xdr:row>98</xdr:row>
      <xdr:rowOff>41218</xdr:rowOff>
    </xdr:to>
    <xdr:cxnSp macro="">
      <xdr:nvCxnSpPr>
        <xdr:cNvPr id="697" name="直線コネクタ 696"/>
        <xdr:cNvCxnSpPr/>
      </xdr:nvCxnSpPr>
      <xdr:spPr>
        <a:xfrm flipV="1">
          <a:off x="12814300" y="16594699"/>
          <a:ext cx="889000" cy="24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124161</xdr:rowOff>
    </xdr:from>
    <xdr:ext cx="534377" cy="259045"/>
    <xdr:sp macro="" textlink="">
      <xdr:nvSpPr>
        <xdr:cNvPr id="701" name="テキスト ボックス 700"/>
        <xdr:cNvSpPr txBox="1"/>
      </xdr:nvSpPr>
      <xdr:spPr>
        <a:xfrm>
          <a:off x="12547111" y="169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136568</xdr:rowOff>
    </xdr:from>
    <xdr:to>
      <xdr:col>85</xdr:col>
      <xdr:colOff>177800</xdr:colOff>
      <xdr:row>98</xdr:row>
      <xdr:rowOff>66718</xdr:rowOff>
    </xdr:to>
    <xdr:sp macro="" textlink="">
      <xdr:nvSpPr>
        <xdr:cNvPr id="707" name="楕円 706"/>
        <xdr:cNvSpPr/>
      </xdr:nvSpPr>
      <xdr:spPr>
        <a:xfrm>
          <a:off x="16268700" y="1676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159445</xdr:rowOff>
    </xdr:from>
    <xdr:ext cx="534377" cy="259045"/>
    <xdr:sp macro="" textlink="">
      <xdr:nvSpPr>
        <xdr:cNvPr id="708" name="積立金該当値テキスト"/>
        <xdr:cNvSpPr txBox="1"/>
      </xdr:nvSpPr>
      <xdr:spPr>
        <a:xfrm>
          <a:off x="16370300" y="1661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28626</xdr:rowOff>
    </xdr:from>
    <xdr:to>
      <xdr:col>81</xdr:col>
      <xdr:colOff>101600</xdr:colOff>
      <xdr:row>98</xdr:row>
      <xdr:rowOff>130226</xdr:rowOff>
    </xdr:to>
    <xdr:sp macro="" textlink="">
      <xdr:nvSpPr>
        <xdr:cNvPr id="709" name="楕円 708"/>
        <xdr:cNvSpPr/>
      </xdr:nvSpPr>
      <xdr:spPr>
        <a:xfrm>
          <a:off x="15430500" y="168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146753</xdr:rowOff>
    </xdr:from>
    <xdr:ext cx="534377" cy="259045"/>
    <xdr:sp macro="" textlink="">
      <xdr:nvSpPr>
        <xdr:cNvPr id="710" name="テキスト ボックス 709"/>
        <xdr:cNvSpPr txBox="1"/>
      </xdr:nvSpPr>
      <xdr:spPr>
        <a:xfrm>
          <a:off x="15214111" y="166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21386</xdr:rowOff>
    </xdr:from>
    <xdr:to>
      <xdr:col>76</xdr:col>
      <xdr:colOff>165100</xdr:colOff>
      <xdr:row>98</xdr:row>
      <xdr:rowOff>122986</xdr:rowOff>
    </xdr:to>
    <xdr:sp macro="" textlink="">
      <xdr:nvSpPr>
        <xdr:cNvPr id="711" name="楕円 710"/>
        <xdr:cNvSpPr/>
      </xdr:nvSpPr>
      <xdr:spPr>
        <a:xfrm>
          <a:off x="14541500" y="168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139513</xdr:rowOff>
    </xdr:from>
    <xdr:ext cx="534377" cy="259045"/>
    <xdr:sp macro="" textlink="">
      <xdr:nvSpPr>
        <xdr:cNvPr id="712" name="テキスト ボックス 711"/>
        <xdr:cNvSpPr txBox="1"/>
      </xdr:nvSpPr>
      <xdr:spPr>
        <a:xfrm>
          <a:off x="14325111" y="1659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84699</xdr:rowOff>
    </xdr:from>
    <xdr:to>
      <xdr:col>72</xdr:col>
      <xdr:colOff>38100</xdr:colOff>
      <xdr:row>97</xdr:row>
      <xdr:rowOff>14849</xdr:rowOff>
    </xdr:to>
    <xdr:sp macro="" textlink="">
      <xdr:nvSpPr>
        <xdr:cNvPr id="713" name="楕円 712"/>
        <xdr:cNvSpPr/>
      </xdr:nvSpPr>
      <xdr:spPr>
        <a:xfrm>
          <a:off x="13652500" y="165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31376</xdr:rowOff>
    </xdr:from>
    <xdr:ext cx="534377" cy="259045"/>
    <xdr:sp macro="" textlink="">
      <xdr:nvSpPr>
        <xdr:cNvPr id="714" name="テキスト ボックス 713"/>
        <xdr:cNvSpPr txBox="1"/>
      </xdr:nvSpPr>
      <xdr:spPr>
        <a:xfrm>
          <a:off x="13436111" y="163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161868</xdr:rowOff>
    </xdr:from>
    <xdr:to>
      <xdr:col>67</xdr:col>
      <xdr:colOff>101600</xdr:colOff>
      <xdr:row>98</xdr:row>
      <xdr:rowOff>92018</xdr:rowOff>
    </xdr:to>
    <xdr:sp macro="" textlink="">
      <xdr:nvSpPr>
        <xdr:cNvPr id="715" name="楕円 714"/>
        <xdr:cNvSpPr/>
      </xdr:nvSpPr>
      <xdr:spPr>
        <a:xfrm>
          <a:off x="12763500" y="1679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108545</xdr:rowOff>
    </xdr:from>
    <xdr:ext cx="534377" cy="259045"/>
    <xdr:sp macro="" textlink="">
      <xdr:nvSpPr>
        <xdr:cNvPr id="716" name="テキスト ボックス 715"/>
        <xdr:cNvSpPr txBox="1"/>
      </xdr:nvSpPr>
      <xdr:spPr>
        <a:xfrm>
          <a:off x="12547111" y="165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0" name="テキスト ボックス 729"/>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2" name="テキスト ボックス 731"/>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4" name="テキスト ボックス 733"/>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108088</xdr:rowOff>
    </xdr:from>
    <xdr:to>
      <xdr:col>116</xdr:col>
      <xdr:colOff>62864</xdr:colOff>
      <xdr:row>39</xdr:row>
      <xdr:rowOff>98878</xdr:rowOff>
    </xdr:to>
    <xdr:cxnSp macro="">
      <xdr:nvCxnSpPr>
        <xdr:cNvPr id="742" name="直線コネクタ 741"/>
        <xdr:cNvCxnSpPr/>
      </xdr:nvCxnSpPr>
      <xdr:spPr>
        <a:xfrm flipV="1">
          <a:off x="22159595" y="5765938"/>
          <a:ext cx="1269" cy="101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54765</xdr:rowOff>
    </xdr:from>
    <xdr:ext cx="534377" cy="259045"/>
    <xdr:sp macro="" textlink="">
      <xdr:nvSpPr>
        <xdr:cNvPr id="745" name="投資及び出資金最大値テキスト"/>
        <xdr:cNvSpPr txBox="1"/>
      </xdr:nvSpPr>
      <xdr:spPr>
        <a:xfrm>
          <a:off x="22212300" y="55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108088</xdr:rowOff>
    </xdr:from>
    <xdr:to>
      <xdr:col>116</xdr:col>
      <xdr:colOff>152400</xdr:colOff>
      <xdr:row>33</xdr:row>
      <xdr:rowOff>108088</xdr:rowOff>
    </xdr:to>
    <xdr:cxnSp macro="">
      <xdr:nvCxnSpPr>
        <xdr:cNvPr id="746" name="直線コネクタ 745"/>
        <xdr:cNvCxnSpPr/>
      </xdr:nvCxnSpPr>
      <xdr:spPr>
        <a:xfrm>
          <a:off x="22072600" y="576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35393</xdr:rowOff>
    </xdr:from>
    <xdr:to>
      <xdr:col>116</xdr:col>
      <xdr:colOff>63500</xdr:colOff>
      <xdr:row>37</xdr:row>
      <xdr:rowOff>58155</xdr:rowOff>
    </xdr:to>
    <xdr:cxnSp macro="">
      <xdr:nvCxnSpPr>
        <xdr:cNvPr id="747" name="直線コネクタ 746"/>
        <xdr:cNvCxnSpPr/>
      </xdr:nvCxnSpPr>
      <xdr:spPr>
        <a:xfrm>
          <a:off x="21323300" y="6379043"/>
          <a:ext cx="8382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115235</xdr:rowOff>
    </xdr:from>
    <xdr:ext cx="469744" cy="259045"/>
    <xdr:sp macro="" textlink="">
      <xdr:nvSpPr>
        <xdr:cNvPr id="748" name="投資及び出資金平均値テキスト"/>
        <xdr:cNvSpPr txBox="1"/>
      </xdr:nvSpPr>
      <xdr:spPr>
        <a:xfrm>
          <a:off x="22212300" y="6630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136808</xdr:rowOff>
    </xdr:from>
    <xdr:to>
      <xdr:col>116</xdr:col>
      <xdr:colOff>114300</xdr:colOff>
      <xdr:row>39</xdr:row>
      <xdr:rowOff>66958</xdr:rowOff>
    </xdr:to>
    <xdr:sp macro="" textlink="">
      <xdr:nvSpPr>
        <xdr:cNvPr id="749" name="フローチャート: 判断 748"/>
        <xdr:cNvSpPr/>
      </xdr:nvSpPr>
      <xdr:spPr>
        <a:xfrm>
          <a:off x="22110700" y="66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113052</xdr:rowOff>
    </xdr:from>
    <xdr:to>
      <xdr:col>111</xdr:col>
      <xdr:colOff>177800</xdr:colOff>
      <xdr:row>37</xdr:row>
      <xdr:rowOff>35393</xdr:rowOff>
    </xdr:to>
    <xdr:cxnSp macro="">
      <xdr:nvCxnSpPr>
        <xdr:cNvPr id="750" name="直線コネクタ 749"/>
        <xdr:cNvCxnSpPr/>
      </xdr:nvCxnSpPr>
      <xdr:spPr>
        <a:xfrm>
          <a:off x="20434300" y="5256552"/>
          <a:ext cx="889000" cy="11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145201</xdr:rowOff>
    </xdr:from>
    <xdr:to>
      <xdr:col>112</xdr:col>
      <xdr:colOff>38100</xdr:colOff>
      <xdr:row>39</xdr:row>
      <xdr:rowOff>75351</xdr:rowOff>
    </xdr:to>
    <xdr:sp macro="" textlink="">
      <xdr:nvSpPr>
        <xdr:cNvPr id="751" name="フローチャート: 判断 750"/>
        <xdr:cNvSpPr/>
      </xdr:nvSpPr>
      <xdr:spPr>
        <a:xfrm>
          <a:off x="21272500" y="66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66478</xdr:rowOff>
    </xdr:from>
    <xdr:ext cx="469744" cy="259045"/>
    <xdr:sp macro="" textlink="">
      <xdr:nvSpPr>
        <xdr:cNvPr id="752" name="テキスト ボックス 751"/>
        <xdr:cNvSpPr txBox="1"/>
      </xdr:nvSpPr>
      <xdr:spPr>
        <a:xfrm>
          <a:off x="21088428" y="675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113052</xdr:rowOff>
    </xdr:from>
    <xdr:to>
      <xdr:col>107</xdr:col>
      <xdr:colOff>50800</xdr:colOff>
      <xdr:row>32</xdr:row>
      <xdr:rowOff>45060</xdr:rowOff>
    </xdr:to>
    <xdr:cxnSp macro="">
      <xdr:nvCxnSpPr>
        <xdr:cNvPr id="753" name="直線コネクタ 752"/>
        <xdr:cNvCxnSpPr/>
      </xdr:nvCxnSpPr>
      <xdr:spPr>
        <a:xfrm flipV="1">
          <a:off x="19545300" y="5256552"/>
          <a:ext cx="889000" cy="27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150654</xdr:rowOff>
    </xdr:from>
    <xdr:to>
      <xdr:col>107</xdr:col>
      <xdr:colOff>101600</xdr:colOff>
      <xdr:row>39</xdr:row>
      <xdr:rowOff>80804</xdr:rowOff>
    </xdr:to>
    <xdr:sp macro="" textlink="">
      <xdr:nvSpPr>
        <xdr:cNvPr id="754" name="フローチャート: 判断 753"/>
        <xdr:cNvSpPr/>
      </xdr:nvSpPr>
      <xdr:spPr>
        <a:xfrm>
          <a:off x="203835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71931</xdr:rowOff>
    </xdr:from>
    <xdr:ext cx="469744" cy="259045"/>
    <xdr:sp macro="" textlink="">
      <xdr:nvSpPr>
        <xdr:cNvPr id="755" name="テキスト ボックス 754"/>
        <xdr:cNvSpPr txBox="1"/>
      </xdr:nvSpPr>
      <xdr:spPr>
        <a:xfrm>
          <a:off x="20199428" y="675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45060</xdr:rowOff>
    </xdr:from>
    <xdr:to>
      <xdr:col>102</xdr:col>
      <xdr:colOff>114300</xdr:colOff>
      <xdr:row>38</xdr:row>
      <xdr:rowOff>127421</xdr:rowOff>
    </xdr:to>
    <xdr:cxnSp macro="">
      <xdr:nvCxnSpPr>
        <xdr:cNvPr id="756" name="直線コネクタ 755"/>
        <xdr:cNvCxnSpPr/>
      </xdr:nvCxnSpPr>
      <xdr:spPr>
        <a:xfrm flipV="1">
          <a:off x="18656300" y="5531460"/>
          <a:ext cx="889000" cy="11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157611</xdr:rowOff>
    </xdr:from>
    <xdr:to>
      <xdr:col>102</xdr:col>
      <xdr:colOff>165100</xdr:colOff>
      <xdr:row>39</xdr:row>
      <xdr:rowOff>87761</xdr:rowOff>
    </xdr:to>
    <xdr:sp macro="" textlink="">
      <xdr:nvSpPr>
        <xdr:cNvPr id="757" name="フローチャート: 判断 756"/>
        <xdr:cNvSpPr/>
      </xdr:nvSpPr>
      <xdr:spPr>
        <a:xfrm>
          <a:off x="19494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78888</xdr:rowOff>
    </xdr:from>
    <xdr:ext cx="469744" cy="259045"/>
    <xdr:sp macro="" textlink="">
      <xdr:nvSpPr>
        <xdr:cNvPr id="758" name="テキスト ボックス 757"/>
        <xdr:cNvSpPr txBox="1"/>
      </xdr:nvSpPr>
      <xdr:spPr>
        <a:xfrm>
          <a:off x="19310428" y="67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7420</xdr:rowOff>
    </xdr:from>
    <xdr:to>
      <xdr:col>98</xdr:col>
      <xdr:colOff>38100</xdr:colOff>
      <xdr:row>39</xdr:row>
      <xdr:rowOff>109020</xdr:rowOff>
    </xdr:to>
    <xdr:sp macro="" textlink="">
      <xdr:nvSpPr>
        <xdr:cNvPr id="759" name="フローチャート: 判断 758"/>
        <xdr:cNvSpPr/>
      </xdr:nvSpPr>
      <xdr:spPr>
        <a:xfrm>
          <a:off x="18605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100147</xdr:rowOff>
    </xdr:from>
    <xdr:ext cx="469744" cy="259045"/>
    <xdr:sp macro="" textlink="">
      <xdr:nvSpPr>
        <xdr:cNvPr id="760" name="テキスト ボックス 759"/>
        <xdr:cNvSpPr txBox="1"/>
      </xdr:nvSpPr>
      <xdr:spPr>
        <a:xfrm>
          <a:off x="18421428" y="67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7355</xdr:rowOff>
    </xdr:from>
    <xdr:to>
      <xdr:col>116</xdr:col>
      <xdr:colOff>114300</xdr:colOff>
      <xdr:row>37</xdr:row>
      <xdr:rowOff>108955</xdr:rowOff>
    </xdr:to>
    <xdr:sp macro="" textlink="">
      <xdr:nvSpPr>
        <xdr:cNvPr id="766" name="楕円 765"/>
        <xdr:cNvSpPr/>
      </xdr:nvSpPr>
      <xdr:spPr>
        <a:xfrm>
          <a:off x="22110700" y="635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30232</xdr:rowOff>
    </xdr:from>
    <xdr:ext cx="534377" cy="259045"/>
    <xdr:sp macro="" textlink="">
      <xdr:nvSpPr>
        <xdr:cNvPr id="767" name="投資及び出資金該当値テキスト"/>
        <xdr:cNvSpPr txBox="1"/>
      </xdr:nvSpPr>
      <xdr:spPr>
        <a:xfrm>
          <a:off x="22212300" y="620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156043</xdr:rowOff>
    </xdr:from>
    <xdr:to>
      <xdr:col>112</xdr:col>
      <xdr:colOff>38100</xdr:colOff>
      <xdr:row>37</xdr:row>
      <xdr:rowOff>86193</xdr:rowOff>
    </xdr:to>
    <xdr:sp macro="" textlink="">
      <xdr:nvSpPr>
        <xdr:cNvPr id="768" name="楕円 767"/>
        <xdr:cNvSpPr/>
      </xdr:nvSpPr>
      <xdr:spPr>
        <a:xfrm>
          <a:off x="21272500" y="632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102720</xdr:rowOff>
    </xdr:from>
    <xdr:ext cx="534377" cy="259045"/>
    <xdr:sp macro="" textlink="">
      <xdr:nvSpPr>
        <xdr:cNvPr id="769" name="テキスト ボックス 768"/>
        <xdr:cNvSpPr txBox="1"/>
      </xdr:nvSpPr>
      <xdr:spPr>
        <a:xfrm>
          <a:off x="21056111" y="610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62252</xdr:rowOff>
    </xdr:from>
    <xdr:to>
      <xdr:col>107</xdr:col>
      <xdr:colOff>101600</xdr:colOff>
      <xdr:row>30</xdr:row>
      <xdr:rowOff>163852</xdr:rowOff>
    </xdr:to>
    <xdr:sp macro="" textlink="">
      <xdr:nvSpPr>
        <xdr:cNvPr id="770" name="楕円 769"/>
        <xdr:cNvSpPr/>
      </xdr:nvSpPr>
      <xdr:spPr>
        <a:xfrm>
          <a:off x="20383500" y="52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8929</xdr:rowOff>
    </xdr:from>
    <xdr:ext cx="534377" cy="259045"/>
    <xdr:sp macro="" textlink="">
      <xdr:nvSpPr>
        <xdr:cNvPr id="771" name="テキスト ボックス 770"/>
        <xdr:cNvSpPr txBox="1"/>
      </xdr:nvSpPr>
      <xdr:spPr>
        <a:xfrm>
          <a:off x="20167111" y="498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165710</xdr:rowOff>
    </xdr:from>
    <xdr:to>
      <xdr:col>102</xdr:col>
      <xdr:colOff>165100</xdr:colOff>
      <xdr:row>32</xdr:row>
      <xdr:rowOff>95860</xdr:rowOff>
    </xdr:to>
    <xdr:sp macro="" textlink="">
      <xdr:nvSpPr>
        <xdr:cNvPr id="772" name="楕円 771"/>
        <xdr:cNvSpPr/>
      </xdr:nvSpPr>
      <xdr:spPr>
        <a:xfrm>
          <a:off x="19494500" y="548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112387</xdr:rowOff>
    </xdr:from>
    <xdr:ext cx="534377" cy="259045"/>
    <xdr:sp macro="" textlink="">
      <xdr:nvSpPr>
        <xdr:cNvPr id="773" name="テキスト ボックス 772"/>
        <xdr:cNvSpPr txBox="1"/>
      </xdr:nvSpPr>
      <xdr:spPr>
        <a:xfrm>
          <a:off x="19278111" y="525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76621</xdr:rowOff>
    </xdr:from>
    <xdr:to>
      <xdr:col>98</xdr:col>
      <xdr:colOff>38100</xdr:colOff>
      <xdr:row>39</xdr:row>
      <xdr:rowOff>6771</xdr:rowOff>
    </xdr:to>
    <xdr:sp macro="" textlink="">
      <xdr:nvSpPr>
        <xdr:cNvPr id="774" name="楕円 773"/>
        <xdr:cNvSpPr/>
      </xdr:nvSpPr>
      <xdr:spPr>
        <a:xfrm>
          <a:off x="18605500" y="659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23298</xdr:rowOff>
    </xdr:from>
    <xdr:ext cx="469744" cy="259045"/>
    <xdr:sp macro="" textlink="">
      <xdr:nvSpPr>
        <xdr:cNvPr id="775" name="テキスト ボックス 774"/>
        <xdr:cNvSpPr txBox="1"/>
      </xdr:nvSpPr>
      <xdr:spPr>
        <a:xfrm>
          <a:off x="18421428" y="636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9" name="直線コネクタ 798"/>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802"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803" name="直線コネクタ 802"/>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110668</xdr:rowOff>
    </xdr:from>
    <xdr:to>
      <xdr:col>116</xdr:col>
      <xdr:colOff>63500</xdr:colOff>
      <xdr:row>58</xdr:row>
      <xdr:rowOff>115697</xdr:rowOff>
    </xdr:to>
    <xdr:cxnSp macro="">
      <xdr:nvCxnSpPr>
        <xdr:cNvPr id="804" name="直線コネクタ 803"/>
        <xdr:cNvCxnSpPr/>
      </xdr:nvCxnSpPr>
      <xdr:spPr>
        <a:xfrm>
          <a:off x="21323300" y="1005476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5"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6" name="フローチャート: 判断 805"/>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110668</xdr:rowOff>
    </xdr:from>
    <xdr:to>
      <xdr:col>111</xdr:col>
      <xdr:colOff>177800</xdr:colOff>
      <xdr:row>58</xdr:row>
      <xdr:rowOff>111773</xdr:rowOff>
    </xdr:to>
    <xdr:cxnSp macro="">
      <xdr:nvCxnSpPr>
        <xdr:cNvPr id="807" name="直線コネクタ 806"/>
        <xdr:cNvCxnSpPr/>
      </xdr:nvCxnSpPr>
      <xdr:spPr>
        <a:xfrm flipV="1">
          <a:off x="20434300" y="10054768"/>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8" name="フローチャート: 判断 807"/>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9" name="テキスト ボックス 808"/>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111773</xdr:rowOff>
    </xdr:from>
    <xdr:to>
      <xdr:col>107</xdr:col>
      <xdr:colOff>50800</xdr:colOff>
      <xdr:row>58</xdr:row>
      <xdr:rowOff>126784</xdr:rowOff>
    </xdr:to>
    <xdr:cxnSp macro="">
      <xdr:nvCxnSpPr>
        <xdr:cNvPr id="810" name="直線コネクタ 809"/>
        <xdr:cNvCxnSpPr/>
      </xdr:nvCxnSpPr>
      <xdr:spPr>
        <a:xfrm flipV="1">
          <a:off x="19545300" y="10055873"/>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11" name="フローチャート: 判断 810"/>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12" name="テキスト ボックス 811"/>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126784</xdr:rowOff>
    </xdr:from>
    <xdr:to>
      <xdr:col>102</xdr:col>
      <xdr:colOff>114300</xdr:colOff>
      <xdr:row>58</xdr:row>
      <xdr:rowOff>139471</xdr:rowOff>
    </xdr:to>
    <xdr:cxnSp macro="">
      <xdr:nvCxnSpPr>
        <xdr:cNvPr id="813" name="直線コネクタ 812"/>
        <xdr:cNvCxnSpPr/>
      </xdr:nvCxnSpPr>
      <xdr:spPr>
        <a:xfrm flipV="1">
          <a:off x="18656300" y="10070884"/>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4" name="フローチャート: 判断 813"/>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5" name="テキスト ボックス 814"/>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6" name="フローチャート: 判断 815"/>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7" name="テキスト ボックス 816"/>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64897</xdr:rowOff>
    </xdr:from>
    <xdr:to>
      <xdr:col>116</xdr:col>
      <xdr:colOff>114300</xdr:colOff>
      <xdr:row>58</xdr:row>
      <xdr:rowOff>166497</xdr:rowOff>
    </xdr:to>
    <xdr:sp macro="" textlink="">
      <xdr:nvSpPr>
        <xdr:cNvPr id="823" name="楕円 822"/>
        <xdr:cNvSpPr/>
      </xdr:nvSpPr>
      <xdr:spPr>
        <a:xfrm>
          <a:off x="22110700" y="100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151274</xdr:rowOff>
    </xdr:from>
    <xdr:ext cx="469744" cy="259045"/>
    <xdr:sp macro="" textlink="">
      <xdr:nvSpPr>
        <xdr:cNvPr id="824" name="貸付金該当値テキスト"/>
        <xdr:cNvSpPr txBox="1"/>
      </xdr:nvSpPr>
      <xdr:spPr>
        <a:xfrm>
          <a:off x="22212300"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59868</xdr:rowOff>
    </xdr:from>
    <xdr:to>
      <xdr:col>112</xdr:col>
      <xdr:colOff>38100</xdr:colOff>
      <xdr:row>58</xdr:row>
      <xdr:rowOff>161468</xdr:rowOff>
    </xdr:to>
    <xdr:sp macro="" textlink="">
      <xdr:nvSpPr>
        <xdr:cNvPr id="825" name="楕円 824"/>
        <xdr:cNvSpPr/>
      </xdr:nvSpPr>
      <xdr:spPr>
        <a:xfrm>
          <a:off x="21272500" y="100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152595</xdr:rowOff>
    </xdr:from>
    <xdr:ext cx="469744" cy="259045"/>
    <xdr:sp macro="" textlink="">
      <xdr:nvSpPr>
        <xdr:cNvPr id="826" name="テキスト ボックス 825"/>
        <xdr:cNvSpPr txBox="1"/>
      </xdr:nvSpPr>
      <xdr:spPr>
        <a:xfrm>
          <a:off x="21088428" y="1009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60973</xdr:rowOff>
    </xdr:from>
    <xdr:to>
      <xdr:col>107</xdr:col>
      <xdr:colOff>101600</xdr:colOff>
      <xdr:row>58</xdr:row>
      <xdr:rowOff>162573</xdr:rowOff>
    </xdr:to>
    <xdr:sp macro="" textlink="">
      <xdr:nvSpPr>
        <xdr:cNvPr id="827" name="楕円 826"/>
        <xdr:cNvSpPr/>
      </xdr:nvSpPr>
      <xdr:spPr>
        <a:xfrm>
          <a:off x="20383500" y="100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153700</xdr:rowOff>
    </xdr:from>
    <xdr:ext cx="469744" cy="259045"/>
    <xdr:sp macro="" textlink="">
      <xdr:nvSpPr>
        <xdr:cNvPr id="828" name="テキスト ボックス 827"/>
        <xdr:cNvSpPr txBox="1"/>
      </xdr:nvSpPr>
      <xdr:spPr>
        <a:xfrm>
          <a:off x="20199428" y="100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75984</xdr:rowOff>
    </xdr:from>
    <xdr:to>
      <xdr:col>102</xdr:col>
      <xdr:colOff>165100</xdr:colOff>
      <xdr:row>59</xdr:row>
      <xdr:rowOff>6134</xdr:rowOff>
    </xdr:to>
    <xdr:sp macro="" textlink="">
      <xdr:nvSpPr>
        <xdr:cNvPr id="829" name="楕円 828"/>
        <xdr:cNvSpPr/>
      </xdr:nvSpPr>
      <xdr:spPr>
        <a:xfrm>
          <a:off x="19494500" y="1002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168711</xdr:rowOff>
    </xdr:from>
    <xdr:ext cx="469744" cy="259045"/>
    <xdr:sp macro="" textlink="">
      <xdr:nvSpPr>
        <xdr:cNvPr id="830" name="テキスト ボックス 829"/>
        <xdr:cNvSpPr txBox="1"/>
      </xdr:nvSpPr>
      <xdr:spPr>
        <a:xfrm>
          <a:off x="19310428" y="1011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88671</xdr:rowOff>
    </xdr:from>
    <xdr:to>
      <xdr:col>98</xdr:col>
      <xdr:colOff>38100</xdr:colOff>
      <xdr:row>59</xdr:row>
      <xdr:rowOff>18821</xdr:rowOff>
    </xdr:to>
    <xdr:sp macro="" textlink="">
      <xdr:nvSpPr>
        <xdr:cNvPr id="831" name="楕円 830"/>
        <xdr:cNvSpPr/>
      </xdr:nvSpPr>
      <xdr:spPr>
        <a:xfrm>
          <a:off x="18605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9948</xdr:rowOff>
    </xdr:from>
    <xdr:ext cx="469744" cy="259045"/>
    <xdr:sp macro="" textlink="">
      <xdr:nvSpPr>
        <xdr:cNvPr id="832" name="テキスト ボックス 831"/>
        <xdr:cNvSpPr txBox="1"/>
      </xdr:nvSpPr>
      <xdr:spPr>
        <a:xfrm>
          <a:off x="18421428" y="1012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7" name="直線コネクタ 856"/>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8"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9" name="直線コネクタ 858"/>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60"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61" name="直線コネクタ 860"/>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70986</xdr:rowOff>
    </xdr:from>
    <xdr:to>
      <xdr:col>116</xdr:col>
      <xdr:colOff>63500</xdr:colOff>
      <xdr:row>75</xdr:row>
      <xdr:rowOff>80531</xdr:rowOff>
    </xdr:to>
    <xdr:cxnSp macro="">
      <xdr:nvCxnSpPr>
        <xdr:cNvPr id="862" name="直線コネクタ 861"/>
        <xdr:cNvCxnSpPr/>
      </xdr:nvCxnSpPr>
      <xdr:spPr>
        <a:xfrm flipV="1">
          <a:off x="21323300" y="12929736"/>
          <a:ext cx="8382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63"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4" name="フローチャート: 判断 863"/>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15570</xdr:rowOff>
    </xdr:from>
    <xdr:to>
      <xdr:col>111</xdr:col>
      <xdr:colOff>177800</xdr:colOff>
      <xdr:row>75</xdr:row>
      <xdr:rowOff>80531</xdr:rowOff>
    </xdr:to>
    <xdr:cxnSp macro="">
      <xdr:nvCxnSpPr>
        <xdr:cNvPr id="865" name="直線コネクタ 864"/>
        <xdr:cNvCxnSpPr/>
      </xdr:nvCxnSpPr>
      <xdr:spPr>
        <a:xfrm>
          <a:off x="20434300" y="12874320"/>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6" name="フローチャート: 判断 865"/>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7" name="テキスト ボックス 866"/>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160293</xdr:rowOff>
    </xdr:from>
    <xdr:to>
      <xdr:col>107</xdr:col>
      <xdr:colOff>50800</xdr:colOff>
      <xdr:row>75</xdr:row>
      <xdr:rowOff>15570</xdr:rowOff>
    </xdr:to>
    <xdr:cxnSp macro="">
      <xdr:nvCxnSpPr>
        <xdr:cNvPr id="868" name="直線コネクタ 867"/>
        <xdr:cNvCxnSpPr/>
      </xdr:nvCxnSpPr>
      <xdr:spPr>
        <a:xfrm>
          <a:off x="19545300" y="12847593"/>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9" name="フローチャート: 判断 868"/>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70" name="テキスト ボックス 869"/>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160293</xdr:rowOff>
    </xdr:from>
    <xdr:to>
      <xdr:col>102</xdr:col>
      <xdr:colOff>114300</xdr:colOff>
      <xdr:row>75</xdr:row>
      <xdr:rowOff>24409</xdr:rowOff>
    </xdr:to>
    <xdr:cxnSp macro="">
      <xdr:nvCxnSpPr>
        <xdr:cNvPr id="871" name="直線コネクタ 870"/>
        <xdr:cNvCxnSpPr/>
      </xdr:nvCxnSpPr>
      <xdr:spPr>
        <a:xfrm flipV="1">
          <a:off x="18656300" y="12847593"/>
          <a:ext cx="889000" cy="3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72" name="フローチャート: 判断 871"/>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73" name="テキスト ボックス 872"/>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4" name="フローチャート: 判断 873"/>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5" name="テキスト ボックス 874"/>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20186</xdr:rowOff>
    </xdr:from>
    <xdr:to>
      <xdr:col>116</xdr:col>
      <xdr:colOff>114300</xdr:colOff>
      <xdr:row>75</xdr:row>
      <xdr:rowOff>121786</xdr:rowOff>
    </xdr:to>
    <xdr:sp macro="" textlink="">
      <xdr:nvSpPr>
        <xdr:cNvPr id="881" name="楕円 880"/>
        <xdr:cNvSpPr/>
      </xdr:nvSpPr>
      <xdr:spPr>
        <a:xfrm>
          <a:off x="22110700" y="1287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43063</xdr:rowOff>
    </xdr:from>
    <xdr:ext cx="534377" cy="259045"/>
    <xdr:sp macro="" textlink="">
      <xdr:nvSpPr>
        <xdr:cNvPr id="882" name="繰出金該当値テキスト"/>
        <xdr:cNvSpPr txBox="1"/>
      </xdr:nvSpPr>
      <xdr:spPr>
        <a:xfrm>
          <a:off x="22212300" y="1273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29731</xdr:rowOff>
    </xdr:from>
    <xdr:to>
      <xdr:col>112</xdr:col>
      <xdr:colOff>38100</xdr:colOff>
      <xdr:row>75</xdr:row>
      <xdr:rowOff>131331</xdr:rowOff>
    </xdr:to>
    <xdr:sp macro="" textlink="">
      <xdr:nvSpPr>
        <xdr:cNvPr id="883" name="楕円 882"/>
        <xdr:cNvSpPr/>
      </xdr:nvSpPr>
      <xdr:spPr>
        <a:xfrm>
          <a:off x="21272500" y="128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147858</xdr:rowOff>
    </xdr:from>
    <xdr:ext cx="534377" cy="259045"/>
    <xdr:sp macro="" textlink="">
      <xdr:nvSpPr>
        <xdr:cNvPr id="884" name="テキスト ボックス 883"/>
        <xdr:cNvSpPr txBox="1"/>
      </xdr:nvSpPr>
      <xdr:spPr>
        <a:xfrm>
          <a:off x="21056111" y="1266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136220</xdr:rowOff>
    </xdr:from>
    <xdr:to>
      <xdr:col>107</xdr:col>
      <xdr:colOff>101600</xdr:colOff>
      <xdr:row>75</xdr:row>
      <xdr:rowOff>66370</xdr:rowOff>
    </xdr:to>
    <xdr:sp macro="" textlink="">
      <xdr:nvSpPr>
        <xdr:cNvPr id="885" name="楕円 884"/>
        <xdr:cNvSpPr/>
      </xdr:nvSpPr>
      <xdr:spPr>
        <a:xfrm>
          <a:off x="20383500" y="128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82897</xdr:rowOff>
    </xdr:from>
    <xdr:ext cx="534377" cy="259045"/>
    <xdr:sp macro="" textlink="">
      <xdr:nvSpPr>
        <xdr:cNvPr id="886" name="テキスト ボックス 885"/>
        <xdr:cNvSpPr txBox="1"/>
      </xdr:nvSpPr>
      <xdr:spPr>
        <a:xfrm>
          <a:off x="20167111" y="1259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109493</xdr:rowOff>
    </xdr:from>
    <xdr:to>
      <xdr:col>102</xdr:col>
      <xdr:colOff>165100</xdr:colOff>
      <xdr:row>75</xdr:row>
      <xdr:rowOff>39643</xdr:rowOff>
    </xdr:to>
    <xdr:sp macro="" textlink="">
      <xdr:nvSpPr>
        <xdr:cNvPr id="887" name="楕円 886"/>
        <xdr:cNvSpPr/>
      </xdr:nvSpPr>
      <xdr:spPr>
        <a:xfrm>
          <a:off x="19494500" y="127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56170</xdr:rowOff>
    </xdr:from>
    <xdr:ext cx="534377" cy="259045"/>
    <xdr:sp macro="" textlink="">
      <xdr:nvSpPr>
        <xdr:cNvPr id="888" name="テキスト ボックス 887"/>
        <xdr:cNvSpPr txBox="1"/>
      </xdr:nvSpPr>
      <xdr:spPr>
        <a:xfrm>
          <a:off x="19278111" y="12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145059</xdr:rowOff>
    </xdr:from>
    <xdr:to>
      <xdr:col>98</xdr:col>
      <xdr:colOff>38100</xdr:colOff>
      <xdr:row>75</xdr:row>
      <xdr:rowOff>75209</xdr:rowOff>
    </xdr:to>
    <xdr:sp macro="" textlink="">
      <xdr:nvSpPr>
        <xdr:cNvPr id="889" name="楕円 888"/>
        <xdr:cNvSpPr/>
      </xdr:nvSpPr>
      <xdr:spPr>
        <a:xfrm>
          <a:off x="18605500" y="128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91736</xdr:rowOff>
    </xdr:from>
    <xdr:ext cx="534377" cy="259045"/>
    <xdr:sp macro="" textlink="">
      <xdr:nvSpPr>
        <xdr:cNvPr id="890" name="テキスト ボックス 889"/>
        <xdr:cNvSpPr txBox="1"/>
      </xdr:nvSpPr>
      <xdr:spPr>
        <a:xfrm>
          <a:off x="18389111" y="1260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年度と比較して大きく変動しているのは普通建設事業費、公債費である。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普通建設事業費は、こども園建設事業工事請負費や土地区画整理事業費、観光資源活用事業工事請負費等の影響により</a:t>
          </a:r>
          <a:r>
            <a:rPr kumimoji="1" lang="en-US" altLang="ja-JP" sz="1300">
              <a:latin typeface="ＭＳ Ｐゴシック" panose="020B0600070205080204" pitchFamily="50" charset="-128"/>
              <a:ea typeface="ＭＳ Ｐゴシック" panose="020B0600070205080204" pitchFamily="50" charset="-128"/>
            </a:rPr>
            <a:t>12,056</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公債費は前年度比</a:t>
          </a:r>
          <a:r>
            <a:rPr kumimoji="1" lang="en-US" altLang="ja-JP" sz="1300">
              <a:latin typeface="ＭＳ Ｐゴシック" panose="020B0600070205080204" pitchFamily="50" charset="-128"/>
              <a:ea typeface="ＭＳ Ｐゴシック" panose="020B0600070205080204" pitchFamily="50" charset="-128"/>
            </a:rPr>
            <a:t>11,768</a:t>
          </a:r>
          <a:r>
            <a:rPr kumimoji="1" lang="ja-JP" altLang="en-US" sz="1300">
              <a:latin typeface="ＭＳ Ｐゴシック" panose="020B0600070205080204" pitchFamily="50" charset="-128"/>
              <a:ea typeface="ＭＳ Ｐゴシック" panose="020B0600070205080204" pitchFamily="50" charset="-128"/>
            </a:rPr>
            <a:t>円の減となっている。前年度に続いて減少しているが、繰上償還の実施により類似団体平均を大きく上回っている。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人件費は、類似団体平均よりも高い水準でとどまっている。合併により面積が県内で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番目へと広がった市域全体で同水準の行政サービスを提供するためには他団体よりも経費がかかることが要因となっているが、適正な定員管理に努め人件費の抑制を図る。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50,463
49,646
504.24
28,810,317
27,197,977
1,248,240
17,031,861
29,236,813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21209</xdr:rowOff>
    </xdr:from>
    <xdr:to>
      <xdr:col>24</xdr:col>
      <xdr:colOff>63500</xdr:colOff>
      <xdr:row>35</xdr:row>
      <xdr:rowOff>29591</xdr:rowOff>
    </xdr:to>
    <xdr:cxnSp macro="">
      <xdr:nvCxnSpPr>
        <xdr:cNvPr id="61" name="直線コネクタ 60"/>
        <xdr:cNvCxnSpPr/>
      </xdr:nvCxnSpPr>
      <xdr:spPr>
        <a:xfrm flipV="1">
          <a:off x="3797300" y="6021959"/>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29591</xdr:rowOff>
    </xdr:from>
    <xdr:to>
      <xdr:col>19</xdr:col>
      <xdr:colOff>177800</xdr:colOff>
      <xdr:row>35</xdr:row>
      <xdr:rowOff>31115</xdr:rowOff>
    </xdr:to>
    <xdr:cxnSp macro="">
      <xdr:nvCxnSpPr>
        <xdr:cNvPr id="64" name="直線コネクタ 63"/>
        <xdr:cNvCxnSpPr/>
      </xdr:nvCxnSpPr>
      <xdr:spPr>
        <a:xfrm flipV="1">
          <a:off x="2908300" y="603034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90932</xdr:rowOff>
    </xdr:from>
    <xdr:to>
      <xdr:col>15</xdr:col>
      <xdr:colOff>50800</xdr:colOff>
      <xdr:row>35</xdr:row>
      <xdr:rowOff>31115</xdr:rowOff>
    </xdr:to>
    <xdr:cxnSp macro="">
      <xdr:nvCxnSpPr>
        <xdr:cNvPr id="67" name="直線コネクタ 66"/>
        <xdr:cNvCxnSpPr/>
      </xdr:nvCxnSpPr>
      <xdr:spPr>
        <a:xfrm>
          <a:off x="2019300" y="5920232"/>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90932</xdr:rowOff>
    </xdr:from>
    <xdr:to>
      <xdr:col>10</xdr:col>
      <xdr:colOff>114300</xdr:colOff>
      <xdr:row>35</xdr:row>
      <xdr:rowOff>20828</xdr:rowOff>
    </xdr:to>
    <xdr:cxnSp macro="">
      <xdr:nvCxnSpPr>
        <xdr:cNvPr id="70" name="直線コネクタ 69"/>
        <xdr:cNvCxnSpPr/>
      </xdr:nvCxnSpPr>
      <xdr:spPr>
        <a:xfrm flipV="1">
          <a:off x="1130300" y="592023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141859</xdr:rowOff>
    </xdr:from>
    <xdr:to>
      <xdr:col>24</xdr:col>
      <xdr:colOff>114300</xdr:colOff>
      <xdr:row>35</xdr:row>
      <xdr:rowOff>72009</xdr:rowOff>
    </xdr:to>
    <xdr:sp macro="" textlink="">
      <xdr:nvSpPr>
        <xdr:cNvPr id="80" name="楕円 79"/>
        <xdr:cNvSpPr/>
      </xdr:nvSpPr>
      <xdr:spPr>
        <a:xfrm>
          <a:off x="4584700" y="59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164736</xdr:rowOff>
    </xdr:from>
    <xdr:ext cx="469744" cy="259045"/>
    <xdr:sp macro="" textlink="">
      <xdr:nvSpPr>
        <xdr:cNvPr id="81" name="議会費該当値テキスト"/>
        <xdr:cNvSpPr txBox="1"/>
      </xdr:nvSpPr>
      <xdr:spPr>
        <a:xfrm>
          <a:off x="4686300"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150241</xdr:rowOff>
    </xdr:from>
    <xdr:to>
      <xdr:col>20</xdr:col>
      <xdr:colOff>38100</xdr:colOff>
      <xdr:row>35</xdr:row>
      <xdr:rowOff>80391</xdr:rowOff>
    </xdr:to>
    <xdr:sp macro="" textlink="">
      <xdr:nvSpPr>
        <xdr:cNvPr id="82" name="楕円 81"/>
        <xdr:cNvSpPr/>
      </xdr:nvSpPr>
      <xdr:spPr>
        <a:xfrm>
          <a:off x="3746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96918</xdr:rowOff>
    </xdr:from>
    <xdr:ext cx="469744" cy="259045"/>
    <xdr:sp macro="" textlink="">
      <xdr:nvSpPr>
        <xdr:cNvPr id="83" name="テキスト ボックス 82"/>
        <xdr:cNvSpPr txBox="1"/>
      </xdr:nvSpPr>
      <xdr:spPr>
        <a:xfrm>
          <a:off x="3562428" y="575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151765</xdr:rowOff>
    </xdr:from>
    <xdr:to>
      <xdr:col>15</xdr:col>
      <xdr:colOff>101600</xdr:colOff>
      <xdr:row>35</xdr:row>
      <xdr:rowOff>81915</xdr:rowOff>
    </xdr:to>
    <xdr:sp macro="" textlink="">
      <xdr:nvSpPr>
        <xdr:cNvPr id="84" name="楕円 83"/>
        <xdr:cNvSpPr/>
      </xdr:nvSpPr>
      <xdr:spPr>
        <a:xfrm>
          <a:off x="2857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98442</xdr:rowOff>
    </xdr:from>
    <xdr:ext cx="469744" cy="259045"/>
    <xdr:sp macro="" textlink="">
      <xdr:nvSpPr>
        <xdr:cNvPr id="85" name="テキスト ボックス 84"/>
        <xdr:cNvSpPr txBox="1"/>
      </xdr:nvSpPr>
      <xdr:spPr>
        <a:xfrm>
          <a:off x="2673428" y="575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40132</xdr:rowOff>
    </xdr:from>
    <xdr:to>
      <xdr:col>10</xdr:col>
      <xdr:colOff>165100</xdr:colOff>
      <xdr:row>34</xdr:row>
      <xdr:rowOff>141732</xdr:rowOff>
    </xdr:to>
    <xdr:sp macro="" textlink="">
      <xdr:nvSpPr>
        <xdr:cNvPr id="86" name="楕円 85"/>
        <xdr:cNvSpPr/>
      </xdr:nvSpPr>
      <xdr:spPr>
        <a:xfrm>
          <a:off x="1968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158259</xdr:rowOff>
    </xdr:from>
    <xdr:ext cx="469744" cy="259045"/>
    <xdr:sp macro="" textlink="">
      <xdr:nvSpPr>
        <xdr:cNvPr id="87" name="テキスト ボックス 86"/>
        <xdr:cNvSpPr txBox="1"/>
      </xdr:nvSpPr>
      <xdr:spPr>
        <a:xfrm>
          <a:off x="1784428"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141478</xdr:rowOff>
    </xdr:from>
    <xdr:to>
      <xdr:col>6</xdr:col>
      <xdr:colOff>38100</xdr:colOff>
      <xdr:row>35</xdr:row>
      <xdr:rowOff>71628</xdr:rowOff>
    </xdr:to>
    <xdr:sp macro="" textlink="">
      <xdr:nvSpPr>
        <xdr:cNvPr id="88" name="楕円 87"/>
        <xdr:cNvSpPr/>
      </xdr:nvSpPr>
      <xdr:spPr>
        <a:xfrm>
          <a:off x="1079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88155</xdr:rowOff>
    </xdr:from>
    <xdr:ext cx="469744" cy="259045"/>
    <xdr:sp macro="" textlink="">
      <xdr:nvSpPr>
        <xdr:cNvPr id="89" name="テキスト ボックス 88"/>
        <xdr:cNvSpPr txBox="1"/>
      </xdr:nvSpPr>
      <xdr:spPr>
        <a:xfrm>
          <a:off x="895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114202</xdr:rowOff>
    </xdr:from>
    <xdr:to>
      <xdr:col>24</xdr:col>
      <xdr:colOff>63500</xdr:colOff>
      <xdr:row>56</xdr:row>
      <xdr:rowOff>132929</xdr:rowOff>
    </xdr:to>
    <xdr:cxnSp macro="">
      <xdr:nvCxnSpPr>
        <xdr:cNvPr id="116" name="直線コネクタ 115"/>
        <xdr:cNvCxnSpPr/>
      </xdr:nvCxnSpPr>
      <xdr:spPr>
        <a:xfrm flipV="1">
          <a:off x="3797300" y="9715402"/>
          <a:ext cx="838200" cy="1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103577</xdr:rowOff>
    </xdr:from>
    <xdr:to>
      <xdr:col>19</xdr:col>
      <xdr:colOff>177800</xdr:colOff>
      <xdr:row>56</xdr:row>
      <xdr:rowOff>132929</xdr:rowOff>
    </xdr:to>
    <xdr:cxnSp macro="">
      <xdr:nvCxnSpPr>
        <xdr:cNvPr id="119" name="直線コネクタ 118"/>
        <xdr:cNvCxnSpPr/>
      </xdr:nvCxnSpPr>
      <xdr:spPr>
        <a:xfrm>
          <a:off x="2908300" y="9704777"/>
          <a:ext cx="8890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26995</xdr:rowOff>
    </xdr:from>
    <xdr:to>
      <xdr:col>15</xdr:col>
      <xdr:colOff>50800</xdr:colOff>
      <xdr:row>56</xdr:row>
      <xdr:rowOff>103577</xdr:rowOff>
    </xdr:to>
    <xdr:cxnSp macro="">
      <xdr:nvCxnSpPr>
        <xdr:cNvPr id="122" name="直線コネクタ 121"/>
        <xdr:cNvCxnSpPr/>
      </xdr:nvCxnSpPr>
      <xdr:spPr>
        <a:xfrm>
          <a:off x="2019300" y="9628195"/>
          <a:ext cx="8890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26995</xdr:rowOff>
    </xdr:from>
    <xdr:to>
      <xdr:col>10</xdr:col>
      <xdr:colOff>114300</xdr:colOff>
      <xdr:row>56</xdr:row>
      <xdr:rowOff>130643</xdr:rowOff>
    </xdr:to>
    <xdr:cxnSp macro="">
      <xdr:nvCxnSpPr>
        <xdr:cNvPr id="125" name="直線コネクタ 124"/>
        <xdr:cNvCxnSpPr/>
      </xdr:nvCxnSpPr>
      <xdr:spPr>
        <a:xfrm flipV="1">
          <a:off x="1130300" y="9628195"/>
          <a:ext cx="889000" cy="10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80092</xdr:rowOff>
    </xdr:from>
    <xdr:ext cx="534377" cy="259045"/>
    <xdr:sp macro="" textlink="">
      <xdr:nvSpPr>
        <xdr:cNvPr id="129" name="テキスト ボックス 128"/>
        <xdr:cNvSpPr txBox="1"/>
      </xdr:nvSpPr>
      <xdr:spPr>
        <a:xfrm>
          <a:off x="863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63402</xdr:rowOff>
    </xdr:from>
    <xdr:to>
      <xdr:col>24</xdr:col>
      <xdr:colOff>114300</xdr:colOff>
      <xdr:row>56</xdr:row>
      <xdr:rowOff>165002</xdr:rowOff>
    </xdr:to>
    <xdr:sp macro="" textlink="">
      <xdr:nvSpPr>
        <xdr:cNvPr id="135" name="楕円 134"/>
        <xdr:cNvSpPr/>
      </xdr:nvSpPr>
      <xdr:spPr>
        <a:xfrm>
          <a:off x="4584700" y="96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86279</xdr:rowOff>
    </xdr:from>
    <xdr:ext cx="534377" cy="259045"/>
    <xdr:sp macro="" textlink="">
      <xdr:nvSpPr>
        <xdr:cNvPr id="136" name="総務費該当値テキスト"/>
        <xdr:cNvSpPr txBox="1"/>
      </xdr:nvSpPr>
      <xdr:spPr>
        <a:xfrm>
          <a:off x="4686300" y="95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82129</xdr:rowOff>
    </xdr:from>
    <xdr:to>
      <xdr:col>20</xdr:col>
      <xdr:colOff>38100</xdr:colOff>
      <xdr:row>57</xdr:row>
      <xdr:rowOff>12279</xdr:rowOff>
    </xdr:to>
    <xdr:sp macro="" textlink="">
      <xdr:nvSpPr>
        <xdr:cNvPr id="137" name="楕円 136"/>
        <xdr:cNvSpPr/>
      </xdr:nvSpPr>
      <xdr:spPr>
        <a:xfrm>
          <a:off x="3746500" y="9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28806</xdr:rowOff>
    </xdr:from>
    <xdr:ext cx="534377" cy="259045"/>
    <xdr:sp macro="" textlink="">
      <xdr:nvSpPr>
        <xdr:cNvPr id="138" name="テキスト ボックス 137"/>
        <xdr:cNvSpPr txBox="1"/>
      </xdr:nvSpPr>
      <xdr:spPr>
        <a:xfrm>
          <a:off x="3530111" y="945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52777</xdr:rowOff>
    </xdr:from>
    <xdr:to>
      <xdr:col>15</xdr:col>
      <xdr:colOff>101600</xdr:colOff>
      <xdr:row>56</xdr:row>
      <xdr:rowOff>154377</xdr:rowOff>
    </xdr:to>
    <xdr:sp macro="" textlink="">
      <xdr:nvSpPr>
        <xdr:cNvPr id="139" name="楕円 138"/>
        <xdr:cNvSpPr/>
      </xdr:nvSpPr>
      <xdr:spPr>
        <a:xfrm>
          <a:off x="2857500" y="96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170904</xdr:rowOff>
    </xdr:from>
    <xdr:ext cx="534377" cy="259045"/>
    <xdr:sp macro="" textlink="">
      <xdr:nvSpPr>
        <xdr:cNvPr id="140" name="テキスト ボックス 139"/>
        <xdr:cNvSpPr txBox="1"/>
      </xdr:nvSpPr>
      <xdr:spPr>
        <a:xfrm>
          <a:off x="2641111" y="942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147645</xdr:rowOff>
    </xdr:from>
    <xdr:to>
      <xdr:col>10</xdr:col>
      <xdr:colOff>165100</xdr:colOff>
      <xdr:row>56</xdr:row>
      <xdr:rowOff>77795</xdr:rowOff>
    </xdr:to>
    <xdr:sp macro="" textlink="">
      <xdr:nvSpPr>
        <xdr:cNvPr id="141" name="楕円 140"/>
        <xdr:cNvSpPr/>
      </xdr:nvSpPr>
      <xdr:spPr>
        <a:xfrm>
          <a:off x="1968500" y="957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94322</xdr:rowOff>
    </xdr:from>
    <xdr:ext cx="534377" cy="259045"/>
    <xdr:sp macro="" textlink="">
      <xdr:nvSpPr>
        <xdr:cNvPr id="142" name="テキスト ボックス 141"/>
        <xdr:cNvSpPr txBox="1"/>
      </xdr:nvSpPr>
      <xdr:spPr>
        <a:xfrm>
          <a:off x="1752111" y="93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79843</xdr:rowOff>
    </xdr:from>
    <xdr:to>
      <xdr:col>6</xdr:col>
      <xdr:colOff>38100</xdr:colOff>
      <xdr:row>57</xdr:row>
      <xdr:rowOff>9993</xdr:rowOff>
    </xdr:to>
    <xdr:sp macro="" textlink="">
      <xdr:nvSpPr>
        <xdr:cNvPr id="143" name="楕円 142"/>
        <xdr:cNvSpPr/>
      </xdr:nvSpPr>
      <xdr:spPr>
        <a:xfrm>
          <a:off x="1079500" y="96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26520</xdr:rowOff>
    </xdr:from>
    <xdr:ext cx="534377" cy="259045"/>
    <xdr:sp macro="" textlink="">
      <xdr:nvSpPr>
        <xdr:cNvPr id="144" name="テキスト ボックス 143"/>
        <xdr:cNvSpPr txBox="1"/>
      </xdr:nvSpPr>
      <xdr:spPr>
        <a:xfrm>
          <a:off x="863111" y="945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166777</xdr:rowOff>
    </xdr:from>
    <xdr:to>
      <xdr:col>24</xdr:col>
      <xdr:colOff>63500</xdr:colOff>
      <xdr:row>75</xdr:row>
      <xdr:rowOff>25082</xdr:rowOff>
    </xdr:to>
    <xdr:cxnSp macro="">
      <xdr:nvCxnSpPr>
        <xdr:cNvPr id="174" name="直線コネクタ 173"/>
        <xdr:cNvCxnSpPr/>
      </xdr:nvCxnSpPr>
      <xdr:spPr>
        <a:xfrm flipV="1">
          <a:off x="3797300" y="12854077"/>
          <a:ext cx="838200" cy="2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25082</xdr:rowOff>
    </xdr:from>
    <xdr:to>
      <xdr:col>19</xdr:col>
      <xdr:colOff>177800</xdr:colOff>
      <xdr:row>75</xdr:row>
      <xdr:rowOff>122390</xdr:rowOff>
    </xdr:to>
    <xdr:cxnSp macro="">
      <xdr:nvCxnSpPr>
        <xdr:cNvPr id="177" name="直線コネクタ 176"/>
        <xdr:cNvCxnSpPr/>
      </xdr:nvCxnSpPr>
      <xdr:spPr>
        <a:xfrm flipV="1">
          <a:off x="2908300" y="12883832"/>
          <a:ext cx="889000" cy="9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122390</xdr:rowOff>
    </xdr:from>
    <xdr:to>
      <xdr:col>15</xdr:col>
      <xdr:colOff>50800</xdr:colOff>
      <xdr:row>76</xdr:row>
      <xdr:rowOff>9589</xdr:rowOff>
    </xdr:to>
    <xdr:cxnSp macro="">
      <xdr:nvCxnSpPr>
        <xdr:cNvPr id="180" name="直線コネクタ 179"/>
        <xdr:cNvCxnSpPr/>
      </xdr:nvCxnSpPr>
      <xdr:spPr>
        <a:xfrm flipV="1">
          <a:off x="2019300" y="12981140"/>
          <a:ext cx="889000" cy="5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170408</xdr:rowOff>
    </xdr:from>
    <xdr:to>
      <xdr:col>10</xdr:col>
      <xdr:colOff>114300</xdr:colOff>
      <xdr:row>76</xdr:row>
      <xdr:rowOff>9589</xdr:rowOff>
    </xdr:to>
    <xdr:cxnSp macro="">
      <xdr:nvCxnSpPr>
        <xdr:cNvPr id="183" name="直線コネクタ 182"/>
        <xdr:cNvCxnSpPr/>
      </xdr:nvCxnSpPr>
      <xdr:spPr>
        <a:xfrm>
          <a:off x="1130300" y="13029158"/>
          <a:ext cx="8890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115977</xdr:rowOff>
    </xdr:from>
    <xdr:to>
      <xdr:col>24</xdr:col>
      <xdr:colOff>114300</xdr:colOff>
      <xdr:row>75</xdr:row>
      <xdr:rowOff>46127</xdr:rowOff>
    </xdr:to>
    <xdr:sp macro="" textlink="">
      <xdr:nvSpPr>
        <xdr:cNvPr id="193" name="楕円 192"/>
        <xdr:cNvSpPr/>
      </xdr:nvSpPr>
      <xdr:spPr>
        <a:xfrm>
          <a:off x="4584700" y="1280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138854</xdr:rowOff>
    </xdr:from>
    <xdr:ext cx="599010" cy="259045"/>
    <xdr:sp macro="" textlink="">
      <xdr:nvSpPr>
        <xdr:cNvPr id="194" name="民生費該当値テキスト"/>
        <xdr:cNvSpPr txBox="1"/>
      </xdr:nvSpPr>
      <xdr:spPr>
        <a:xfrm>
          <a:off x="4686300" y="1265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145732</xdr:rowOff>
    </xdr:from>
    <xdr:to>
      <xdr:col>20</xdr:col>
      <xdr:colOff>38100</xdr:colOff>
      <xdr:row>75</xdr:row>
      <xdr:rowOff>75882</xdr:rowOff>
    </xdr:to>
    <xdr:sp macro="" textlink="">
      <xdr:nvSpPr>
        <xdr:cNvPr id="195" name="楕円 194"/>
        <xdr:cNvSpPr/>
      </xdr:nvSpPr>
      <xdr:spPr>
        <a:xfrm>
          <a:off x="3746500" y="128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92409</xdr:rowOff>
    </xdr:from>
    <xdr:ext cx="599010" cy="259045"/>
    <xdr:sp macro="" textlink="">
      <xdr:nvSpPr>
        <xdr:cNvPr id="196" name="テキスト ボックス 195"/>
        <xdr:cNvSpPr txBox="1"/>
      </xdr:nvSpPr>
      <xdr:spPr>
        <a:xfrm>
          <a:off x="3497795" y="1260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71590</xdr:rowOff>
    </xdr:from>
    <xdr:to>
      <xdr:col>15</xdr:col>
      <xdr:colOff>101600</xdr:colOff>
      <xdr:row>76</xdr:row>
      <xdr:rowOff>1739</xdr:rowOff>
    </xdr:to>
    <xdr:sp macro="" textlink="">
      <xdr:nvSpPr>
        <xdr:cNvPr id="197" name="楕円 196"/>
        <xdr:cNvSpPr/>
      </xdr:nvSpPr>
      <xdr:spPr>
        <a:xfrm>
          <a:off x="2857500" y="129303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164316</xdr:rowOff>
    </xdr:from>
    <xdr:ext cx="599010" cy="259045"/>
    <xdr:sp macro="" textlink="">
      <xdr:nvSpPr>
        <xdr:cNvPr id="198" name="テキスト ボックス 197"/>
        <xdr:cNvSpPr txBox="1"/>
      </xdr:nvSpPr>
      <xdr:spPr>
        <a:xfrm>
          <a:off x="2608795" y="1302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130239</xdr:rowOff>
    </xdr:from>
    <xdr:to>
      <xdr:col>10</xdr:col>
      <xdr:colOff>165100</xdr:colOff>
      <xdr:row>76</xdr:row>
      <xdr:rowOff>60389</xdr:rowOff>
    </xdr:to>
    <xdr:sp macro="" textlink="">
      <xdr:nvSpPr>
        <xdr:cNvPr id="199" name="楕円 198"/>
        <xdr:cNvSpPr/>
      </xdr:nvSpPr>
      <xdr:spPr>
        <a:xfrm>
          <a:off x="1968500" y="129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76916</xdr:rowOff>
    </xdr:from>
    <xdr:ext cx="599010" cy="259045"/>
    <xdr:sp macro="" textlink="">
      <xdr:nvSpPr>
        <xdr:cNvPr id="200" name="テキスト ボックス 199"/>
        <xdr:cNvSpPr txBox="1"/>
      </xdr:nvSpPr>
      <xdr:spPr>
        <a:xfrm>
          <a:off x="1719795" y="1276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119609</xdr:rowOff>
    </xdr:from>
    <xdr:to>
      <xdr:col>6</xdr:col>
      <xdr:colOff>38100</xdr:colOff>
      <xdr:row>76</xdr:row>
      <xdr:rowOff>49758</xdr:rowOff>
    </xdr:to>
    <xdr:sp macro="" textlink="">
      <xdr:nvSpPr>
        <xdr:cNvPr id="201" name="楕円 200"/>
        <xdr:cNvSpPr/>
      </xdr:nvSpPr>
      <xdr:spPr>
        <a:xfrm>
          <a:off x="1079500" y="12978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40885</xdr:rowOff>
    </xdr:from>
    <xdr:ext cx="599010" cy="259045"/>
    <xdr:sp macro="" textlink="">
      <xdr:nvSpPr>
        <xdr:cNvPr id="202" name="テキスト ボックス 201"/>
        <xdr:cNvSpPr txBox="1"/>
      </xdr:nvSpPr>
      <xdr:spPr>
        <a:xfrm>
          <a:off x="830795" y="1307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168047</xdr:rowOff>
    </xdr:from>
    <xdr:to>
      <xdr:col>24</xdr:col>
      <xdr:colOff>63500</xdr:colOff>
      <xdr:row>95</xdr:row>
      <xdr:rowOff>15246</xdr:rowOff>
    </xdr:to>
    <xdr:cxnSp macro="">
      <xdr:nvCxnSpPr>
        <xdr:cNvPr id="232" name="直線コネクタ 231"/>
        <xdr:cNvCxnSpPr/>
      </xdr:nvCxnSpPr>
      <xdr:spPr>
        <a:xfrm>
          <a:off x="3797300" y="16284347"/>
          <a:ext cx="838200" cy="1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3417</xdr:rowOff>
    </xdr:from>
    <xdr:to>
      <xdr:col>19</xdr:col>
      <xdr:colOff>177800</xdr:colOff>
      <xdr:row>94</xdr:row>
      <xdr:rowOff>168047</xdr:rowOff>
    </xdr:to>
    <xdr:cxnSp macro="">
      <xdr:nvCxnSpPr>
        <xdr:cNvPr id="235" name="直線コネクタ 234"/>
        <xdr:cNvCxnSpPr/>
      </xdr:nvCxnSpPr>
      <xdr:spPr>
        <a:xfrm>
          <a:off x="2908300" y="15605367"/>
          <a:ext cx="889000" cy="67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3417</xdr:rowOff>
    </xdr:from>
    <xdr:to>
      <xdr:col>15</xdr:col>
      <xdr:colOff>50800</xdr:colOff>
      <xdr:row>91</xdr:row>
      <xdr:rowOff>154826</xdr:rowOff>
    </xdr:to>
    <xdr:cxnSp macro="">
      <xdr:nvCxnSpPr>
        <xdr:cNvPr id="238" name="直線コネクタ 237"/>
        <xdr:cNvCxnSpPr/>
      </xdr:nvCxnSpPr>
      <xdr:spPr>
        <a:xfrm flipV="1">
          <a:off x="2019300" y="15605367"/>
          <a:ext cx="889000" cy="15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154826</xdr:rowOff>
    </xdr:from>
    <xdr:to>
      <xdr:col>10</xdr:col>
      <xdr:colOff>114300</xdr:colOff>
      <xdr:row>92</xdr:row>
      <xdr:rowOff>63748</xdr:rowOff>
    </xdr:to>
    <xdr:cxnSp macro="">
      <xdr:nvCxnSpPr>
        <xdr:cNvPr id="241" name="直線コネクタ 240"/>
        <xdr:cNvCxnSpPr/>
      </xdr:nvCxnSpPr>
      <xdr:spPr>
        <a:xfrm flipV="1">
          <a:off x="1130300" y="15756776"/>
          <a:ext cx="889000" cy="8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135896</xdr:rowOff>
    </xdr:from>
    <xdr:to>
      <xdr:col>24</xdr:col>
      <xdr:colOff>114300</xdr:colOff>
      <xdr:row>95</xdr:row>
      <xdr:rowOff>66046</xdr:rowOff>
    </xdr:to>
    <xdr:sp macro="" textlink="">
      <xdr:nvSpPr>
        <xdr:cNvPr id="251" name="楕円 250"/>
        <xdr:cNvSpPr/>
      </xdr:nvSpPr>
      <xdr:spPr>
        <a:xfrm>
          <a:off x="4584700" y="162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158773</xdr:rowOff>
    </xdr:from>
    <xdr:ext cx="534377" cy="259045"/>
    <xdr:sp macro="" textlink="">
      <xdr:nvSpPr>
        <xdr:cNvPr id="252" name="衛生費該当値テキスト"/>
        <xdr:cNvSpPr txBox="1"/>
      </xdr:nvSpPr>
      <xdr:spPr>
        <a:xfrm>
          <a:off x="4686300" y="161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117247</xdr:rowOff>
    </xdr:from>
    <xdr:to>
      <xdr:col>20</xdr:col>
      <xdr:colOff>38100</xdr:colOff>
      <xdr:row>95</xdr:row>
      <xdr:rowOff>47397</xdr:rowOff>
    </xdr:to>
    <xdr:sp macro="" textlink="">
      <xdr:nvSpPr>
        <xdr:cNvPr id="253" name="楕円 252"/>
        <xdr:cNvSpPr/>
      </xdr:nvSpPr>
      <xdr:spPr>
        <a:xfrm>
          <a:off x="3746500" y="162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63924</xdr:rowOff>
    </xdr:from>
    <xdr:ext cx="534377" cy="259045"/>
    <xdr:sp macro="" textlink="">
      <xdr:nvSpPr>
        <xdr:cNvPr id="254" name="テキスト ボックス 253"/>
        <xdr:cNvSpPr txBox="1"/>
      </xdr:nvSpPr>
      <xdr:spPr>
        <a:xfrm>
          <a:off x="3530111" y="1600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124067</xdr:rowOff>
    </xdr:from>
    <xdr:to>
      <xdr:col>15</xdr:col>
      <xdr:colOff>101600</xdr:colOff>
      <xdr:row>91</xdr:row>
      <xdr:rowOff>54217</xdr:rowOff>
    </xdr:to>
    <xdr:sp macro="" textlink="">
      <xdr:nvSpPr>
        <xdr:cNvPr id="255" name="楕円 254"/>
        <xdr:cNvSpPr/>
      </xdr:nvSpPr>
      <xdr:spPr>
        <a:xfrm>
          <a:off x="2857500" y="1555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70744</xdr:rowOff>
    </xdr:from>
    <xdr:ext cx="534377" cy="259045"/>
    <xdr:sp macro="" textlink="">
      <xdr:nvSpPr>
        <xdr:cNvPr id="256" name="テキスト ボックス 255"/>
        <xdr:cNvSpPr txBox="1"/>
      </xdr:nvSpPr>
      <xdr:spPr>
        <a:xfrm>
          <a:off x="2641111" y="1532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104026</xdr:rowOff>
    </xdr:from>
    <xdr:to>
      <xdr:col>10</xdr:col>
      <xdr:colOff>165100</xdr:colOff>
      <xdr:row>92</xdr:row>
      <xdr:rowOff>34176</xdr:rowOff>
    </xdr:to>
    <xdr:sp macro="" textlink="">
      <xdr:nvSpPr>
        <xdr:cNvPr id="257" name="楕円 256"/>
        <xdr:cNvSpPr/>
      </xdr:nvSpPr>
      <xdr:spPr>
        <a:xfrm>
          <a:off x="1968500" y="1570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50703</xdr:rowOff>
    </xdr:from>
    <xdr:ext cx="534377" cy="259045"/>
    <xdr:sp macro="" textlink="">
      <xdr:nvSpPr>
        <xdr:cNvPr id="258" name="テキスト ボックス 257"/>
        <xdr:cNvSpPr txBox="1"/>
      </xdr:nvSpPr>
      <xdr:spPr>
        <a:xfrm>
          <a:off x="1752111" y="1548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12948</xdr:rowOff>
    </xdr:from>
    <xdr:to>
      <xdr:col>6</xdr:col>
      <xdr:colOff>38100</xdr:colOff>
      <xdr:row>92</xdr:row>
      <xdr:rowOff>114548</xdr:rowOff>
    </xdr:to>
    <xdr:sp macro="" textlink="">
      <xdr:nvSpPr>
        <xdr:cNvPr id="259" name="楕円 258"/>
        <xdr:cNvSpPr/>
      </xdr:nvSpPr>
      <xdr:spPr>
        <a:xfrm>
          <a:off x="1079500" y="157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131075</xdr:rowOff>
    </xdr:from>
    <xdr:ext cx="534377" cy="259045"/>
    <xdr:sp macro="" textlink="">
      <xdr:nvSpPr>
        <xdr:cNvPr id="260" name="テキスト ボックス 259"/>
        <xdr:cNvSpPr txBox="1"/>
      </xdr:nvSpPr>
      <xdr:spPr>
        <a:xfrm>
          <a:off x="863111" y="1556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90688</xdr:rowOff>
    </xdr:from>
    <xdr:to>
      <xdr:col>55</xdr:col>
      <xdr:colOff>0</xdr:colOff>
      <xdr:row>38</xdr:row>
      <xdr:rowOff>99878</xdr:rowOff>
    </xdr:to>
    <xdr:cxnSp macro="">
      <xdr:nvCxnSpPr>
        <xdr:cNvPr id="287" name="直線コネクタ 286"/>
        <xdr:cNvCxnSpPr/>
      </xdr:nvCxnSpPr>
      <xdr:spPr>
        <a:xfrm>
          <a:off x="9639300" y="6605788"/>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90688</xdr:rowOff>
    </xdr:from>
    <xdr:to>
      <xdr:col>50</xdr:col>
      <xdr:colOff>114300</xdr:colOff>
      <xdr:row>38</xdr:row>
      <xdr:rowOff>91374</xdr:rowOff>
    </xdr:to>
    <xdr:cxnSp macro="">
      <xdr:nvCxnSpPr>
        <xdr:cNvPr id="290" name="直線コネクタ 289"/>
        <xdr:cNvCxnSpPr/>
      </xdr:nvCxnSpPr>
      <xdr:spPr>
        <a:xfrm flipV="1">
          <a:off x="8750300" y="660578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91374</xdr:rowOff>
    </xdr:from>
    <xdr:to>
      <xdr:col>45</xdr:col>
      <xdr:colOff>177800</xdr:colOff>
      <xdr:row>38</xdr:row>
      <xdr:rowOff>95214</xdr:rowOff>
    </xdr:to>
    <xdr:cxnSp macro="">
      <xdr:nvCxnSpPr>
        <xdr:cNvPr id="293" name="直線コネクタ 292"/>
        <xdr:cNvCxnSpPr/>
      </xdr:nvCxnSpPr>
      <xdr:spPr>
        <a:xfrm flipV="1">
          <a:off x="7861300" y="6606474"/>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95214</xdr:rowOff>
    </xdr:from>
    <xdr:to>
      <xdr:col>41</xdr:col>
      <xdr:colOff>50800</xdr:colOff>
      <xdr:row>38</xdr:row>
      <xdr:rowOff>100701</xdr:rowOff>
    </xdr:to>
    <xdr:cxnSp macro="">
      <xdr:nvCxnSpPr>
        <xdr:cNvPr id="296" name="直線コネクタ 295"/>
        <xdr:cNvCxnSpPr/>
      </xdr:nvCxnSpPr>
      <xdr:spPr>
        <a:xfrm flipV="1">
          <a:off x="6972300" y="6610314"/>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49078</xdr:rowOff>
    </xdr:from>
    <xdr:to>
      <xdr:col>55</xdr:col>
      <xdr:colOff>50800</xdr:colOff>
      <xdr:row>38</xdr:row>
      <xdr:rowOff>150678</xdr:rowOff>
    </xdr:to>
    <xdr:sp macro="" textlink="">
      <xdr:nvSpPr>
        <xdr:cNvPr id="306" name="楕円 305"/>
        <xdr:cNvSpPr/>
      </xdr:nvSpPr>
      <xdr:spPr>
        <a:xfrm>
          <a:off x="10426700" y="65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39888</xdr:rowOff>
    </xdr:from>
    <xdr:to>
      <xdr:col>50</xdr:col>
      <xdr:colOff>165100</xdr:colOff>
      <xdr:row>38</xdr:row>
      <xdr:rowOff>141488</xdr:rowOff>
    </xdr:to>
    <xdr:sp macro="" textlink="">
      <xdr:nvSpPr>
        <xdr:cNvPr id="308" name="楕円 307"/>
        <xdr:cNvSpPr/>
      </xdr:nvSpPr>
      <xdr:spPr>
        <a:xfrm>
          <a:off x="9588500" y="65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132615</xdr:rowOff>
    </xdr:from>
    <xdr:ext cx="469744" cy="259045"/>
    <xdr:sp macro="" textlink="">
      <xdr:nvSpPr>
        <xdr:cNvPr id="309" name="テキスト ボックス 308"/>
        <xdr:cNvSpPr txBox="1"/>
      </xdr:nvSpPr>
      <xdr:spPr>
        <a:xfrm>
          <a:off x="9404428" y="664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40574</xdr:rowOff>
    </xdr:from>
    <xdr:to>
      <xdr:col>46</xdr:col>
      <xdr:colOff>38100</xdr:colOff>
      <xdr:row>38</xdr:row>
      <xdr:rowOff>142174</xdr:rowOff>
    </xdr:to>
    <xdr:sp macro="" textlink="">
      <xdr:nvSpPr>
        <xdr:cNvPr id="310" name="楕円 309"/>
        <xdr:cNvSpPr/>
      </xdr:nvSpPr>
      <xdr:spPr>
        <a:xfrm>
          <a:off x="8699500" y="655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133301</xdr:rowOff>
    </xdr:from>
    <xdr:ext cx="469744" cy="259045"/>
    <xdr:sp macro="" textlink="">
      <xdr:nvSpPr>
        <xdr:cNvPr id="311" name="テキスト ボックス 310"/>
        <xdr:cNvSpPr txBox="1"/>
      </xdr:nvSpPr>
      <xdr:spPr>
        <a:xfrm>
          <a:off x="8515428" y="664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44414</xdr:rowOff>
    </xdr:from>
    <xdr:to>
      <xdr:col>41</xdr:col>
      <xdr:colOff>101600</xdr:colOff>
      <xdr:row>38</xdr:row>
      <xdr:rowOff>146014</xdr:rowOff>
    </xdr:to>
    <xdr:sp macro="" textlink="">
      <xdr:nvSpPr>
        <xdr:cNvPr id="312" name="楕円 311"/>
        <xdr:cNvSpPr/>
      </xdr:nvSpPr>
      <xdr:spPr>
        <a:xfrm>
          <a:off x="7810500" y="65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137141</xdr:rowOff>
    </xdr:from>
    <xdr:ext cx="378565" cy="259045"/>
    <xdr:sp macro="" textlink="">
      <xdr:nvSpPr>
        <xdr:cNvPr id="313" name="テキスト ボックス 312"/>
        <xdr:cNvSpPr txBox="1"/>
      </xdr:nvSpPr>
      <xdr:spPr>
        <a:xfrm>
          <a:off x="7672017" y="6652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49901</xdr:rowOff>
    </xdr:from>
    <xdr:to>
      <xdr:col>36</xdr:col>
      <xdr:colOff>165100</xdr:colOff>
      <xdr:row>38</xdr:row>
      <xdr:rowOff>151501</xdr:rowOff>
    </xdr:to>
    <xdr:sp macro="" textlink="">
      <xdr:nvSpPr>
        <xdr:cNvPr id="314" name="楕円 313"/>
        <xdr:cNvSpPr/>
      </xdr:nvSpPr>
      <xdr:spPr>
        <a:xfrm>
          <a:off x="6921500" y="656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142628</xdr:rowOff>
    </xdr:from>
    <xdr:ext cx="378565" cy="259045"/>
    <xdr:sp macro="" textlink="">
      <xdr:nvSpPr>
        <xdr:cNvPr id="315" name="テキスト ボックス 314"/>
        <xdr:cNvSpPr txBox="1"/>
      </xdr:nvSpPr>
      <xdr:spPr>
        <a:xfrm>
          <a:off x="6783017" y="665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31214</xdr:rowOff>
    </xdr:from>
    <xdr:to>
      <xdr:col>55</xdr:col>
      <xdr:colOff>0</xdr:colOff>
      <xdr:row>58</xdr:row>
      <xdr:rowOff>41349</xdr:rowOff>
    </xdr:to>
    <xdr:cxnSp macro="">
      <xdr:nvCxnSpPr>
        <xdr:cNvPr id="344" name="直線コネクタ 343"/>
        <xdr:cNvCxnSpPr/>
      </xdr:nvCxnSpPr>
      <xdr:spPr>
        <a:xfrm flipV="1">
          <a:off x="9639300" y="9975314"/>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39558</xdr:rowOff>
    </xdr:from>
    <xdr:to>
      <xdr:col>50</xdr:col>
      <xdr:colOff>114300</xdr:colOff>
      <xdr:row>58</xdr:row>
      <xdr:rowOff>41349</xdr:rowOff>
    </xdr:to>
    <xdr:cxnSp macro="">
      <xdr:nvCxnSpPr>
        <xdr:cNvPr id="347" name="直線コネクタ 346"/>
        <xdr:cNvCxnSpPr/>
      </xdr:nvCxnSpPr>
      <xdr:spPr>
        <a:xfrm>
          <a:off x="8750300" y="9983658"/>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36167</xdr:rowOff>
    </xdr:from>
    <xdr:to>
      <xdr:col>45</xdr:col>
      <xdr:colOff>177800</xdr:colOff>
      <xdr:row>58</xdr:row>
      <xdr:rowOff>39558</xdr:rowOff>
    </xdr:to>
    <xdr:cxnSp macro="">
      <xdr:nvCxnSpPr>
        <xdr:cNvPr id="350" name="直線コネクタ 349"/>
        <xdr:cNvCxnSpPr/>
      </xdr:nvCxnSpPr>
      <xdr:spPr>
        <a:xfrm>
          <a:off x="7861300" y="9980267"/>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35885</xdr:rowOff>
    </xdr:from>
    <xdr:to>
      <xdr:col>41</xdr:col>
      <xdr:colOff>50800</xdr:colOff>
      <xdr:row>58</xdr:row>
      <xdr:rowOff>36167</xdr:rowOff>
    </xdr:to>
    <xdr:cxnSp macro="">
      <xdr:nvCxnSpPr>
        <xdr:cNvPr id="353" name="直線コネクタ 352"/>
        <xdr:cNvCxnSpPr/>
      </xdr:nvCxnSpPr>
      <xdr:spPr>
        <a:xfrm>
          <a:off x="6972300" y="9979985"/>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148769</xdr:rowOff>
    </xdr:from>
    <xdr:ext cx="534377" cy="259045"/>
    <xdr:sp macro="" textlink="">
      <xdr:nvSpPr>
        <xdr:cNvPr id="357" name="テキスト ボックス 356"/>
        <xdr:cNvSpPr txBox="1"/>
      </xdr:nvSpPr>
      <xdr:spPr>
        <a:xfrm>
          <a:off x="6705111" y="100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151864</xdr:rowOff>
    </xdr:from>
    <xdr:to>
      <xdr:col>55</xdr:col>
      <xdr:colOff>50800</xdr:colOff>
      <xdr:row>58</xdr:row>
      <xdr:rowOff>82014</xdr:rowOff>
    </xdr:to>
    <xdr:sp macro="" textlink="">
      <xdr:nvSpPr>
        <xdr:cNvPr id="363" name="楕円 362"/>
        <xdr:cNvSpPr/>
      </xdr:nvSpPr>
      <xdr:spPr>
        <a:xfrm>
          <a:off x="10426700" y="992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3291</xdr:rowOff>
    </xdr:from>
    <xdr:ext cx="534377" cy="259045"/>
    <xdr:sp macro="" textlink="">
      <xdr:nvSpPr>
        <xdr:cNvPr id="364" name="農林水産業費該当値テキスト"/>
        <xdr:cNvSpPr txBox="1"/>
      </xdr:nvSpPr>
      <xdr:spPr>
        <a:xfrm>
          <a:off x="10528300" y="977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161999</xdr:rowOff>
    </xdr:from>
    <xdr:to>
      <xdr:col>50</xdr:col>
      <xdr:colOff>165100</xdr:colOff>
      <xdr:row>58</xdr:row>
      <xdr:rowOff>92149</xdr:rowOff>
    </xdr:to>
    <xdr:sp macro="" textlink="">
      <xdr:nvSpPr>
        <xdr:cNvPr id="365" name="楕円 364"/>
        <xdr:cNvSpPr/>
      </xdr:nvSpPr>
      <xdr:spPr>
        <a:xfrm>
          <a:off x="9588500" y="993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108676</xdr:rowOff>
    </xdr:from>
    <xdr:ext cx="534377" cy="259045"/>
    <xdr:sp macro="" textlink="">
      <xdr:nvSpPr>
        <xdr:cNvPr id="366" name="テキスト ボックス 365"/>
        <xdr:cNvSpPr txBox="1"/>
      </xdr:nvSpPr>
      <xdr:spPr>
        <a:xfrm>
          <a:off x="9372111" y="970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160208</xdr:rowOff>
    </xdr:from>
    <xdr:to>
      <xdr:col>46</xdr:col>
      <xdr:colOff>38100</xdr:colOff>
      <xdr:row>58</xdr:row>
      <xdr:rowOff>90358</xdr:rowOff>
    </xdr:to>
    <xdr:sp macro="" textlink="">
      <xdr:nvSpPr>
        <xdr:cNvPr id="367" name="楕円 366"/>
        <xdr:cNvSpPr/>
      </xdr:nvSpPr>
      <xdr:spPr>
        <a:xfrm>
          <a:off x="8699500" y="993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106885</xdr:rowOff>
    </xdr:from>
    <xdr:ext cx="534377" cy="259045"/>
    <xdr:sp macro="" textlink="">
      <xdr:nvSpPr>
        <xdr:cNvPr id="368" name="テキスト ボックス 367"/>
        <xdr:cNvSpPr txBox="1"/>
      </xdr:nvSpPr>
      <xdr:spPr>
        <a:xfrm>
          <a:off x="8483111" y="97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156817</xdr:rowOff>
    </xdr:from>
    <xdr:to>
      <xdr:col>41</xdr:col>
      <xdr:colOff>101600</xdr:colOff>
      <xdr:row>58</xdr:row>
      <xdr:rowOff>86967</xdr:rowOff>
    </xdr:to>
    <xdr:sp macro="" textlink="">
      <xdr:nvSpPr>
        <xdr:cNvPr id="369" name="楕円 368"/>
        <xdr:cNvSpPr/>
      </xdr:nvSpPr>
      <xdr:spPr>
        <a:xfrm>
          <a:off x="7810500" y="99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103494</xdr:rowOff>
    </xdr:from>
    <xdr:ext cx="534377" cy="259045"/>
    <xdr:sp macro="" textlink="">
      <xdr:nvSpPr>
        <xdr:cNvPr id="370" name="テキスト ボックス 369"/>
        <xdr:cNvSpPr txBox="1"/>
      </xdr:nvSpPr>
      <xdr:spPr>
        <a:xfrm>
          <a:off x="7594111" y="970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156535</xdr:rowOff>
    </xdr:from>
    <xdr:to>
      <xdr:col>36</xdr:col>
      <xdr:colOff>165100</xdr:colOff>
      <xdr:row>58</xdr:row>
      <xdr:rowOff>86685</xdr:rowOff>
    </xdr:to>
    <xdr:sp macro="" textlink="">
      <xdr:nvSpPr>
        <xdr:cNvPr id="371" name="楕円 370"/>
        <xdr:cNvSpPr/>
      </xdr:nvSpPr>
      <xdr:spPr>
        <a:xfrm>
          <a:off x="6921500" y="99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103212</xdr:rowOff>
    </xdr:from>
    <xdr:ext cx="534377" cy="259045"/>
    <xdr:sp macro="" textlink="">
      <xdr:nvSpPr>
        <xdr:cNvPr id="372" name="テキスト ボックス 371"/>
        <xdr:cNvSpPr txBox="1"/>
      </xdr:nvSpPr>
      <xdr:spPr>
        <a:xfrm>
          <a:off x="6705111" y="970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117830</xdr:rowOff>
    </xdr:from>
    <xdr:to>
      <xdr:col>55</xdr:col>
      <xdr:colOff>0</xdr:colOff>
      <xdr:row>77</xdr:row>
      <xdr:rowOff>7417</xdr:rowOff>
    </xdr:to>
    <xdr:cxnSp macro="">
      <xdr:nvCxnSpPr>
        <xdr:cNvPr id="401" name="直線コネクタ 400"/>
        <xdr:cNvCxnSpPr/>
      </xdr:nvCxnSpPr>
      <xdr:spPr>
        <a:xfrm>
          <a:off x="9639300" y="13148030"/>
          <a:ext cx="8382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117830</xdr:rowOff>
    </xdr:from>
    <xdr:to>
      <xdr:col>50</xdr:col>
      <xdr:colOff>114300</xdr:colOff>
      <xdr:row>77</xdr:row>
      <xdr:rowOff>8617</xdr:rowOff>
    </xdr:to>
    <xdr:cxnSp macro="">
      <xdr:nvCxnSpPr>
        <xdr:cNvPr id="404" name="直線コネクタ 403"/>
        <xdr:cNvCxnSpPr/>
      </xdr:nvCxnSpPr>
      <xdr:spPr>
        <a:xfrm flipV="1">
          <a:off x="8750300" y="13148030"/>
          <a:ext cx="889000" cy="6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8617</xdr:rowOff>
    </xdr:from>
    <xdr:to>
      <xdr:col>45</xdr:col>
      <xdr:colOff>177800</xdr:colOff>
      <xdr:row>77</xdr:row>
      <xdr:rowOff>81483</xdr:rowOff>
    </xdr:to>
    <xdr:cxnSp macro="">
      <xdr:nvCxnSpPr>
        <xdr:cNvPr id="407" name="直線コネクタ 406"/>
        <xdr:cNvCxnSpPr/>
      </xdr:nvCxnSpPr>
      <xdr:spPr>
        <a:xfrm flipV="1">
          <a:off x="7861300" y="13210267"/>
          <a:ext cx="889000" cy="7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81483</xdr:rowOff>
    </xdr:from>
    <xdr:to>
      <xdr:col>41</xdr:col>
      <xdr:colOff>50800</xdr:colOff>
      <xdr:row>77</xdr:row>
      <xdr:rowOff>119335</xdr:rowOff>
    </xdr:to>
    <xdr:cxnSp macro="">
      <xdr:nvCxnSpPr>
        <xdr:cNvPr id="410" name="直線コネクタ 409"/>
        <xdr:cNvCxnSpPr/>
      </xdr:nvCxnSpPr>
      <xdr:spPr>
        <a:xfrm flipV="1">
          <a:off x="6972300" y="13283133"/>
          <a:ext cx="889000" cy="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128067</xdr:rowOff>
    </xdr:from>
    <xdr:to>
      <xdr:col>55</xdr:col>
      <xdr:colOff>50800</xdr:colOff>
      <xdr:row>77</xdr:row>
      <xdr:rowOff>58217</xdr:rowOff>
    </xdr:to>
    <xdr:sp macro="" textlink="">
      <xdr:nvSpPr>
        <xdr:cNvPr id="420" name="楕円 419"/>
        <xdr:cNvSpPr/>
      </xdr:nvSpPr>
      <xdr:spPr>
        <a:xfrm>
          <a:off x="10426700" y="131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150944</xdr:rowOff>
    </xdr:from>
    <xdr:ext cx="534377" cy="259045"/>
    <xdr:sp macro="" textlink="">
      <xdr:nvSpPr>
        <xdr:cNvPr id="421" name="商工費該当値テキスト"/>
        <xdr:cNvSpPr txBox="1"/>
      </xdr:nvSpPr>
      <xdr:spPr>
        <a:xfrm>
          <a:off x="10528300" y="130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67030</xdr:rowOff>
    </xdr:from>
    <xdr:to>
      <xdr:col>50</xdr:col>
      <xdr:colOff>165100</xdr:colOff>
      <xdr:row>76</xdr:row>
      <xdr:rowOff>168630</xdr:rowOff>
    </xdr:to>
    <xdr:sp macro="" textlink="">
      <xdr:nvSpPr>
        <xdr:cNvPr id="422" name="楕円 421"/>
        <xdr:cNvSpPr/>
      </xdr:nvSpPr>
      <xdr:spPr>
        <a:xfrm>
          <a:off x="9588500" y="130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13708</xdr:rowOff>
    </xdr:from>
    <xdr:ext cx="534377" cy="259045"/>
    <xdr:sp macro="" textlink="">
      <xdr:nvSpPr>
        <xdr:cNvPr id="423" name="テキスト ボックス 422"/>
        <xdr:cNvSpPr txBox="1"/>
      </xdr:nvSpPr>
      <xdr:spPr>
        <a:xfrm>
          <a:off x="9372111" y="1287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129267</xdr:rowOff>
    </xdr:from>
    <xdr:to>
      <xdr:col>46</xdr:col>
      <xdr:colOff>38100</xdr:colOff>
      <xdr:row>77</xdr:row>
      <xdr:rowOff>59417</xdr:rowOff>
    </xdr:to>
    <xdr:sp macro="" textlink="">
      <xdr:nvSpPr>
        <xdr:cNvPr id="424" name="楕円 423"/>
        <xdr:cNvSpPr/>
      </xdr:nvSpPr>
      <xdr:spPr>
        <a:xfrm>
          <a:off x="8699500" y="131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75944</xdr:rowOff>
    </xdr:from>
    <xdr:ext cx="534377" cy="259045"/>
    <xdr:sp macro="" textlink="">
      <xdr:nvSpPr>
        <xdr:cNvPr id="425" name="テキスト ボックス 424"/>
        <xdr:cNvSpPr txBox="1"/>
      </xdr:nvSpPr>
      <xdr:spPr>
        <a:xfrm>
          <a:off x="8483111" y="1293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30683</xdr:rowOff>
    </xdr:from>
    <xdr:to>
      <xdr:col>41</xdr:col>
      <xdr:colOff>101600</xdr:colOff>
      <xdr:row>77</xdr:row>
      <xdr:rowOff>132283</xdr:rowOff>
    </xdr:to>
    <xdr:sp macro="" textlink="">
      <xdr:nvSpPr>
        <xdr:cNvPr id="426" name="楕円 425"/>
        <xdr:cNvSpPr/>
      </xdr:nvSpPr>
      <xdr:spPr>
        <a:xfrm>
          <a:off x="7810500" y="132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148810</xdr:rowOff>
    </xdr:from>
    <xdr:ext cx="534377" cy="259045"/>
    <xdr:sp macro="" textlink="">
      <xdr:nvSpPr>
        <xdr:cNvPr id="427" name="テキスト ボックス 426"/>
        <xdr:cNvSpPr txBox="1"/>
      </xdr:nvSpPr>
      <xdr:spPr>
        <a:xfrm>
          <a:off x="7594111" y="1300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68535</xdr:rowOff>
    </xdr:from>
    <xdr:to>
      <xdr:col>36</xdr:col>
      <xdr:colOff>165100</xdr:colOff>
      <xdr:row>77</xdr:row>
      <xdr:rowOff>170135</xdr:rowOff>
    </xdr:to>
    <xdr:sp macro="" textlink="">
      <xdr:nvSpPr>
        <xdr:cNvPr id="428" name="楕円 427"/>
        <xdr:cNvSpPr/>
      </xdr:nvSpPr>
      <xdr:spPr>
        <a:xfrm>
          <a:off x="6921500" y="132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15212</xdr:rowOff>
    </xdr:from>
    <xdr:ext cx="534377" cy="259045"/>
    <xdr:sp macro="" textlink="">
      <xdr:nvSpPr>
        <xdr:cNvPr id="429" name="テキスト ボックス 428"/>
        <xdr:cNvSpPr txBox="1"/>
      </xdr:nvSpPr>
      <xdr:spPr>
        <a:xfrm>
          <a:off x="6705111" y="1304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62757</xdr:rowOff>
    </xdr:from>
    <xdr:to>
      <xdr:col>55</xdr:col>
      <xdr:colOff>0</xdr:colOff>
      <xdr:row>98</xdr:row>
      <xdr:rowOff>95591</xdr:rowOff>
    </xdr:to>
    <xdr:cxnSp macro="">
      <xdr:nvCxnSpPr>
        <xdr:cNvPr id="458" name="直線コネクタ 457"/>
        <xdr:cNvCxnSpPr/>
      </xdr:nvCxnSpPr>
      <xdr:spPr>
        <a:xfrm flipV="1">
          <a:off x="9639300" y="16864857"/>
          <a:ext cx="838200" cy="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93999</xdr:rowOff>
    </xdr:from>
    <xdr:to>
      <xdr:col>50</xdr:col>
      <xdr:colOff>114300</xdr:colOff>
      <xdr:row>98</xdr:row>
      <xdr:rowOff>95591</xdr:rowOff>
    </xdr:to>
    <xdr:cxnSp macro="">
      <xdr:nvCxnSpPr>
        <xdr:cNvPr id="461" name="直線コネクタ 460"/>
        <xdr:cNvCxnSpPr/>
      </xdr:nvCxnSpPr>
      <xdr:spPr>
        <a:xfrm>
          <a:off x="8750300" y="16896099"/>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79212</xdr:rowOff>
    </xdr:from>
    <xdr:to>
      <xdr:col>45</xdr:col>
      <xdr:colOff>177800</xdr:colOff>
      <xdr:row>98</xdr:row>
      <xdr:rowOff>93999</xdr:rowOff>
    </xdr:to>
    <xdr:cxnSp macro="">
      <xdr:nvCxnSpPr>
        <xdr:cNvPr id="464" name="直線コネクタ 463"/>
        <xdr:cNvCxnSpPr/>
      </xdr:nvCxnSpPr>
      <xdr:spPr>
        <a:xfrm>
          <a:off x="7861300" y="16881312"/>
          <a:ext cx="889000" cy="1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60399</xdr:rowOff>
    </xdr:from>
    <xdr:to>
      <xdr:col>41</xdr:col>
      <xdr:colOff>50800</xdr:colOff>
      <xdr:row>98</xdr:row>
      <xdr:rowOff>79212</xdr:rowOff>
    </xdr:to>
    <xdr:cxnSp macro="">
      <xdr:nvCxnSpPr>
        <xdr:cNvPr id="467" name="直線コネクタ 466"/>
        <xdr:cNvCxnSpPr/>
      </xdr:nvCxnSpPr>
      <xdr:spPr>
        <a:xfrm>
          <a:off x="6972300" y="16862499"/>
          <a:ext cx="889000" cy="1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11957</xdr:rowOff>
    </xdr:from>
    <xdr:to>
      <xdr:col>55</xdr:col>
      <xdr:colOff>50800</xdr:colOff>
      <xdr:row>98</xdr:row>
      <xdr:rowOff>113557</xdr:rowOff>
    </xdr:to>
    <xdr:sp macro="" textlink="">
      <xdr:nvSpPr>
        <xdr:cNvPr id="477" name="楕円 476"/>
        <xdr:cNvSpPr/>
      </xdr:nvSpPr>
      <xdr:spPr>
        <a:xfrm>
          <a:off x="10426700" y="168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44791</xdr:rowOff>
    </xdr:from>
    <xdr:to>
      <xdr:col>50</xdr:col>
      <xdr:colOff>165100</xdr:colOff>
      <xdr:row>98</xdr:row>
      <xdr:rowOff>146391</xdr:rowOff>
    </xdr:to>
    <xdr:sp macro="" textlink="">
      <xdr:nvSpPr>
        <xdr:cNvPr id="479" name="楕円 478"/>
        <xdr:cNvSpPr/>
      </xdr:nvSpPr>
      <xdr:spPr>
        <a:xfrm>
          <a:off x="9588500" y="1684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137518</xdr:rowOff>
    </xdr:from>
    <xdr:ext cx="534377" cy="259045"/>
    <xdr:sp macro="" textlink="">
      <xdr:nvSpPr>
        <xdr:cNvPr id="480" name="テキスト ボックス 479"/>
        <xdr:cNvSpPr txBox="1"/>
      </xdr:nvSpPr>
      <xdr:spPr>
        <a:xfrm>
          <a:off x="9372111" y="169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43199</xdr:rowOff>
    </xdr:from>
    <xdr:to>
      <xdr:col>46</xdr:col>
      <xdr:colOff>38100</xdr:colOff>
      <xdr:row>98</xdr:row>
      <xdr:rowOff>144799</xdr:rowOff>
    </xdr:to>
    <xdr:sp macro="" textlink="">
      <xdr:nvSpPr>
        <xdr:cNvPr id="481" name="楕円 480"/>
        <xdr:cNvSpPr/>
      </xdr:nvSpPr>
      <xdr:spPr>
        <a:xfrm>
          <a:off x="8699500" y="168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135926</xdr:rowOff>
    </xdr:from>
    <xdr:ext cx="534377" cy="259045"/>
    <xdr:sp macro="" textlink="">
      <xdr:nvSpPr>
        <xdr:cNvPr id="482" name="テキスト ボックス 481"/>
        <xdr:cNvSpPr txBox="1"/>
      </xdr:nvSpPr>
      <xdr:spPr>
        <a:xfrm>
          <a:off x="8483111" y="169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28412</xdr:rowOff>
    </xdr:from>
    <xdr:to>
      <xdr:col>41</xdr:col>
      <xdr:colOff>101600</xdr:colOff>
      <xdr:row>98</xdr:row>
      <xdr:rowOff>130012</xdr:rowOff>
    </xdr:to>
    <xdr:sp macro="" textlink="">
      <xdr:nvSpPr>
        <xdr:cNvPr id="483" name="楕円 482"/>
        <xdr:cNvSpPr/>
      </xdr:nvSpPr>
      <xdr:spPr>
        <a:xfrm>
          <a:off x="7810500" y="168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121139</xdr:rowOff>
    </xdr:from>
    <xdr:ext cx="534377" cy="259045"/>
    <xdr:sp macro="" textlink="">
      <xdr:nvSpPr>
        <xdr:cNvPr id="484" name="テキスト ボックス 483"/>
        <xdr:cNvSpPr txBox="1"/>
      </xdr:nvSpPr>
      <xdr:spPr>
        <a:xfrm>
          <a:off x="7594111" y="169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9599</xdr:rowOff>
    </xdr:from>
    <xdr:to>
      <xdr:col>36</xdr:col>
      <xdr:colOff>165100</xdr:colOff>
      <xdr:row>98</xdr:row>
      <xdr:rowOff>111199</xdr:rowOff>
    </xdr:to>
    <xdr:sp macro="" textlink="">
      <xdr:nvSpPr>
        <xdr:cNvPr id="485" name="楕円 484"/>
        <xdr:cNvSpPr/>
      </xdr:nvSpPr>
      <xdr:spPr>
        <a:xfrm>
          <a:off x="6921500" y="1681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102326</xdr:rowOff>
    </xdr:from>
    <xdr:ext cx="534377" cy="259045"/>
    <xdr:sp macro="" textlink="">
      <xdr:nvSpPr>
        <xdr:cNvPr id="486" name="テキスト ボックス 485"/>
        <xdr:cNvSpPr txBox="1"/>
      </xdr:nvSpPr>
      <xdr:spPr>
        <a:xfrm>
          <a:off x="6705111" y="1690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84516</xdr:rowOff>
    </xdr:from>
    <xdr:to>
      <xdr:col>85</xdr:col>
      <xdr:colOff>127000</xdr:colOff>
      <xdr:row>36</xdr:row>
      <xdr:rowOff>92289</xdr:rowOff>
    </xdr:to>
    <xdr:cxnSp macro="">
      <xdr:nvCxnSpPr>
        <xdr:cNvPr id="514" name="直線コネクタ 513"/>
        <xdr:cNvCxnSpPr/>
      </xdr:nvCxnSpPr>
      <xdr:spPr>
        <a:xfrm flipV="1">
          <a:off x="15481300" y="6256716"/>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92289</xdr:rowOff>
    </xdr:from>
    <xdr:to>
      <xdr:col>81</xdr:col>
      <xdr:colOff>50800</xdr:colOff>
      <xdr:row>36</xdr:row>
      <xdr:rowOff>143037</xdr:rowOff>
    </xdr:to>
    <xdr:cxnSp macro="">
      <xdr:nvCxnSpPr>
        <xdr:cNvPr id="517" name="直線コネクタ 516"/>
        <xdr:cNvCxnSpPr/>
      </xdr:nvCxnSpPr>
      <xdr:spPr>
        <a:xfrm flipV="1">
          <a:off x="14592300" y="6264489"/>
          <a:ext cx="889000" cy="5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27457</xdr:rowOff>
    </xdr:from>
    <xdr:to>
      <xdr:col>76</xdr:col>
      <xdr:colOff>114300</xdr:colOff>
      <xdr:row>36</xdr:row>
      <xdr:rowOff>143037</xdr:rowOff>
    </xdr:to>
    <xdr:cxnSp macro="">
      <xdr:nvCxnSpPr>
        <xdr:cNvPr id="520" name="直線コネクタ 519"/>
        <xdr:cNvCxnSpPr/>
      </xdr:nvCxnSpPr>
      <xdr:spPr>
        <a:xfrm>
          <a:off x="13703300" y="5856757"/>
          <a:ext cx="889000" cy="45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27457</xdr:rowOff>
    </xdr:from>
    <xdr:to>
      <xdr:col>71</xdr:col>
      <xdr:colOff>177800</xdr:colOff>
      <xdr:row>36</xdr:row>
      <xdr:rowOff>106325</xdr:rowOff>
    </xdr:to>
    <xdr:cxnSp macro="">
      <xdr:nvCxnSpPr>
        <xdr:cNvPr id="523" name="直線コネクタ 522"/>
        <xdr:cNvCxnSpPr/>
      </xdr:nvCxnSpPr>
      <xdr:spPr>
        <a:xfrm flipV="1">
          <a:off x="12814300" y="5856757"/>
          <a:ext cx="889000" cy="42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27" name="テキスト ボックス 526"/>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33716</xdr:rowOff>
    </xdr:from>
    <xdr:to>
      <xdr:col>85</xdr:col>
      <xdr:colOff>177800</xdr:colOff>
      <xdr:row>36</xdr:row>
      <xdr:rowOff>135316</xdr:rowOff>
    </xdr:to>
    <xdr:sp macro="" textlink="">
      <xdr:nvSpPr>
        <xdr:cNvPr id="533" name="楕円 532"/>
        <xdr:cNvSpPr/>
      </xdr:nvSpPr>
      <xdr:spPr>
        <a:xfrm>
          <a:off x="16268700" y="620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56593</xdr:rowOff>
    </xdr:from>
    <xdr:ext cx="534377" cy="259045"/>
    <xdr:sp macro="" textlink="">
      <xdr:nvSpPr>
        <xdr:cNvPr id="534" name="消防費該当値テキスト"/>
        <xdr:cNvSpPr txBox="1"/>
      </xdr:nvSpPr>
      <xdr:spPr>
        <a:xfrm>
          <a:off x="16370300" y="605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41489</xdr:rowOff>
    </xdr:from>
    <xdr:to>
      <xdr:col>81</xdr:col>
      <xdr:colOff>101600</xdr:colOff>
      <xdr:row>36</xdr:row>
      <xdr:rowOff>143089</xdr:rowOff>
    </xdr:to>
    <xdr:sp macro="" textlink="">
      <xdr:nvSpPr>
        <xdr:cNvPr id="535" name="楕円 534"/>
        <xdr:cNvSpPr/>
      </xdr:nvSpPr>
      <xdr:spPr>
        <a:xfrm>
          <a:off x="15430500" y="62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159616</xdr:rowOff>
    </xdr:from>
    <xdr:ext cx="534377" cy="259045"/>
    <xdr:sp macro="" textlink="">
      <xdr:nvSpPr>
        <xdr:cNvPr id="536" name="テキスト ボックス 535"/>
        <xdr:cNvSpPr txBox="1"/>
      </xdr:nvSpPr>
      <xdr:spPr>
        <a:xfrm>
          <a:off x="15214111" y="598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92237</xdr:rowOff>
    </xdr:from>
    <xdr:to>
      <xdr:col>76</xdr:col>
      <xdr:colOff>165100</xdr:colOff>
      <xdr:row>37</xdr:row>
      <xdr:rowOff>22387</xdr:rowOff>
    </xdr:to>
    <xdr:sp macro="" textlink="">
      <xdr:nvSpPr>
        <xdr:cNvPr id="537" name="楕円 536"/>
        <xdr:cNvSpPr/>
      </xdr:nvSpPr>
      <xdr:spPr>
        <a:xfrm>
          <a:off x="14541500" y="62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38914</xdr:rowOff>
    </xdr:from>
    <xdr:ext cx="534377" cy="259045"/>
    <xdr:sp macro="" textlink="">
      <xdr:nvSpPr>
        <xdr:cNvPr id="538" name="テキスト ボックス 537"/>
        <xdr:cNvSpPr txBox="1"/>
      </xdr:nvSpPr>
      <xdr:spPr>
        <a:xfrm>
          <a:off x="14325111" y="603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148107</xdr:rowOff>
    </xdr:from>
    <xdr:to>
      <xdr:col>72</xdr:col>
      <xdr:colOff>38100</xdr:colOff>
      <xdr:row>34</xdr:row>
      <xdr:rowOff>78257</xdr:rowOff>
    </xdr:to>
    <xdr:sp macro="" textlink="">
      <xdr:nvSpPr>
        <xdr:cNvPr id="539" name="楕円 538"/>
        <xdr:cNvSpPr/>
      </xdr:nvSpPr>
      <xdr:spPr>
        <a:xfrm>
          <a:off x="13652500" y="58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94784</xdr:rowOff>
    </xdr:from>
    <xdr:ext cx="534377" cy="259045"/>
    <xdr:sp macro="" textlink="">
      <xdr:nvSpPr>
        <xdr:cNvPr id="540" name="テキスト ボックス 539"/>
        <xdr:cNvSpPr txBox="1"/>
      </xdr:nvSpPr>
      <xdr:spPr>
        <a:xfrm>
          <a:off x="13436111" y="55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55525</xdr:rowOff>
    </xdr:from>
    <xdr:to>
      <xdr:col>67</xdr:col>
      <xdr:colOff>101600</xdr:colOff>
      <xdr:row>36</xdr:row>
      <xdr:rowOff>157125</xdr:rowOff>
    </xdr:to>
    <xdr:sp macro="" textlink="">
      <xdr:nvSpPr>
        <xdr:cNvPr id="541" name="楕円 540"/>
        <xdr:cNvSpPr/>
      </xdr:nvSpPr>
      <xdr:spPr>
        <a:xfrm>
          <a:off x="12763500" y="62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2202</xdr:rowOff>
    </xdr:from>
    <xdr:ext cx="534377" cy="259045"/>
    <xdr:sp macro="" textlink="">
      <xdr:nvSpPr>
        <xdr:cNvPr id="542" name="テキスト ボックス 541"/>
        <xdr:cNvSpPr txBox="1"/>
      </xdr:nvSpPr>
      <xdr:spPr>
        <a:xfrm>
          <a:off x="12547111" y="6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49555</xdr:rowOff>
    </xdr:from>
    <xdr:to>
      <xdr:col>85</xdr:col>
      <xdr:colOff>127000</xdr:colOff>
      <xdr:row>55</xdr:row>
      <xdr:rowOff>110150</xdr:rowOff>
    </xdr:to>
    <xdr:cxnSp macro="">
      <xdr:nvCxnSpPr>
        <xdr:cNvPr id="570" name="直線コネクタ 569"/>
        <xdr:cNvCxnSpPr/>
      </xdr:nvCxnSpPr>
      <xdr:spPr>
        <a:xfrm flipV="1">
          <a:off x="15481300" y="9479305"/>
          <a:ext cx="838200" cy="6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110150</xdr:rowOff>
    </xdr:from>
    <xdr:to>
      <xdr:col>81</xdr:col>
      <xdr:colOff>50800</xdr:colOff>
      <xdr:row>57</xdr:row>
      <xdr:rowOff>24516</xdr:rowOff>
    </xdr:to>
    <xdr:cxnSp macro="">
      <xdr:nvCxnSpPr>
        <xdr:cNvPr id="573" name="直線コネクタ 572"/>
        <xdr:cNvCxnSpPr/>
      </xdr:nvCxnSpPr>
      <xdr:spPr>
        <a:xfrm flipV="1">
          <a:off x="14592300" y="9539900"/>
          <a:ext cx="889000" cy="25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9581</xdr:rowOff>
    </xdr:from>
    <xdr:to>
      <xdr:col>76</xdr:col>
      <xdr:colOff>114300</xdr:colOff>
      <xdr:row>57</xdr:row>
      <xdr:rowOff>24516</xdr:rowOff>
    </xdr:to>
    <xdr:cxnSp macro="">
      <xdr:nvCxnSpPr>
        <xdr:cNvPr id="576" name="直線コネクタ 575"/>
        <xdr:cNvCxnSpPr/>
      </xdr:nvCxnSpPr>
      <xdr:spPr>
        <a:xfrm>
          <a:off x="13703300" y="9782231"/>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144912</xdr:rowOff>
    </xdr:from>
    <xdr:to>
      <xdr:col>71</xdr:col>
      <xdr:colOff>177800</xdr:colOff>
      <xdr:row>57</xdr:row>
      <xdr:rowOff>9581</xdr:rowOff>
    </xdr:to>
    <xdr:cxnSp macro="">
      <xdr:nvCxnSpPr>
        <xdr:cNvPr id="579" name="直線コネクタ 578"/>
        <xdr:cNvCxnSpPr/>
      </xdr:nvCxnSpPr>
      <xdr:spPr>
        <a:xfrm>
          <a:off x="12814300" y="9746112"/>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170205</xdr:rowOff>
    </xdr:from>
    <xdr:to>
      <xdr:col>85</xdr:col>
      <xdr:colOff>177800</xdr:colOff>
      <xdr:row>55</xdr:row>
      <xdr:rowOff>100355</xdr:rowOff>
    </xdr:to>
    <xdr:sp macro="" textlink="">
      <xdr:nvSpPr>
        <xdr:cNvPr id="589" name="楕円 588"/>
        <xdr:cNvSpPr/>
      </xdr:nvSpPr>
      <xdr:spPr>
        <a:xfrm>
          <a:off x="16268700" y="94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21632</xdr:rowOff>
    </xdr:from>
    <xdr:ext cx="534377" cy="259045"/>
    <xdr:sp macro="" textlink="">
      <xdr:nvSpPr>
        <xdr:cNvPr id="590" name="教育費該当値テキスト"/>
        <xdr:cNvSpPr txBox="1"/>
      </xdr:nvSpPr>
      <xdr:spPr>
        <a:xfrm>
          <a:off x="16370300" y="927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59350</xdr:rowOff>
    </xdr:from>
    <xdr:to>
      <xdr:col>81</xdr:col>
      <xdr:colOff>101600</xdr:colOff>
      <xdr:row>55</xdr:row>
      <xdr:rowOff>160950</xdr:rowOff>
    </xdr:to>
    <xdr:sp macro="" textlink="">
      <xdr:nvSpPr>
        <xdr:cNvPr id="591" name="楕円 590"/>
        <xdr:cNvSpPr/>
      </xdr:nvSpPr>
      <xdr:spPr>
        <a:xfrm>
          <a:off x="15430500" y="94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6027</xdr:rowOff>
    </xdr:from>
    <xdr:ext cx="534377" cy="259045"/>
    <xdr:sp macro="" textlink="">
      <xdr:nvSpPr>
        <xdr:cNvPr id="592" name="テキスト ボックス 591"/>
        <xdr:cNvSpPr txBox="1"/>
      </xdr:nvSpPr>
      <xdr:spPr>
        <a:xfrm>
          <a:off x="15214111" y="926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145166</xdr:rowOff>
    </xdr:from>
    <xdr:to>
      <xdr:col>76</xdr:col>
      <xdr:colOff>165100</xdr:colOff>
      <xdr:row>57</xdr:row>
      <xdr:rowOff>75316</xdr:rowOff>
    </xdr:to>
    <xdr:sp macro="" textlink="">
      <xdr:nvSpPr>
        <xdr:cNvPr id="593" name="楕円 592"/>
        <xdr:cNvSpPr/>
      </xdr:nvSpPr>
      <xdr:spPr>
        <a:xfrm>
          <a:off x="14541500" y="974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91843</xdr:rowOff>
    </xdr:from>
    <xdr:ext cx="534377" cy="259045"/>
    <xdr:sp macro="" textlink="">
      <xdr:nvSpPr>
        <xdr:cNvPr id="594" name="テキスト ボックス 593"/>
        <xdr:cNvSpPr txBox="1"/>
      </xdr:nvSpPr>
      <xdr:spPr>
        <a:xfrm>
          <a:off x="14325111" y="952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130231</xdr:rowOff>
    </xdr:from>
    <xdr:to>
      <xdr:col>72</xdr:col>
      <xdr:colOff>38100</xdr:colOff>
      <xdr:row>57</xdr:row>
      <xdr:rowOff>60381</xdr:rowOff>
    </xdr:to>
    <xdr:sp macro="" textlink="">
      <xdr:nvSpPr>
        <xdr:cNvPr id="595" name="楕円 594"/>
        <xdr:cNvSpPr/>
      </xdr:nvSpPr>
      <xdr:spPr>
        <a:xfrm>
          <a:off x="13652500" y="97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76908</xdr:rowOff>
    </xdr:from>
    <xdr:ext cx="534377" cy="259045"/>
    <xdr:sp macro="" textlink="">
      <xdr:nvSpPr>
        <xdr:cNvPr id="596" name="テキスト ボックス 595"/>
        <xdr:cNvSpPr txBox="1"/>
      </xdr:nvSpPr>
      <xdr:spPr>
        <a:xfrm>
          <a:off x="13436111" y="950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94112</xdr:rowOff>
    </xdr:from>
    <xdr:to>
      <xdr:col>67</xdr:col>
      <xdr:colOff>101600</xdr:colOff>
      <xdr:row>57</xdr:row>
      <xdr:rowOff>24262</xdr:rowOff>
    </xdr:to>
    <xdr:sp macro="" textlink="">
      <xdr:nvSpPr>
        <xdr:cNvPr id="597" name="楕円 596"/>
        <xdr:cNvSpPr/>
      </xdr:nvSpPr>
      <xdr:spPr>
        <a:xfrm>
          <a:off x="12763500" y="96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40789</xdr:rowOff>
    </xdr:from>
    <xdr:ext cx="534377" cy="259045"/>
    <xdr:sp macro="" textlink="">
      <xdr:nvSpPr>
        <xdr:cNvPr id="598" name="テキスト ボックス 597"/>
        <xdr:cNvSpPr txBox="1"/>
      </xdr:nvSpPr>
      <xdr:spPr>
        <a:xfrm>
          <a:off x="12547111" y="947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143269</xdr:rowOff>
    </xdr:from>
    <xdr:to>
      <xdr:col>85</xdr:col>
      <xdr:colOff>127000</xdr:colOff>
      <xdr:row>78</xdr:row>
      <xdr:rowOff>153619</xdr:rowOff>
    </xdr:to>
    <xdr:cxnSp macro="">
      <xdr:nvCxnSpPr>
        <xdr:cNvPr id="627" name="直線コネクタ 626"/>
        <xdr:cNvCxnSpPr/>
      </xdr:nvCxnSpPr>
      <xdr:spPr>
        <a:xfrm flipV="1">
          <a:off x="15481300" y="13516369"/>
          <a:ext cx="838200" cy="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153619</xdr:rowOff>
    </xdr:from>
    <xdr:to>
      <xdr:col>81</xdr:col>
      <xdr:colOff>50800</xdr:colOff>
      <xdr:row>79</xdr:row>
      <xdr:rowOff>14466</xdr:rowOff>
    </xdr:to>
    <xdr:cxnSp macro="">
      <xdr:nvCxnSpPr>
        <xdr:cNvPr id="630" name="直線コネクタ 629"/>
        <xdr:cNvCxnSpPr/>
      </xdr:nvCxnSpPr>
      <xdr:spPr>
        <a:xfrm flipV="1">
          <a:off x="14592300" y="13526719"/>
          <a:ext cx="8890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14466</xdr:rowOff>
    </xdr:from>
    <xdr:to>
      <xdr:col>76</xdr:col>
      <xdr:colOff>114300</xdr:colOff>
      <xdr:row>79</xdr:row>
      <xdr:rowOff>39154</xdr:rowOff>
    </xdr:to>
    <xdr:cxnSp macro="">
      <xdr:nvCxnSpPr>
        <xdr:cNvPr id="633" name="直線コネクタ 632"/>
        <xdr:cNvCxnSpPr/>
      </xdr:nvCxnSpPr>
      <xdr:spPr>
        <a:xfrm flipV="1">
          <a:off x="13703300" y="13559016"/>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57002</xdr:rowOff>
    </xdr:from>
    <xdr:ext cx="469744" cy="259045"/>
    <xdr:sp macro="" textlink="">
      <xdr:nvSpPr>
        <xdr:cNvPr id="635" name="テキスト ボックス 634"/>
        <xdr:cNvSpPr txBox="1"/>
      </xdr:nvSpPr>
      <xdr:spPr>
        <a:xfrm>
          <a:off x="14357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5411</xdr:rowOff>
    </xdr:from>
    <xdr:to>
      <xdr:col>71</xdr:col>
      <xdr:colOff>177800</xdr:colOff>
      <xdr:row>79</xdr:row>
      <xdr:rowOff>39154</xdr:rowOff>
    </xdr:to>
    <xdr:cxnSp macro="">
      <xdr:nvCxnSpPr>
        <xdr:cNvPr id="636" name="直線コネクタ 635"/>
        <xdr:cNvCxnSpPr/>
      </xdr:nvCxnSpPr>
      <xdr:spPr>
        <a:xfrm>
          <a:off x="12814300" y="13549961"/>
          <a:ext cx="889000" cy="3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92469</xdr:rowOff>
    </xdr:from>
    <xdr:to>
      <xdr:col>85</xdr:col>
      <xdr:colOff>177800</xdr:colOff>
      <xdr:row>79</xdr:row>
      <xdr:rowOff>22619</xdr:rowOff>
    </xdr:to>
    <xdr:sp macro="" textlink="">
      <xdr:nvSpPr>
        <xdr:cNvPr id="646" name="楕円 645"/>
        <xdr:cNvSpPr/>
      </xdr:nvSpPr>
      <xdr:spPr>
        <a:xfrm>
          <a:off x="16268700" y="1346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51846</xdr:rowOff>
    </xdr:from>
    <xdr:ext cx="469744" cy="259045"/>
    <xdr:sp macro="" textlink="">
      <xdr:nvSpPr>
        <xdr:cNvPr id="647" name="災害復旧費該当値テキスト"/>
        <xdr:cNvSpPr txBox="1"/>
      </xdr:nvSpPr>
      <xdr:spPr>
        <a:xfrm>
          <a:off x="16370300" y="132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102819</xdr:rowOff>
    </xdr:from>
    <xdr:to>
      <xdr:col>81</xdr:col>
      <xdr:colOff>101600</xdr:colOff>
      <xdr:row>79</xdr:row>
      <xdr:rowOff>32969</xdr:rowOff>
    </xdr:to>
    <xdr:sp macro="" textlink="">
      <xdr:nvSpPr>
        <xdr:cNvPr id="648" name="楕円 647"/>
        <xdr:cNvSpPr/>
      </xdr:nvSpPr>
      <xdr:spPr>
        <a:xfrm>
          <a:off x="15430500" y="1347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49496</xdr:rowOff>
    </xdr:from>
    <xdr:ext cx="469744" cy="259045"/>
    <xdr:sp macro="" textlink="">
      <xdr:nvSpPr>
        <xdr:cNvPr id="649" name="テキスト ボックス 648"/>
        <xdr:cNvSpPr txBox="1"/>
      </xdr:nvSpPr>
      <xdr:spPr>
        <a:xfrm>
          <a:off x="15246428" y="1325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135116</xdr:rowOff>
    </xdr:from>
    <xdr:to>
      <xdr:col>76</xdr:col>
      <xdr:colOff>165100</xdr:colOff>
      <xdr:row>79</xdr:row>
      <xdr:rowOff>65266</xdr:rowOff>
    </xdr:to>
    <xdr:sp macro="" textlink="">
      <xdr:nvSpPr>
        <xdr:cNvPr id="650" name="楕円 649"/>
        <xdr:cNvSpPr/>
      </xdr:nvSpPr>
      <xdr:spPr>
        <a:xfrm>
          <a:off x="14541500" y="135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81793</xdr:rowOff>
    </xdr:from>
    <xdr:ext cx="469744" cy="259045"/>
    <xdr:sp macro="" textlink="">
      <xdr:nvSpPr>
        <xdr:cNvPr id="651" name="テキスト ボックス 650"/>
        <xdr:cNvSpPr txBox="1"/>
      </xdr:nvSpPr>
      <xdr:spPr>
        <a:xfrm>
          <a:off x="14357428" y="1328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159804</xdr:rowOff>
    </xdr:from>
    <xdr:to>
      <xdr:col>72</xdr:col>
      <xdr:colOff>38100</xdr:colOff>
      <xdr:row>79</xdr:row>
      <xdr:rowOff>89954</xdr:rowOff>
    </xdr:to>
    <xdr:sp macro="" textlink="">
      <xdr:nvSpPr>
        <xdr:cNvPr id="652" name="楕円 651"/>
        <xdr:cNvSpPr/>
      </xdr:nvSpPr>
      <xdr:spPr>
        <a:xfrm>
          <a:off x="13652500" y="135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81081</xdr:rowOff>
    </xdr:from>
    <xdr:ext cx="378565" cy="259045"/>
    <xdr:sp macro="" textlink="">
      <xdr:nvSpPr>
        <xdr:cNvPr id="653" name="テキスト ボックス 652"/>
        <xdr:cNvSpPr txBox="1"/>
      </xdr:nvSpPr>
      <xdr:spPr>
        <a:xfrm>
          <a:off x="13514017" y="13625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126061</xdr:rowOff>
    </xdr:from>
    <xdr:to>
      <xdr:col>67</xdr:col>
      <xdr:colOff>101600</xdr:colOff>
      <xdr:row>79</xdr:row>
      <xdr:rowOff>56211</xdr:rowOff>
    </xdr:to>
    <xdr:sp macro="" textlink="">
      <xdr:nvSpPr>
        <xdr:cNvPr id="654" name="楕円 653"/>
        <xdr:cNvSpPr/>
      </xdr:nvSpPr>
      <xdr:spPr>
        <a:xfrm>
          <a:off x="12763500" y="1349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47338</xdr:rowOff>
    </xdr:from>
    <xdr:ext cx="469744" cy="259045"/>
    <xdr:sp macro="" textlink="">
      <xdr:nvSpPr>
        <xdr:cNvPr id="655" name="テキスト ボックス 654"/>
        <xdr:cNvSpPr txBox="1"/>
      </xdr:nvSpPr>
      <xdr:spPr>
        <a:xfrm>
          <a:off x="12579428" y="135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138720</xdr:rowOff>
    </xdr:from>
    <xdr:to>
      <xdr:col>85</xdr:col>
      <xdr:colOff>127000</xdr:colOff>
      <xdr:row>92</xdr:row>
      <xdr:rowOff>159424</xdr:rowOff>
    </xdr:to>
    <xdr:cxnSp macro="">
      <xdr:nvCxnSpPr>
        <xdr:cNvPr id="686" name="直線コネクタ 685"/>
        <xdr:cNvCxnSpPr/>
      </xdr:nvCxnSpPr>
      <xdr:spPr>
        <a:xfrm>
          <a:off x="15481300" y="15740670"/>
          <a:ext cx="838200" cy="19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146509</xdr:rowOff>
    </xdr:from>
    <xdr:to>
      <xdr:col>81</xdr:col>
      <xdr:colOff>50800</xdr:colOff>
      <xdr:row>91</xdr:row>
      <xdr:rowOff>138720</xdr:rowOff>
    </xdr:to>
    <xdr:cxnSp macro="">
      <xdr:nvCxnSpPr>
        <xdr:cNvPr id="689" name="直線コネクタ 688"/>
        <xdr:cNvCxnSpPr/>
      </xdr:nvCxnSpPr>
      <xdr:spPr>
        <a:xfrm>
          <a:off x="14592300" y="15577009"/>
          <a:ext cx="889000" cy="16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146509</xdr:rowOff>
    </xdr:from>
    <xdr:to>
      <xdr:col>76</xdr:col>
      <xdr:colOff>114300</xdr:colOff>
      <xdr:row>91</xdr:row>
      <xdr:rowOff>49321</xdr:rowOff>
    </xdr:to>
    <xdr:cxnSp macro="">
      <xdr:nvCxnSpPr>
        <xdr:cNvPr id="692" name="直線コネクタ 691"/>
        <xdr:cNvCxnSpPr/>
      </xdr:nvCxnSpPr>
      <xdr:spPr>
        <a:xfrm flipV="1">
          <a:off x="13703300" y="15577009"/>
          <a:ext cx="889000" cy="7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56735</xdr:rowOff>
    </xdr:from>
    <xdr:to>
      <xdr:col>71</xdr:col>
      <xdr:colOff>177800</xdr:colOff>
      <xdr:row>91</xdr:row>
      <xdr:rowOff>49321</xdr:rowOff>
    </xdr:to>
    <xdr:cxnSp macro="">
      <xdr:nvCxnSpPr>
        <xdr:cNvPr id="695" name="直線コネクタ 694"/>
        <xdr:cNvCxnSpPr/>
      </xdr:nvCxnSpPr>
      <xdr:spPr>
        <a:xfrm>
          <a:off x="12814300" y="15487235"/>
          <a:ext cx="889000" cy="16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699" name="テキスト ボックス 698"/>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108624</xdr:rowOff>
    </xdr:from>
    <xdr:to>
      <xdr:col>85</xdr:col>
      <xdr:colOff>177800</xdr:colOff>
      <xdr:row>93</xdr:row>
      <xdr:rowOff>38774</xdr:rowOff>
    </xdr:to>
    <xdr:sp macro="" textlink="">
      <xdr:nvSpPr>
        <xdr:cNvPr id="705" name="楕円 704"/>
        <xdr:cNvSpPr/>
      </xdr:nvSpPr>
      <xdr:spPr>
        <a:xfrm>
          <a:off x="16268700" y="1588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131501</xdr:rowOff>
    </xdr:from>
    <xdr:ext cx="534377" cy="259045"/>
    <xdr:sp macro="" textlink="">
      <xdr:nvSpPr>
        <xdr:cNvPr id="706" name="公債費該当値テキスト"/>
        <xdr:cNvSpPr txBox="1"/>
      </xdr:nvSpPr>
      <xdr:spPr>
        <a:xfrm>
          <a:off x="16370300" y="1573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87920</xdr:rowOff>
    </xdr:from>
    <xdr:to>
      <xdr:col>81</xdr:col>
      <xdr:colOff>101600</xdr:colOff>
      <xdr:row>92</xdr:row>
      <xdr:rowOff>18070</xdr:rowOff>
    </xdr:to>
    <xdr:sp macro="" textlink="">
      <xdr:nvSpPr>
        <xdr:cNvPr id="707" name="楕円 706"/>
        <xdr:cNvSpPr/>
      </xdr:nvSpPr>
      <xdr:spPr>
        <a:xfrm>
          <a:off x="15430500" y="156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34597</xdr:rowOff>
    </xdr:from>
    <xdr:ext cx="534377" cy="259045"/>
    <xdr:sp macro="" textlink="">
      <xdr:nvSpPr>
        <xdr:cNvPr id="708" name="テキスト ボックス 707"/>
        <xdr:cNvSpPr txBox="1"/>
      </xdr:nvSpPr>
      <xdr:spPr>
        <a:xfrm>
          <a:off x="15214111" y="1546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95709</xdr:rowOff>
    </xdr:from>
    <xdr:to>
      <xdr:col>76</xdr:col>
      <xdr:colOff>165100</xdr:colOff>
      <xdr:row>91</xdr:row>
      <xdr:rowOff>25859</xdr:rowOff>
    </xdr:to>
    <xdr:sp macro="" textlink="">
      <xdr:nvSpPr>
        <xdr:cNvPr id="709" name="楕円 708"/>
        <xdr:cNvSpPr/>
      </xdr:nvSpPr>
      <xdr:spPr>
        <a:xfrm>
          <a:off x="14541500" y="1552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42386</xdr:rowOff>
    </xdr:from>
    <xdr:ext cx="534377" cy="259045"/>
    <xdr:sp macro="" textlink="">
      <xdr:nvSpPr>
        <xdr:cNvPr id="710" name="テキスト ボックス 709"/>
        <xdr:cNvSpPr txBox="1"/>
      </xdr:nvSpPr>
      <xdr:spPr>
        <a:xfrm>
          <a:off x="14325111" y="1530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169971</xdr:rowOff>
    </xdr:from>
    <xdr:to>
      <xdr:col>72</xdr:col>
      <xdr:colOff>38100</xdr:colOff>
      <xdr:row>91</xdr:row>
      <xdr:rowOff>100121</xdr:rowOff>
    </xdr:to>
    <xdr:sp macro="" textlink="">
      <xdr:nvSpPr>
        <xdr:cNvPr id="711" name="楕円 710"/>
        <xdr:cNvSpPr/>
      </xdr:nvSpPr>
      <xdr:spPr>
        <a:xfrm>
          <a:off x="13652500" y="156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116648</xdr:rowOff>
    </xdr:from>
    <xdr:ext cx="534377" cy="259045"/>
    <xdr:sp macro="" textlink="">
      <xdr:nvSpPr>
        <xdr:cNvPr id="712" name="テキスト ボックス 711"/>
        <xdr:cNvSpPr txBox="1"/>
      </xdr:nvSpPr>
      <xdr:spPr>
        <a:xfrm>
          <a:off x="13436111" y="153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5935</xdr:rowOff>
    </xdr:from>
    <xdr:to>
      <xdr:col>67</xdr:col>
      <xdr:colOff>101600</xdr:colOff>
      <xdr:row>90</xdr:row>
      <xdr:rowOff>107535</xdr:rowOff>
    </xdr:to>
    <xdr:sp macro="" textlink="">
      <xdr:nvSpPr>
        <xdr:cNvPr id="713" name="楕円 712"/>
        <xdr:cNvSpPr/>
      </xdr:nvSpPr>
      <xdr:spPr>
        <a:xfrm>
          <a:off x="12763500" y="1543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124062</xdr:rowOff>
    </xdr:from>
    <xdr:ext cx="534377" cy="259045"/>
    <xdr:sp macro="" textlink="">
      <xdr:nvSpPr>
        <xdr:cNvPr id="714" name="テキスト ボックス 713"/>
        <xdr:cNvSpPr txBox="1"/>
      </xdr:nvSpPr>
      <xdr:spPr>
        <a:xfrm>
          <a:off x="12547111" y="1521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年度と比較し大きく変動しているのは、総務費、民生費、商工費、教育費、公債費である。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総務費は、コミュニティセンター改修の実施や、公共施設整備基金への積立金が前年度より増加した影響で</a:t>
          </a:r>
          <a:r>
            <a:rPr kumimoji="1" lang="en-US" altLang="ja-JP" sz="1300">
              <a:latin typeface="ＭＳ Ｐゴシック" panose="020B0600070205080204" pitchFamily="50" charset="-128"/>
              <a:ea typeface="ＭＳ Ｐゴシック" panose="020B0600070205080204" pitchFamily="50" charset="-128"/>
            </a:rPr>
            <a:t>4,096</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民生費は、こども園建設工事の実施、私立保育所改築に伴う施設整備補助金の交付により、</a:t>
          </a:r>
          <a:r>
            <a:rPr kumimoji="1" lang="en-US" altLang="ja-JP" sz="1300">
              <a:latin typeface="ＭＳ Ｐゴシック" panose="020B0600070205080204" pitchFamily="50" charset="-128"/>
              <a:ea typeface="ＭＳ Ｐゴシック" panose="020B0600070205080204" pitchFamily="50" charset="-128"/>
            </a:rPr>
            <a:t>2,343</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商工費は、温泉施設の改修が終了したことにより</a:t>
          </a:r>
          <a:r>
            <a:rPr kumimoji="1" lang="en-US" altLang="ja-JP" sz="1300">
              <a:latin typeface="ＭＳ Ｐゴシック" panose="020B0600070205080204" pitchFamily="50" charset="-128"/>
              <a:ea typeface="ＭＳ Ｐゴシック" panose="020B0600070205080204" pitchFamily="50" charset="-128"/>
            </a:rPr>
            <a:t>3,204</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教育費は、運動公園体育館改修、中学校大規模改造工事、文化センター非構造部材耐震化工事の実施により</a:t>
          </a:r>
          <a:r>
            <a:rPr kumimoji="1" lang="en-US" altLang="ja-JP" sz="1300">
              <a:latin typeface="ＭＳ Ｐゴシック" panose="020B0600070205080204" pitchFamily="50" charset="-128"/>
              <a:ea typeface="ＭＳ Ｐゴシック" panose="020B0600070205080204" pitchFamily="50" charset="-128"/>
            </a:rPr>
            <a:t>3,976</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公債費は、前年度比</a:t>
          </a:r>
          <a:r>
            <a:rPr kumimoji="1" lang="en-US" altLang="ja-JP" sz="1300">
              <a:latin typeface="ＭＳ Ｐゴシック" panose="020B0600070205080204" pitchFamily="50" charset="-128"/>
              <a:ea typeface="ＭＳ Ｐゴシック" panose="020B0600070205080204" pitchFamily="50" charset="-128"/>
            </a:rPr>
            <a:t>11,768</a:t>
          </a:r>
          <a:r>
            <a:rPr kumimoji="1" lang="ja-JP" altLang="en-US" sz="1300">
              <a:latin typeface="ＭＳ Ｐゴシック" panose="020B0600070205080204" pitchFamily="50" charset="-128"/>
              <a:ea typeface="ＭＳ Ｐゴシック" panose="020B0600070205080204" pitchFamily="50" charset="-128"/>
            </a:rPr>
            <a:t>円の減となっているものの、繰上償還の実施により類似団体平均を大きく上回っている。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10,953</a:t>
          </a:r>
          <a:r>
            <a:rPr kumimoji="1" lang="ja-JP" altLang="en-US" sz="1400">
              <a:latin typeface="ＭＳ ゴシック" pitchFamily="49" charset="-128"/>
              <a:ea typeface="ＭＳ ゴシック" pitchFamily="49" charset="-128"/>
            </a:rPr>
            <a:t>千円を積立て、取崩しを行わなかったため増加した。</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年度の実質収支額は前年度比</a:t>
          </a:r>
          <a:r>
            <a:rPr kumimoji="1" lang="en-US" altLang="ja-JP" sz="1400">
              <a:latin typeface="ＭＳ ゴシック" pitchFamily="49" charset="-128"/>
              <a:ea typeface="ＭＳ ゴシック" pitchFamily="49" charset="-128"/>
            </a:rPr>
            <a:t>60,307</a:t>
          </a:r>
          <a:r>
            <a:rPr kumimoji="1" lang="ja-JP" altLang="en-US" sz="1400">
              <a:latin typeface="ＭＳ ゴシック" pitchFamily="49" charset="-128"/>
              <a:ea typeface="ＭＳ ゴシック" pitchFamily="49" charset="-128"/>
            </a:rPr>
            <a:t>千円の減であり、実質単年度収支の標準財政規模比は</a:t>
          </a:r>
          <a:r>
            <a:rPr kumimoji="1" lang="en-US" altLang="ja-JP" sz="1400">
              <a:latin typeface="ＭＳ ゴシック" pitchFamily="49" charset="-128"/>
              <a:ea typeface="ＭＳ ゴシック" pitchFamily="49" charset="-128"/>
            </a:rPr>
            <a:t>2.95%</a:t>
          </a:r>
          <a:r>
            <a:rPr kumimoji="1" lang="ja-JP" altLang="en-US" sz="1400">
              <a:latin typeface="ＭＳ ゴシック" pitchFamily="49" charset="-128"/>
              <a:ea typeface="ＭＳ ゴシック" pitchFamily="49" charset="-128"/>
            </a:rPr>
            <a:t>と前年度比較で</a:t>
          </a:r>
          <a:r>
            <a:rPr kumimoji="1" lang="en-US" altLang="ja-JP" sz="1400">
              <a:latin typeface="ＭＳ ゴシック" pitchFamily="49" charset="-128"/>
              <a:ea typeface="ＭＳ ゴシック" pitchFamily="49" charset="-128"/>
            </a:rPr>
            <a:t>2.23</a:t>
          </a:r>
          <a:r>
            <a:rPr kumimoji="1" lang="ja-JP" altLang="en-US" sz="1400">
              <a:latin typeface="ＭＳ ゴシック" pitchFamily="49" charset="-128"/>
              <a:ea typeface="ＭＳ ゴシック" pitchFamily="49" charset="-128"/>
            </a:rPr>
            <a:t>ポイント減少した。これは翌年度に繰り越すべき財源が増加したことによる。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年度は、全体としてほぼ横ばいとなっている。</a:t>
          </a:r>
        </a:p>
        <a:p>
          <a:r>
            <a:rPr kumimoji="1" lang="ja-JP" altLang="en-US" sz="1400">
              <a:latin typeface="ＭＳ ゴシック" pitchFamily="49" charset="-128"/>
              <a:ea typeface="ＭＳ ゴシック" pitchFamily="49" charset="-128"/>
            </a:rPr>
            <a:t>　病院事業においては、施設の稼働率を向上させることで施設の健全経営に努める。水道事業及び下水道事業では再編・統合をすすめ、施設の合理化や稼働率向上に努めるとともに、適切な料金設定を目指す。また、下水道事業では普及率の低い地区を中心に、加入促進による水洗化率の向上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28810317</v>
      </c>
      <c r="BO4" s="461"/>
      <c r="BP4" s="461"/>
      <c r="BQ4" s="461"/>
      <c r="BR4" s="461"/>
      <c r="BS4" s="461"/>
      <c r="BT4" s="461"/>
      <c r="BU4" s="462"/>
      <c r="BV4" s="460">
        <v>28606113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7.3</v>
      </c>
      <c r="CU4" s="642"/>
      <c r="CV4" s="642"/>
      <c r="CW4" s="642"/>
      <c r="CX4" s="642"/>
      <c r="CY4" s="642"/>
      <c r="CZ4" s="642"/>
      <c r="DA4" s="643"/>
      <c r="DB4" s="641">
        <v>7.6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27197977</v>
      </c>
      <c r="BO5" s="466"/>
      <c r="BP5" s="466"/>
      <c r="BQ5" s="466"/>
      <c r="BR5" s="466"/>
      <c r="BS5" s="466"/>
      <c r="BT5" s="466"/>
      <c r="BU5" s="467"/>
      <c r="BV5" s="465">
        <v>27186116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84.3</v>
      </c>
      <c r="CU5" s="436"/>
      <c r="CV5" s="436"/>
      <c r="CW5" s="436"/>
      <c r="CX5" s="436"/>
      <c r="CY5" s="436"/>
      <c r="CZ5" s="436"/>
      <c r="DA5" s="437"/>
      <c r="DB5" s="435">
        <v>86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1612340</v>
      </c>
      <c r="BO6" s="466"/>
      <c r="BP6" s="466"/>
      <c r="BQ6" s="466"/>
      <c r="BR6" s="466"/>
      <c r="BS6" s="466"/>
      <c r="BT6" s="466"/>
      <c r="BU6" s="467"/>
      <c r="BV6" s="465">
        <v>1419997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88.7</v>
      </c>
      <c r="CU6" s="616"/>
      <c r="CV6" s="616"/>
      <c r="CW6" s="616"/>
      <c r="CX6" s="616"/>
      <c r="CY6" s="616"/>
      <c r="CZ6" s="616"/>
      <c r="DA6" s="617"/>
      <c r="DB6" s="615">
        <v>90.6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364100</v>
      </c>
      <c r="BO7" s="466"/>
      <c r="BP7" s="466"/>
      <c r="BQ7" s="466"/>
      <c r="BR7" s="466"/>
      <c r="BS7" s="466"/>
      <c r="BT7" s="466"/>
      <c r="BU7" s="467"/>
      <c r="BV7" s="465">
        <v>111450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17031861</v>
      </c>
      <c r="CU7" s="466"/>
      <c r="CV7" s="466"/>
      <c r="CW7" s="466"/>
      <c r="CX7" s="466"/>
      <c r="CY7" s="466"/>
      <c r="CZ7" s="466"/>
      <c r="DA7" s="467"/>
      <c r="DB7" s="465">
        <v>17109719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1248240</v>
      </c>
      <c r="BO8" s="466"/>
      <c r="BP8" s="466"/>
      <c r="BQ8" s="466"/>
      <c r="BR8" s="466"/>
      <c r="BS8" s="466"/>
      <c r="BT8" s="466"/>
      <c r="BU8" s="467"/>
      <c r="BV8" s="465">
        <v>1308547</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0.46</v>
      </c>
      <c r="CU8" s="579"/>
      <c r="CV8" s="579"/>
      <c r="CW8" s="579"/>
      <c r="CX8" s="579"/>
      <c r="CY8" s="579"/>
      <c r="CZ8" s="579"/>
      <c r="DA8" s="580"/>
      <c r="DB8" s="578">
        <v>0.46</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51073</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-60307</v>
      </c>
      <c r="BO9" s="466"/>
      <c r="BP9" s="466"/>
      <c r="BQ9" s="466"/>
      <c r="BR9" s="466"/>
      <c r="BS9" s="466"/>
      <c r="BT9" s="466"/>
      <c r="BU9" s="467"/>
      <c r="BV9" s="465">
        <v>-4362</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16.5</v>
      </c>
      <c r="CU9" s="436"/>
      <c r="CV9" s="436"/>
      <c r="CW9" s="436"/>
      <c r="CX9" s="436"/>
      <c r="CY9" s="436"/>
      <c r="CZ9" s="436"/>
      <c r="DA9" s="437"/>
      <c r="DB9" s="435">
        <v>19.3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53718</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10953</v>
      </c>
      <c r="BO10" s="466"/>
      <c r="BP10" s="466"/>
      <c r="BQ10" s="466"/>
      <c r="BR10" s="466"/>
      <c r="BS10" s="466"/>
      <c r="BT10" s="466"/>
      <c r="BU10" s="467"/>
      <c r="BV10" s="465">
        <v>11988</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116</v>
      </c>
      <c r="AV11" s="523"/>
      <c r="AW11" s="523"/>
      <c r="AX11" s="523"/>
      <c r="AY11" s="445" t="s">
        <v>127</v>
      </c>
      <c r="AZ11" s="446"/>
      <c r="BA11" s="446"/>
      <c r="BB11" s="446"/>
      <c r="BC11" s="446"/>
      <c r="BD11" s="446"/>
      <c r="BE11" s="446"/>
      <c r="BF11" s="446"/>
      <c r="BG11" s="446"/>
      <c r="BH11" s="446"/>
      <c r="BI11" s="446"/>
      <c r="BJ11" s="446"/>
      <c r="BK11" s="446"/>
      <c r="BL11" s="446"/>
      <c r="BM11" s="447"/>
      <c r="BN11" s="465">
        <v>552327</v>
      </c>
      <c r="BO11" s="466"/>
      <c r="BP11" s="466"/>
      <c r="BQ11" s="466"/>
      <c r="BR11" s="466"/>
      <c r="BS11" s="466"/>
      <c r="BT11" s="466"/>
      <c r="BU11" s="467"/>
      <c r="BV11" s="465">
        <v>878707</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50463</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116</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49646</v>
      </c>
      <c r="S13" s="569"/>
      <c r="T13" s="569"/>
      <c r="U13" s="569"/>
      <c r="V13" s="570"/>
      <c r="W13" s="556" t="s">
        <v>140</v>
      </c>
      <c r="X13" s="478"/>
      <c r="Y13" s="478"/>
      <c r="Z13" s="478"/>
      <c r="AA13" s="478"/>
      <c r="AB13" s="479"/>
      <c r="AC13" s="441">
        <v>1435</v>
      </c>
      <c r="AD13" s="442"/>
      <c r="AE13" s="442"/>
      <c r="AF13" s="442"/>
      <c r="AG13" s="443"/>
      <c r="AH13" s="441">
        <v>1500</v>
      </c>
      <c r="AI13" s="442"/>
      <c r="AJ13" s="442"/>
      <c r="AK13" s="442"/>
      <c r="AL13" s="444"/>
      <c r="AM13" s="534" t="s">
        <v>141</v>
      </c>
      <c r="AN13" s="439"/>
      <c r="AO13" s="439"/>
      <c r="AP13" s="439"/>
      <c r="AQ13" s="439"/>
      <c r="AR13" s="439"/>
      <c r="AS13" s="439"/>
      <c r="AT13" s="440"/>
      <c r="AU13" s="522" t="s">
        <v>116</v>
      </c>
      <c r="AV13" s="523"/>
      <c r="AW13" s="523"/>
      <c r="AX13" s="523"/>
      <c r="AY13" s="445" t="s">
        <v>142</v>
      </c>
      <c r="AZ13" s="446"/>
      <c r="BA13" s="446"/>
      <c r="BB13" s="446"/>
      <c r="BC13" s="446"/>
      <c r="BD13" s="446"/>
      <c r="BE13" s="446"/>
      <c r="BF13" s="446"/>
      <c r="BG13" s="446"/>
      <c r="BH13" s="446"/>
      <c r="BI13" s="446"/>
      <c r="BJ13" s="446"/>
      <c r="BK13" s="446"/>
      <c r="BL13" s="446"/>
      <c r="BM13" s="447"/>
      <c r="BN13" s="465">
        <v>502973</v>
      </c>
      <c r="BO13" s="466"/>
      <c r="BP13" s="466"/>
      <c r="BQ13" s="466"/>
      <c r="BR13" s="466"/>
      <c r="BS13" s="466"/>
      <c r="BT13" s="466"/>
      <c r="BU13" s="467"/>
      <c r="BV13" s="465">
        <v>886333</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4.3</v>
      </c>
      <c r="CU13" s="436"/>
      <c r="CV13" s="436"/>
      <c r="CW13" s="436"/>
      <c r="CX13" s="436"/>
      <c r="CY13" s="436"/>
      <c r="CZ13" s="436"/>
      <c r="DA13" s="437"/>
      <c r="DB13" s="435">
        <v>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50934</v>
      </c>
      <c r="S14" s="569"/>
      <c r="T14" s="569"/>
      <c r="U14" s="569"/>
      <c r="V14" s="570"/>
      <c r="W14" s="571"/>
      <c r="X14" s="481"/>
      <c r="Y14" s="481"/>
      <c r="Z14" s="481"/>
      <c r="AA14" s="481"/>
      <c r="AB14" s="482"/>
      <c r="AC14" s="561">
        <v>5.6</v>
      </c>
      <c r="AD14" s="562"/>
      <c r="AE14" s="562"/>
      <c r="AF14" s="562"/>
      <c r="AG14" s="563"/>
      <c r="AH14" s="561">
        <v>5.7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130</v>
      </c>
      <c r="CU14" s="573"/>
      <c r="CV14" s="573"/>
      <c r="CW14" s="573"/>
      <c r="CX14" s="573"/>
      <c r="CY14" s="573"/>
      <c r="CZ14" s="573"/>
      <c r="DA14" s="574"/>
      <c r="DB14" s="572" t="s">
        <v>146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50243</v>
      </c>
      <c r="S15" s="569"/>
      <c r="T15" s="569"/>
      <c r="U15" s="569"/>
      <c r="V15" s="570"/>
      <c r="W15" s="556" t="s">
        <v>147</v>
      </c>
      <c r="X15" s="478"/>
      <c r="Y15" s="478"/>
      <c r="Z15" s="478"/>
      <c r="AA15" s="478"/>
      <c r="AB15" s="479"/>
      <c r="AC15" s="441">
        <v>9108</v>
      </c>
      <c r="AD15" s="442"/>
      <c r="AE15" s="442"/>
      <c r="AF15" s="442"/>
      <c r="AG15" s="443"/>
      <c r="AH15" s="441">
        <v>9561</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6505564</v>
      </c>
      <c r="BO15" s="461"/>
      <c r="BP15" s="461"/>
      <c r="BQ15" s="461"/>
      <c r="BR15" s="461"/>
      <c r="BS15" s="461"/>
      <c r="BT15" s="461"/>
      <c r="BU15" s="462"/>
      <c r="BV15" s="460">
        <v>6381510</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35.700000000000003</v>
      </c>
      <c r="AD16" s="562"/>
      <c r="AE16" s="562"/>
      <c r="AF16" s="562"/>
      <c r="AG16" s="563"/>
      <c r="AH16" s="561">
        <v>36.6</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13978444</v>
      </c>
      <c r="BO16" s="466"/>
      <c r="BP16" s="466"/>
      <c r="BQ16" s="466"/>
      <c r="BR16" s="466"/>
      <c r="BS16" s="466"/>
      <c r="BT16" s="466"/>
      <c r="BU16" s="467"/>
      <c r="BV16" s="465">
        <v>13772508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14980</v>
      </c>
      <c r="AD17" s="442"/>
      <c r="AE17" s="442"/>
      <c r="AF17" s="442"/>
      <c r="AG17" s="443"/>
      <c r="AH17" s="441">
        <v>15055</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8287654</v>
      </c>
      <c r="BO17" s="466"/>
      <c r="BP17" s="466"/>
      <c r="BQ17" s="466"/>
      <c r="BR17" s="466"/>
      <c r="BS17" s="466"/>
      <c r="BT17" s="466"/>
      <c r="BU17" s="467"/>
      <c r="BV17" s="465">
        <v>8124102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504.24</v>
      </c>
      <c r="M18" s="530"/>
      <c r="N18" s="530"/>
      <c r="O18" s="530"/>
      <c r="P18" s="530"/>
      <c r="Q18" s="530"/>
      <c r="R18" s="531"/>
      <c r="S18" s="531"/>
      <c r="T18" s="531"/>
      <c r="U18" s="531"/>
      <c r="V18" s="532"/>
      <c r="W18" s="546"/>
      <c r="X18" s="547"/>
      <c r="Y18" s="547"/>
      <c r="Z18" s="547"/>
      <c r="AA18" s="547"/>
      <c r="AB18" s="557"/>
      <c r="AC18" s="429">
        <v>58.7</v>
      </c>
      <c r="AD18" s="430"/>
      <c r="AE18" s="430"/>
      <c r="AF18" s="430"/>
      <c r="AG18" s="533"/>
      <c r="AH18" s="429">
        <v>57.6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14581159</v>
      </c>
      <c r="BO18" s="466"/>
      <c r="BP18" s="466"/>
      <c r="BQ18" s="466"/>
      <c r="BR18" s="466"/>
      <c r="BS18" s="466"/>
      <c r="BT18" s="466"/>
      <c r="BU18" s="467"/>
      <c r="BV18" s="465">
        <v>15047168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101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20980199</v>
      </c>
      <c r="BO19" s="466"/>
      <c r="BP19" s="466"/>
      <c r="BQ19" s="466"/>
      <c r="BR19" s="466"/>
      <c r="BS19" s="466"/>
      <c r="BT19" s="466"/>
      <c r="BU19" s="467"/>
      <c r="BV19" s="465">
        <v>21155278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18106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29236813</v>
      </c>
      <c r="BO23" s="466"/>
      <c r="BP23" s="466"/>
      <c r="BQ23" s="466"/>
      <c r="BR23" s="466"/>
      <c r="BS23" s="466"/>
      <c r="BT23" s="466"/>
      <c r="BU23" s="467"/>
      <c r="BV23" s="465">
        <v>29889635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8000</v>
      </c>
      <c r="R24" s="442"/>
      <c r="S24" s="442"/>
      <c r="T24" s="442"/>
      <c r="U24" s="442"/>
      <c r="V24" s="443"/>
      <c r="W24" s="507"/>
      <c r="X24" s="498"/>
      <c r="Y24" s="499"/>
      <c r="Z24" s="438" t="s">
        <v>171</v>
      </c>
      <c r="AA24" s="439"/>
      <c r="AB24" s="439"/>
      <c r="AC24" s="439"/>
      <c r="AD24" s="439"/>
      <c r="AE24" s="439"/>
      <c r="AF24" s="439"/>
      <c r="AG24" s="440"/>
      <c r="AH24" s="441">
        <v>528</v>
      </c>
      <c r="AI24" s="442"/>
      <c r="AJ24" s="442"/>
      <c r="AK24" s="442"/>
      <c r="AL24" s="443"/>
      <c r="AM24" s="441">
        <v>1666368</v>
      </c>
      <c r="AN24" s="442"/>
      <c r="AO24" s="442"/>
      <c r="AP24" s="442"/>
      <c r="AQ24" s="442"/>
      <c r="AR24" s="443"/>
      <c r="AS24" s="441">
        <v>3156</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18475636</v>
      </c>
      <c r="BO24" s="466"/>
      <c r="BP24" s="466"/>
      <c r="BQ24" s="466"/>
      <c r="BR24" s="466"/>
      <c r="BS24" s="466"/>
      <c r="BT24" s="466"/>
      <c r="BU24" s="467"/>
      <c r="BV24" s="465">
        <v>17831235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6870</v>
      </c>
      <c r="R25" s="442"/>
      <c r="S25" s="442"/>
      <c r="T25" s="442"/>
      <c r="U25" s="442"/>
      <c r="V25" s="443"/>
      <c r="W25" s="507"/>
      <c r="X25" s="498"/>
      <c r="Y25" s="499"/>
      <c r="Z25" s="438" t="s">
        <v>174</v>
      </c>
      <c r="AA25" s="439"/>
      <c r="AB25" s="439"/>
      <c r="AC25" s="439"/>
      <c r="AD25" s="439"/>
      <c r="AE25" s="439"/>
      <c r="AF25" s="439"/>
      <c r="AG25" s="440"/>
      <c r="AH25" s="441">
        <v>79</v>
      </c>
      <c r="AI25" s="442"/>
      <c r="AJ25" s="442"/>
      <c r="AK25" s="442"/>
      <c r="AL25" s="443"/>
      <c r="AM25" s="441">
        <v>254064</v>
      </c>
      <c r="AN25" s="442"/>
      <c r="AO25" s="442"/>
      <c r="AP25" s="442"/>
      <c r="AQ25" s="442"/>
      <c r="AR25" s="443"/>
      <c r="AS25" s="441">
        <v>3216</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384824</v>
      </c>
      <c r="BO25" s="461"/>
      <c r="BP25" s="461"/>
      <c r="BQ25" s="461"/>
      <c r="BR25" s="461"/>
      <c r="BS25" s="461"/>
      <c r="BT25" s="461"/>
      <c r="BU25" s="462"/>
      <c r="BV25" s="460">
        <v>549889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6000</v>
      </c>
      <c r="R26" s="442"/>
      <c r="S26" s="442"/>
      <c r="T26" s="442"/>
      <c r="U26" s="442"/>
      <c r="V26" s="443"/>
      <c r="W26" s="507"/>
      <c r="X26" s="498"/>
      <c r="Y26" s="499"/>
      <c r="Z26" s="438" t="s">
        <v>177</v>
      </c>
      <c r="AA26" s="520"/>
      <c r="AB26" s="520"/>
      <c r="AC26" s="520"/>
      <c r="AD26" s="520"/>
      <c r="AE26" s="520"/>
      <c r="AF26" s="520"/>
      <c r="AG26" s="521"/>
      <c r="AH26" s="441">
        <v>45</v>
      </c>
      <c r="AI26" s="442"/>
      <c r="AJ26" s="442"/>
      <c r="AK26" s="442"/>
      <c r="AL26" s="443"/>
      <c r="AM26" s="441">
        <v>143910</v>
      </c>
      <c r="AN26" s="442"/>
      <c r="AO26" s="442"/>
      <c r="AP26" s="442"/>
      <c r="AQ26" s="442"/>
      <c r="AR26" s="443"/>
      <c r="AS26" s="441">
        <v>3198</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130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4240</v>
      </c>
      <c r="R27" s="442"/>
      <c r="S27" s="442"/>
      <c r="T27" s="442"/>
      <c r="U27" s="442"/>
      <c r="V27" s="443"/>
      <c r="W27" s="507"/>
      <c r="X27" s="498"/>
      <c r="Y27" s="499"/>
      <c r="Z27" s="438" t="s">
        <v>180</v>
      </c>
      <c r="AA27" s="439"/>
      <c r="AB27" s="439"/>
      <c r="AC27" s="439"/>
      <c r="AD27" s="439"/>
      <c r="AE27" s="439"/>
      <c r="AF27" s="439"/>
      <c r="AG27" s="440"/>
      <c r="AH27" s="441">
        <v>5</v>
      </c>
      <c r="AI27" s="442"/>
      <c r="AJ27" s="442"/>
      <c r="AK27" s="442"/>
      <c r="AL27" s="443"/>
      <c r="AM27" s="441">
        <v>21035</v>
      </c>
      <c r="AN27" s="442"/>
      <c r="AO27" s="442"/>
      <c r="AP27" s="442"/>
      <c r="AQ27" s="442"/>
      <c r="AR27" s="443"/>
      <c r="AS27" s="441">
        <v>4207</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977514</v>
      </c>
      <c r="BO27" s="469"/>
      <c r="BP27" s="469"/>
      <c r="BQ27" s="469"/>
      <c r="BR27" s="469"/>
      <c r="BS27" s="469"/>
      <c r="BT27" s="469"/>
      <c r="BU27" s="470"/>
      <c r="BV27" s="468">
        <v>977287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3820</v>
      </c>
      <c r="R28" s="442"/>
      <c r="S28" s="442"/>
      <c r="T28" s="442"/>
      <c r="U28" s="442"/>
      <c r="V28" s="443"/>
      <c r="W28" s="507"/>
      <c r="X28" s="498"/>
      <c r="Y28" s="499"/>
      <c r="Z28" s="438" t="s">
        <v>183</v>
      </c>
      <c r="AA28" s="439"/>
      <c r="AB28" s="439"/>
      <c r="AC28" s="439"/>
      <c r="AD28" s="439"/>
      <c r="AE28" s="439"/>
      <c r="AF28" s="439"/>
      <c r="AG28" s="440"/>
      <c r="AH28" s="441" t="s">
        <v>138</v>
      </c>
      <c r="AI28" s="442"/>
      <c r="AJ28" s="442"/>
      <c r="AK28" s="442"/>
      <c r="AL28" s="443"/>
      <c r="AM28" s="441" t="s">
        <v>138</v>
      </c>
      <c r="AN28" s="442"/>
      <c r="AO28" s="442"/>
      <c r="AP28" s="442"/>
      <c r="AQ28" s="442"/>
      <c r="AR28" s="443"/>
      <c r="AS28" s="441" t="s">
        <v>130</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2781903</v>
      </c>
      <c r="BO28" s="461"/>
      <c r="BP28" s="461"/>
      <c r="BQ28" s="461"/>
      <c r="BR28" s="461"/>
      <c r="BS28" s="461"/>
      <c r="BT28" s="461"/>
      <c r="BU28" s="462"/>
      <c r="BV28" s="460">
        <v>2770950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16</v>
      </c>
      <c r="M29" s="442"/>
      <c r="N29" s="442"/>
      <c r="O29" s="442"/>
      <c r="P29" s="443"/>
      <c r="Q29" s="441">
        <v>3620</v>
      </c>
      <c r="R29" s="442"/>
      <c r="S29" s="442"/>
      <c r="T29" s="442"/>
      <c r="U29" s="442"/>
      <c r="V29" s="443"/>
      <c r="W29" s="508"/>
      <c r="X29" s="509"/>
      <c r="Y29" s="510"/>
      <c r="Z29" s="438" t="s">
        <v>186</v>
      </c>
      <c r="AA29" s="439"/>
      <c r="AB29" s="439"/>
      <c r="AC29" s="439"/>
      <c r="AD29" s="439"/>
      <c r="AE29" s="439"/>
      <c r="AF29" s="439"/>
      <c r="AG29" s="440"/>
      <c r="AH29" s="441">
        <v>533</v>
      </c>
      <c r="AI29" s="442"/>
      <c r="AJ29" s="442"/>
      <c r="AK29" s="442"/>
      <c r="AL29" s="443"/>
      <c r="AM29" s="441">
        <v>1687403</v>
      </c>
      <c r="AN29" s="442"/>
      <c r="AO29" s="442"/>
      <c r="AP29" s="442"/>
      <c r="AQ29" s="442"/>
      <c r="AR29" s="443"/>
      <c r="AS29" s="441">
        <v>3166</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2158057</v>
      </c>
      <c r="BO29" s="466"/>
      <c r="BP29" s="466"/>
      <c r="BQ29" s="466"/>
      <c r="BR29" s="466"/>
      <c r="BS29" s="466"/>
      <c r="BT29" s="466"/>
      <c r="BU29" s="467"/>
      <c r="BV29" s="465">
        <v>2159399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12170661</v>
      </c>
      <c r="BO30" s="469"/>
      <c r="BP30" s="469"/>
      <c r="BQ30" s="469"/>
      <c r="BR30" s="469"/>
      <c r="BS30" s="469"/>
      <c r="BT30" s="469"/>
      <c r="BU30" s="470"/>
      <c r="BV30" s="468">
        <v>11664299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岐阜県市町村職員退職手当組合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国民宿舎恵那山荘</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IF('各会計、関係団体の財政状況及び健全化判断比率'!B35="","",'各会計、関係団体の財政状況及び健全化判断比率'!B35)</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岐阜県市町村会館組合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恵那市体育連盟</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7</v>
      </c>
      <c r="AN36" s="424"/>
      <c r="AO36" s="423" t="str">
        <f>IF('各会計、関係団体の財政状況及び健全化判断比率'!B33="","",'各会計、関係団体の財政状況及び健全化判断比率'!B33)</f>
        <v>国民健康保険診療所事業会計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土岐川防災ダム一部事務組合</v>
      </c>
      <c r="BZ36" s="423"/>
      <c r="CA36" s="423"/>
      <c r="CB36" s="423"/>
      <c r="CC36" s="423"/>
      <c r="CD36" s="423"/>
      <c r="CE36" s="423"/>
      <c r="CF36" s="423"/>
      <c r="CG36" s="423"/>
      <c r="CH36" s="423"/>
      <c r="CI36" s="423"/>
      <c r="CJ36" s="423"/>
      <c r="CK36" s="423"/>
      <c r="CL36" s="423"/>
      <c r="CM36" s="423"/>
      <c r="CN36" s="213"/>
      <c r="CO36" s="424">
        <f t="shared" si="3"/>
        <v>18</v>
      </c>
      <c r="CP36" s="424"/>
      <c r="CQ36" s="423" t="str">
        <f>IF('各会計、関係団体の財政状況及び健全化判断比率'!BS9="","",'各会計、関係団体の財政状況及び健全化判断比率'!BS9)</f>
        <v>恵那市文化振興会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岐阜県後期高齢者医療広域連合（一般会計分）</v>
      </c>
      <c r="BZ37" s="423"/>
      <c r="CA37" s="423"/>
      <c r="CB37" s="423"/>
      <c r="CC37" s="423"/>
      <c r="CD37" s="423"/>
      <c r="CE37" s="423"/>
      <c r="CF37" s="423"/>
      <c r="CG37" s="423"/>
      <c r="CH37" s="423"/>
      <c r="CI37" s="423"/>
      <c r="CJ37" s="423"/>
      <c r="CK37" s="423"/>
      <c r="CL37" s="423"/>
      <c r="CM37" s="423"/>
      <c r="CN37" s="213"/>
      <c r="CO37" s="424">
        <f t="shared" si="3"/>
        <v>19</v>
      </c>
      <c r="CP37" s="424"/>
      <c r="CQ37" s="423" t="str">
        <f>IF('各会計、関係団体の財政状況及び健全化判断比率'!BS10="","",'各会計、関係団体の財政状況及び健全化判断比率'!BS10)</f>
        <v>恵那市施設管理公社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岐阜県後期高齢者医療広域連合（特別会計分）</v>
      </c>
      <c r="BZ38" s="423"/>
      <c r="CA38" s="423"/>
      <c r="CB38" s="423"/>
      <c r="CC38" s="423"/>
      <c r="CD38" s="423"/>
      <c r="CE38" s="423"/>
      <c r="CF38" s="423"/>
      <c r="CG38" s="423"/>
      <c r="CH38" s="423"/>
      <c r="CI38" s="423"/>
      <c r="CJ38" s="423"/>
      <c r="CK38" s="423"/>
      <c r="CL38" s="423"/>
      <c r="CM38" s="423"/>
      <c r="CN38" s="213"/>
      <c r="CO38" s="424">
        <f t="shared" si="3"/>
        <v>20</v>
      </c>
      <c r="CP38" s="424"/>
      <c r="CQ38" s="423" t="str">
        <f>IF('各会計、関係団体の財政状況及び健全化判断比率'!BS11="","",'各会計、関係団体の財政状況及び健全化判断比率'!BS11)</f>
        <v>中山道広重美術館</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東濃農業共済事務組合</v>
      </c>
      <c r="BZ39" s="423"/>
      <c r="CA39" s="423"/>
      <c r="CB39" s="423"/>
      <c r="CC39" s="423"/>
      <c r="CD39" s="423"/>
      <c r="CE39" s="423"/>
      <c r="CF39" s="423"/>
      <c r="CG39" s="423"/>
      <c r="CH39" s="423"/>
      <c r="CI39" s="423"/>
      <c r="CJ39" s="423"/>
      <c r="CK39" s="423"/>
      <c r="CL39" s="423"/>
      <c r="CM39" s="423"/>
      <c r="CN39" s="213"/>
      <c r="CO39" s="424">
        <f t="shared" si="3"/>
        <v>21</v>
      </c>
      <c r="CP39" s="424"/>
      <c r="CQ39" s="423" t="str">
        <f>IF('各会計、関係団体の財政状況及び健全化判断比率'!BS12="","",'各会計、関係団体の財政状況及び健全化判断比率'!BS12)</f>
        <v>恵那市土地開発公社</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22</v>
      </c>
      <c r="CP40" s="424"/>
      <c r="CQ40" s="423" t="str">
        <f>IF('各会計、関係団体の財政状況及び健全化判断比率'!BS13="","",'各会計、関係団体の財政状況及び健全化判断比率'!BS13)</f>
        <v>日本大正村</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23</v>
      </c>
      <c r="CP41" s="424"/>
      <c r="CQ41" s="423" t="str">
        <f>IF('各会計、関係団体の財政状況及び健全化判断比率'!BS14="","",'各会計、関係団体の財政状況及び健全化判断比率'!BS14)</f>
        <v>大正ロマン</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24</v>
      </c>
      <c r="CP42" s="424"/>
      <c r="CQ42" s="423" t="str">
        <f>IF('各会計、関係団体の財政状況及び健全化判断比率'!BS15="","",'各会計、関係団体の財政状況及び健全化判断比率'!BS15)</f>
        <v>くしはらの里</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dqzlrYbefosPUs5of3jH7LOFbO4EFo6cbTnaS0iKrTg0d5xIDTb8Ye5pyn0C3r2u15FqluofP4rrGsr0Uy12Q==" saltValue="d0meH281X9VbhfiHa2In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4" t="s">
        <v>569</v>
      </c>
      <c r="D34" s="1244"/>
      <c r="E34" s="1245"/>
      <c r="F34" s="32">
        <v>11.26</v>
      </c>
      <c r="G34" s="33">
        <v>12.03</v>
      </c>
      <c r="H34" s="33">
        <v>12.93</v>
      </c>
      <c r="I34" s="33">
        <v>14.05</v>
      </c>
      <c r="J34" s="34">
        <v>15.44</v>
      </c>
      <c r="K34" s="22"/>
      <c r="L34" s="22"/>
      <c r="M34" s="22"/>
      <c r="N34" s="22"/>
      <c r="O34" s="22"/>
      <c r="P34" s="22"/>
    </row>
    <row r="35" spans="1:16" ht="39" customHeight="1" x14ac:dyDescent="0.15">
      <c r="A35" s="22"/>
      <c r="B35" s="35"/>
      <c r="C35" s="1238" t="s">
        <v>570</v>
      </c>
      <c r="D35" s="1239"/>
      <c r="E35" s="1240"/>
      <c r="F35" s="36">
        <v>11.17</v>
      </c>
      <c r="G35" s="37">
        <v>12.31</v>
      </c>
      <c r="H35" s="37">
        <v>13.93</v>
      </c>
      <c r="I35" s="37">
        <v>13.22</v>
      </c>
      <c r="J35" s="38">
        <v>12.86</v>
      </c>
      <c r="K35" s="22"/>
      <c r="L35" s="22"/>
      <c r="M35" s="22"/>
      <c r="N35" s="22"/>
      <c r="O35" s="22"/>
      <c r="P35" s="22"/>
    </row>
    <row r="36" spans="1:16" ht="39" customHeight="1" x14ac:dyDescent="0.15">
      <c r="A36" s="22"/>
      <c r="B36" s="35"/>
      <c r="C36" s="1238" t="s">
        <v>571</v>
      </c>
      <c r="D36" s="1239"/>
      <c r="E36" s="1240"/>
      <c r="F36" s="36">
        <v>6.41</v>
      </c>
      <c r="G36" s="37">
        <v>7.95</v>
      </c>
      <c r="H36" s="37">
        <v>7.44</v>
      </c>
      <c r="I36" s="37">
        <v>7.64</v>
      </c>
      <c r="J36" s="38">
        <v>7.32</v>
      </c>
      <c r="K36" s="22"/>
      <c r="L36" s="22"/>
      <c r="M36" s="22"/>
      <c r="N36" s="22"/>
      <c r="O36" s="22"/>
      <c r="P36" s="22"/>
    </row>
    <row r="37" spans="1:16" ht="39" customHeight="1" x14ac:dyDescent="0.15">
      <c r="A37" s="22"/>
      <c r="B37" s="35"/>
      <c r="C37" s="1238" t="s">
        <v>572</v>
      </c>
      <c r="D37" s="1239"/>
      <c r="E37" s="1240"/>
      <c r="F37" s="36">
        <v>2.15</v>
      </c>
      <c r="G37" s="37">
        <v>2.89</v>
      </c>
      <c r="H37" s="37">
        <v>3.3</v>
      </c>
      <c r="I37" s="37">
        <v>3.78</v>
      </c>
      <c r="J37" s="38">
        <v>4.1399999999999997</v>
      </c>
      <c r="K37" s="22"/>
      <c r="L37" s="22"/>
      <c r="M37" s="22"/>
      <c r="N37" s="22"/>
      <c r="O37" s="22"/>
      <c r="P37" s="22"/>
    </row>
    <row r="38" spans="1:16" ht="39" customHeight="1" x14ac:dyDescent="0.15">
      <c r="A38" s="22"/>
      <c r="B38" s="35"/>
      <c r="C38" s="1238" t="s">
        <v>573</v>
      </c>
      <c r="D38" s="1239"/>
      <c r="E38" s="1240"/>
      <c r="F38" s="36" t="s">
        <v>523</v>
      </c>
      <c r="G38" s="37" t="s">
        <v>523</v>
      </c>
      <c r="H38" s="37" t="s">
        <v>523</v>
      </c>
      <c r="I38" s="37" t="s">
        <v>523</v>
      </c>
      <c r="J38" s="38">
        <v>1.21</v>
      </c>
      <c r="K38" s="22"/>
      <c r="L38" s="22"/>
      <c r="M38" s="22"/>
      <c r="N38" s="22"/>
      <c r="O38" s="22"/>
      <c r="P38" s="22"/>
    </row>
    <row r="39" spans="1:16" ht="39" customHeight="1" x14ac:dyDescent="0.15">
      <c r="A39" s="22"/>
      <c r="B39" s="35"/>
      <c r="C39" s="1238" t="s">
        <v>574</v>
      </c>
      <c r="D39" s="1239"/>
      <c r="E39" s="1240"/>
      <c r="F39" s="36">
        <v>1.45</v>
      </c>
      <c r="G39" s="37">
        <v>1.26</v>
      </c>
      <c r="H39" s="37">
        <v>1.5</v>
      </c>
      <c r="I39" s="37">
        <v>1.72</v>
      </c>
      <c r="J39" s="38">
        <v>1.2</v>
      </c>
      <c r="K39" s="22"/>
      <c r="L39" s="22"/>
      <c r="M39" s="22"/>
      <c r="N39" s="22"/>
      <c r="O39" s="22"/>
      <c r="P39" s="22"/>
    </row>
    <row r="40" spans="1:16" ht="39" customHeight="1" x14ac:dyDescent="0.15">
      <c r="A40" s="22"/>
      <c r="B40" s="35"/>
      <c r="C40" s="1238" t="s">
        <v>575</v>
      </c>
      <c r="D40" s="1239"/>
      <c r="E40" s="1240"/>
      <c r="F40" s="36">
        <v>0.08</v>
      </c>
      <c r="G40" s="37">
        <v>0.06</v>
      </c>
      <c r="H40" s="37">
        <v>7.0000000000000007E-2</v>
      </c>
      <c r="I40" s="37">
        <v>7.0000000000000007E-2</v>
      </c>
      <c r="J40" s="38">
        <v>7.0000000000000007E-2</v>
      </c>
      <c r="K40" s="22"/>
      <c r="L40" s="22"/>
      <c r="M40" s="22"/>
      <c r="N40" s="22"/>
      <c r="O40" s="22"/>
      <c r="P40" s="22"/>
    </row>
    <row r="41" spans="1:16" ht="39" customHeight="1" x14ac:dyDescent="0.15">
      <c r="A41" s="22"/>
      <c r="B41" s="35"/>
      <c r="C41" s="1238" t="s">
        <v>576</v>
      </c>
      <c r="D41" s="1239"/>
      <c r="E41" s="1240"/>
      <c r="F41" s="36">
        <v>0.01</v>
      </c>
      <c r="G41" s="37">
        <v>0.03</v>
      </c>
      <c r="H41" s="37">
        <v>0</v>
      </c>
      <c r="I41" s="37">
        <v>0</v>
      </c>
      <c r="J41" s="38">
        <v>0.01</v>
      </c>
      <c r="K41" s="22"/>
      <c r="L41" s="22"/>
      <c r="M41" s="22"/>
      <c r="N41" s="22"/>
      <c r="O41" s="22"/>
      <c r="P41" s="22"/>
    </row>
    <row r="42" spans="1:16" ht="39" customHeight="1" x14ac:dyDescent="0.15">
      <c r="A42" s="22"/>
      <c r="B42" s="39"/>
      <c r="C42" s="1238" t="s">
        <v>577</v>
      </c>
      <c r="D42" s="1239"/>
      <c r="E42" s="1240"/>
      <c r="F42" s="36" t="s">
        <v>523</v>
      </c>
      <c r="G42" s="37" t="s">
        <v>523</v>
      </c>
      <c r="H42" s="37" t="s">
        <v>523</v>
      </c>
      <c r="I42" s="37" t="s">
        <v>523</v>
      </c>
      <c r="J42" s="38" t="s">
        <v>523</v>
      </c>
      <c r="K42" s="22"/>
      <c r="L42" s="22"/>
      <c r="M42" s="22"/>
      <c r="N42" s="22"/>
      <c r="O42" s="22"/>
      <c r="P42" s="22"/>
    </row>
    <row r="43" spans="1:16" ht="39" customHeight="1" thickBot="1" x14ac:dyDescent="0.2">
      <c r="A43" s="22"/>
      <c r="B43" s="40"/>
      <c r="C43" s="1241" t="s">
        <v>578</v>
      </c>
      <c r="D43" s="1242"/>
      <c r="E43" s="1243"/>
      <c r="F43" s="41">
        <v>2.41</v>
      </c>
      <c r="G43" s="42">
        <v>2.12</v>
      </c>
      <c r="H43" s="42">
        <v>2.6</v>
      </c>
      <c r="I43" s="42">
        <v>1.18</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ll2Pqc7Pi5UuWNcFxwfwOtlPVaNOWwk5asOH0raGxvX/0y1+6Oowzee+sIf5qYikHGkCi1xGJERQqGSwUZFpA==" saltValue="K9WIhtEuczWLQZ87KTxs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3979</v>
      </c>
      <c r="L45" s="60">
        <v>3705</v>
      </c>
      <c r="M45" s="60">
        <v>3449</v>
      </c>
      <c r="N45" s="60">
        <v>3275</v>
      </c>
      <c r="O45" s="61">
        <v>2970</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523</v>
      </c>
      <c r="L46" s="64" t="s">
        <v>523</v>
      </c>
      <c r="M46" s="64" t="s">
        <v>523</v>
      </c>
      <c r="N46" s="64" t="s">
        <v>523</v>
      </c>
      <c r="O46" s="65" t="s">
        <v>523</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523</v>
      </c>
      <c r="L47" s="64" t="s">
        <v>523</v>
      </c>
      <c r="M47" s="64" t="s">
        <v>523</v>
      </c>
      <c r="N47" s="64" t="s">
        <v>523</v>
      </c>
      <c r="O47" s="65" t="s">
        <v>523</v>
      </c>
      <c r="P47" s="48"/>
      <c r="Q47" s="48"/>
      <c r="R47" s="48"/>
      <c r="S47" s="48"/>
      <c r="T47" s="48"/>
      <c r="U47" s="48"/>
    </row>
    <row r="48" spans="1:21" ht="30.75" customHeight="1" x14ac:dyDescent="0.15">
      <c r="A48" s="48"/>
      <c r="B48" s="1266"/>
      <c r="C48" s="1267"/>
      <c r="D48" s="62"/>
      <c r="E48" s="1248" t="s">
        <v>15</v>
      </c>
      <c r="F48" s="1248"/>
      <c r="G48" s="1248"/>
      <c r="H48" s="1248"/>
      <c r="I48" s="1248"/>
      <c r="J48" s="1249"/>
      <c r="K48" s="63">
        <v>1108</v>
      </c>
      <c r="L48" s="64">
        <v>1099</v>
      </c>
      <c r="M48" s="64">
        <v>1001</v>
      </c>
      <c r="N48" s="64">
        <v>970</v>
      </c>
      <c r="O48" s="65">
        <v>869</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523</v>
      </c>
      <c r="L49" s="64" t="s">
        <v>523</v>
      </c>
      <c r="M49" s="64" t="s">
        <v>523</v>
      </c>
      <c r="N49" s="64" t="s">
        <v>523</v>
      </c>
      <c r="O49" s="65" t="s">
        <v>523</v>
      </c>
      <c r="P49" s="48"/>
      <c r="Q49" s="48"/>
      <c r="R49" s="48"/>
      <c r="S49" s="48"/>
      <c r="T49" s="48"/>
      <c r="U49" s="48"/>
    </row>
    <row r="50" spans="1:21" ht="30.75" customHeight="1" x14ac:dyDescent="0.15">
      <c r="A50" s="48"/>
      <c r="B50" s="1266"/>
      <c r="C50" s="1267"/>
      <c r="D50" s="62"/>
      <c r="E50" s="1248" t="s">
        <v>17</v>
      </c>
      <c r="F50" s="1248"/>
      <c r="G50" s="1248"/>
      <c r="H50" s="1248"/>
      <c r="I50" s="1248"/>
      <c r="J50" s="1249"/>
      <c r="K50" s="63">
        <v>0</v>
      </c>
      <c r="L50" s="64">
        <v>0</v>
      </c>
      <c r="M50" s="64">
        <v>0</v>
      </c>
      <c r="N50" s="64">
        <v>0</v>
      </c>
      <c r="O50" s="65">
        <v>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523</v>
      </c>
      <c r="L51" s="64" t="s">
        <v>523</v>
      </c>
      <c r="M51" s="64" t="s">
        <v>523</v>
      </c>
      <c r="N51" s="64" t="s">
        <v>523</v>
      </c>
      <c r="O51" s="65" t="s">
        <v>523</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3876</v>
      </c>
      <c r="L52" s="64">
        <v>3727</v>
      </c>
      <c r="M52" s="64">
        <v>3637</v>
      </c>
      <c r="N52" s="64">
        <v>3538</v>
      </c>
      <c r="O52" s="65">
        <v>3537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1211</v>
      </c>
      <c r="L53" s="69">
        <v>1077</v>
      </c>
      <c r="M53" s="69">
        <v>813</v>
      </c>
      <c r="N53" s="69">
        <v>707</v>
      </c>
      <c r="O53" s="70">
        <v>302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523</v>
      </c>
      <c r="L57" s="83" t="s">
        <v>523</v>
      </c>
      <c r="M57" s="83" t="s">
        <v>523</v>
      </c>
      <c r="N57" s="83" t="s">
        <v>523</v>
      </c>
      <c r="O57" s="84" t="s">
        <v>523</v>
      </c>
    </row>
    <row r="58" spans="1:21" ht="31.5" customHeight="1" thickBot="1" x14ac:dyDescent="0.2">
      <c r="B58" s="1256"/>
      <c r="C58" s="1257"/>
      <c r="D58" s="1261" t="s">
        <v>27</v>
      </c>
      <c r="E58" s="1262"/>
      <c r="F58" s="1262"/>
      <c r="G58" s="1262"/>
      <c r="H58" s="1262"/>
      <c r="I58" s="1262"/>
      <c r="J58" s="1263"/>
      <c r="K58" s="85" t="s">
        <v>523</v>
      </c>
      <c r="L58" s="86" t="s">
        <v>523</v>
      </c>
      <c r="M58" s="86" t="s">
        <v>523</v>
      </c>
      <c r="N58" s="86" t="s">
        <v>523</v>
      </c>
      <c r="O58" s="87" t="s">
        <v>523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3OMXFgBQh6oB95obZA7g+GHCfqSpYibuVKkXDr2D2FX96CtOhjTM36kOg/jo9BYLCkxhKIfMIB8Tw7T7mv+9g==" saltValue="9ts0jrmrh3TE6gzHP4tL7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84" t="s">
        <v>30</v>
      </c>
      <c r="C41" s="1285"/>
      <c r="D41" s="101"/>
      <c r="E41" s="1286" t="s">
        <v>31</v>
      </c>
      <c r="F41" s="1286"/>
      <c r="G41" s="1286"/>
      <c r="H41" s="1287"/>
      <c r="I41" s="102">
        <v>34222</v>
      </c>
      <c r="J41" s="103">
        <v>32327</v>
      </c>
      <c r="K41" s="103">
        <v>30768</v>
      </c>
      <c r="L41" s="103">
        <v>29458</v>
      </c>
      <c r="M41" s="104">
        <v>29237</v>
      </c>
    </row>
    <row r="42" spans="2:13" ht="27.75" customHeight="1" x14ac:dyDescent="0.15">
      <c r="B42" s="1274"/>
      <c r="C42" s="1275"/>
      <c r="D42" s="105"/>
      <c r="E42" s="1278" t="s">
        <v>32</v>
      </c>
      <c r="F42" s="1278"/>
      <c r="G42" s="1278"/>
      <c r="H42" s="1279"/>
      <c r="I42" s="106" t="s">
        <v>523</v>
      </c>
      <c r="J42" s="107" t="s">
        <v>523</v>
      </c>
      <c r="K42" s="107" t="s">
        <v>523</v>
      </c>
      <c r="L42" s="107" t="s">
        <v>523</v>
      </c>
      <c r="M42" s="108" t="s">
        <v>523</v>
      </c>
    </row>
    <row r="43" spans="2:13" ht="27.75" customHeight="1" x14ac:dyDescent="0.15">
      <c r="B43" s="1274"/>
      <c r="C43" s="1275"/>
      <c r="D43" s="105"/>
      <c r="E43" s="1278" t="s">
        <v>33</v>
      </c>
      <c r="F43" s="1278"/>
      <c r="G43" s="1278"/>
      <c r="H43" s="1279"/>
      <c r="I43" s="106">
        <v>13098</v>
      </c>
      <c r="J43" s="107">
        <v>12221</v>
      </c>
      <c r="K43" s="107">
        <v>14144</v>
      </c>
      <c r="L43" s="107">
        <v>12893</v>
      </c>
      <c r="M43" s="108">
        <v>11757</v>
      </c>
    </row>
    <row r="44" spans="2:13" ht="27.75" customHeight="1" x14ac:dyDescent="0.15">
      <c r="B44" s="1274"/>
      <c r="C44" s="1275"/>
      <c r="D44" s="105"/>
      <c r="E44" s="1278" t="s">
        <v>34</v>
      </c>
      <c r="F44" s="1278"/>
      <c r="G44" s="1278"/>
      <c r="H44" s="1279"/>
      <c r="I44" s="106" t="s">
        <v>523</v>
      </c>
      <c r="J44" s="107" t="s">
        <v>523</v>
      </c>
      <c r="K44" s="107" t="s">
        <v>523</v>
      </c>
      <c r="L44" s="107" t="s">
        <v>523</v>
      </c>
      <c r="M44" s="108" t="s">
        <v>523</v>
      </c>
    </row>
    <row r="45" spans="2:13" ht="27.75" customHeight="1" x14ac:dyDescent="0.15">
      <c r="B45" s="1274"/>
      <c r="C45" s="1275"/>
      <c r="D45" s="105"/>
      <c r="E45" s="1278" t="s">
        <v>35</v>
      </c>
      <c r="F45" s="1278"/>
      <c r="G45" s="1278"/>
      <c r="H45" s="1279"/>
      <c r="I45" s="106">
        <v>5485</v>
      </c>
      <c r="J45" s="107">
        <v>5501</v>
      </c>
      <c r="K45" s="107">
        <v>5448</v>
      </c>
      <c r="L45" s="107">
        <v>4688</v>
      </c>
      <c r="M45" s="108">
        <v>5571</v>
      </c>
    </row>
    <row r="46" spans="2:13" ht="27.75" customHeight="1" x14ac:dyDescent="0.15">
      <c r="B46" s="1274"/>
      <c r="C46" s="1275"/>
      <c r="D46" s="109"/>
      <c r="E46" s="1278" t="s">
        <v>36</v>
      </c>
      <c r="F46" s="1278"/>
      <c r="G46" s="1278"/>
      <c r="H46" s="1279"/>
      <c r="I46" s="106">
        <v>19</v>
      </c>
      <c r="J46" s="107">
        <v>1</v>
      </c>
      <c r="K46" s="107">
        <v>29</v>
      </c>
      <c r="L46" s="107">
        <v>33</v>
      </c>
      <c r="M46" s="108">
        <v>101</v>
      </c>
    </row>
    <row r="47" spans="2:13" ht="27.75" customHeight="1" x14ac:dyDescent="0.15">
      <c r="B47" s="1274"/>
      <c r="C47" s="1275"/>
      <c r="D47" s="110"/>
      <c r="E47" s="1288" t="s">
        <v>37</v>
      </c>
      <c r="F47" s="1289"/>
      <c r="G47" s="1289"/>
      <c r="H47" s="1290"/>
      <c r="I47" s="106" t="s">
        <v>523</v>
      </c>
      <c r="J47" s="107" t="s">
        <v>523</v>
      </c>
      <c r="K47" s="107" t="s">
        <v>523</v>
      </c>
      <c r="L47" s="107" t="s">
        <v>523</v>
      </c>
      <c r="M47" s="108" t="s">
        <v>523</v>
      </c>
    </row>
    <row r="48" spans="2:13" ht="27.75" customHeight="1" x14ac:dyDescent="0.15">
      <c r="B48" s="1274"/>
      <c r="C48" s="1275"/>
      <c r="D48" s="105"/>
      <c r="E48" s="1278" t="s">
        <v>38</v>
      </c>
      <c r="F48" s="1278"/>
      <c r="G48" s="1278"/>
      <c r="H48" s="1279"/>
      <c r="I48" s="106" t="s">
        <v>523</v>
      </c>
      <c r="J48" s="107" t="s">
        <v>523</v>
      </c>
      <c r="K48" s="107" t="s">
        <v>523</v>
      </c>
      <c r="L48" s="107" t="s">
        <v>523</v>
      </c>
      <c r="M48" s="108" t="s">
        <v>523</v>
      </c>
    </row>
    <row r="49" spans="2:13" ht="27.75" customHeight="1" x14ac:dyDescent="0.15">
      <c r="B49" s="1276"/>
      <c r="C49" s="1277"/>
      <c r="D49" s="105"/>
      <c r="E49" s="1278" t="s">
        <v>39</v>
      </c>
      <c r="F49" s="1278"/>
      <c r="G49" s="1278"/>
      <c r="H49" s="1279"/>
      <c r="I49" s="106" t="s">
        <v>523</v>
      </c>
      <c r="J49" s="107" t="s">
        <v>523</v>
      </c>
      <c r="K49" s="107" t="s">
        <v>523</v>
      </c>
      <c r="L49" s="107" t="s">
        <v>523</v>
      </c>
      <c r="M49" s="108" t="s">
        <v>523</v>
      </c>
    </row>
    <row r="50" spans="2:13" ht="27.75" customHeight="1" x14ac:dyDescent="0.15">
      <c r="B50" s="1272" t="s">
        <v>40</v>
      </c>
      <c r="C50" s="1273"/>
      <c r="D50" s="111"/>
      <c r="E50" s="1278" t="s">
        <v>41</v>
      </c>
      <c r="F50" s="1278"/>
      <c r="G50" s="1278"/>
      <c r="H50" s="1279"/>
      <c r="I50" s="106">
        <v>14979</v>
      </c>
      <c r="J50" s="107">
        <v>14576</v>
      </c>
      <c r="K50" s="107">
        <v>13755</v>
      </c>
      <c r="L50" s="107">
        <v>14467</v>
      </c>
      <c r="M50" s="108">
        <v>15036</v>
      </c>
    </row>
    <row r="51" spans="2:13" ht="27.75" customHeight="1" x14ac:dyDescent="0.15">
      <c r="B51" s="1274"/>
      <c r="C51" s="1275"/>
      <c r="D51" s="105"/>
      <c r="E51" s="1278" t="s">
        <v>42</v>
      </c>
      <c r="F51" s="1278"/>
      <c r="G51" s="1278"/>
      <c r="H51" s="1279"/>
      <c r="I51" s="106">
        <v>3997</v>
      </c>
      <c r="J51" s="107">
        <v>3271</v>
      </c>
      <c r="K51" s="107">
        <v>3351</v>
      </c>
      <c r="L51" s="107">
        <v>2914</v>
      </c>
      <c r="M51" s="108">
        <v>3081</v>
      </c>
    </row>
    <row r="52" spans="2:13" ht="27.75" customHeight="1" x14ac:dyDescent="0.15">
      <c r="B52" s="1276"/>
      <c r="C52" s="1277"/>
      <c r="D52" s="105"/>
      <c r="E52" s="1278" t="s">
        <v>43</v>
      </c>
      <c r="F52" s="1278"/>
      <c r="G52" s="1278"/>
      <c r="H52" s="1279"/>
      <c r="I52" s="106">
        <v>33059</v>
      </c>
      <c r="J52" s="107">
        <v>32655</v>
      </c>
      <c r="K52" s="107">
        <v>31376</v>
      </c>
      <c r="L52" s="107">
        <v>30775</v>
      </c>
      <c r="M52" s="108">
        <v>29958</v>
      </c>
    </row>
    <row r="53" spans="2:13" ht="27.75" customHeight="1" thickBot="1" x14ac:dyDescent="0.2">
      <c r="B53" s="1280" t="s">
        <v>44</v>
      </c>
      <c r="C53" s="1281"/>
      <c r="D53" s="112"/>
      <c r="E53" s="1282" t="s">
        <v>45</v>
      </c>
      <c r="F53" s="1282"/>
      <c r="G53" s="1282"/>
      <c r="H53" s="1283"/>
      <c r="I53" s="113">
        <v>789</v>
      </c>
      <c r="J53" s="114">
        <v>-452</v>
      </c>
      <c r="K53" s="114">
        <v>1907</v>
      </c>
      <c r="L53" s="114">
        <v>-1084</v>
      </c>
      <c r="M53" s="115">
        <v>-1410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cenlf7uVeUssfKRgu2oJhlsuHpmcSjTKh5zAdU49Q1J2fXT1C6KEL4O1BtX2Zy8YuPQOdF6a7Yn2sKwhYyZTg==" saltValue="hCrWkziK1xYj9I6gZtjT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99" t="s">
        <v>48</v>
      </c>
      <c r="D55" s="1299"/>
      <c r="E55" s="1300"/>
      <c r="F55" s="127">
        <v>2759</v>
      </c>
      <c r="G55" s="127">
        <v>2771</v>
      </c>
      <c r="H55" s="128">
        <v>2782</v>
      </c>
    </row>
    <row r="56" spans="2:8" ht="52.5" customHeight="1" x14ac:dyDescent="0.15">
      <c r="B56" s="129"/>
      <c r="C56" s="1301" t="s">
        <v>49</v>
      </c>
      <c r="D56" s="1301"/>
      <c r="E56" s="1302"/>
      <c r="F56" s="130">
        <v>2328</v>
      </c>
      <c r="G56" s="130">
        <v>2159</v>
      </c>
      <c r="H56" s="131">
        <v>2158</v>
      </c>
    </row>
    <row r="57" spans="2:8" ht="53.25" customHeight="1" x14ac:dyDescent="0.15">
      <c r="B57" s="129"/>
      <c r="C57" s="1303" t="s">
        <v>50</v>
      </c>
      <c r="D57" s="1303"/>
      <c r="E57" s="1304"/>
      <c r="F57" s="132">
        <v>11206</v>
      </c>
      <c r="G57" s="132">
        <v>11664</v>
      </c>
      <c r="H57" s="133">
        <v>12171</v>
      </c>
    </row>
    <row r="58" spans="2:8" ht="45.75" customHeight="1" x14ac:dyDescent="0.15">
      <c r="B58" s="134"/>
      <c r="C58" s="1291" t="s">
        <v>584</v>
      </c>
      <c r="D58" s="1292"/>
      <c r="E58" s="1293"/>
      <c r="F58" s="135">
        <v>2921</v>
      </c>
      <c r="G58" s="135">
        <v>3636</v>
      </c>
      <c r="H58" s="136">
        <v>4490</v>
      </c>
    </row>
    <row r="59" spans="2:8" ht="45.75" customHeight="1" x14ac:dyDescent="0.15">
      <c r="B59" s="134"/>
      <c r="C59" s="1291" t="s">
        <v>585</v>
      </c>
      <c r="D59" s="1292"/>
      <c r="E59" s="1293"/>
      <c r="F59" s="135">
        <v>3622</v>
      </c>
      <c r="G59" s="135">
        <v>3646</v>
      </c>
      <c r="H59" s="136">
        <v>3659</v>
      </c>
    </row>
    <row r="60" spans="2:8" ht="45.75" customHeight="1" x14ac:dyDescent="0.15">
      <c r="B60" s="134"/>
      <c r="C60" s="1291" t="s">
        <v>587</v>
      </c>
      <c r="D60" s="1292"/>
      <c r="E60" s="1293"/>
      <c r="F60" s="135">
        <v>1526</v>
      </c>
      <c r="G60" s="135">
        <v>1364</v>
      </c>
      <c r="H60" s="136">
        <v>1084</v>
      </c>
    </row>
    <row r="61" spans="2:8" ht="45.75" customHeight="1" x14ac:dyDescent="0.15">
      <c r="B61" s="134"/>
      <c r="C61" s="1291" t="s">
        <v>586</v>
      </c>
      <c r="D61" s="1292"/>
      <c r="E61" s="1293"/>
      <c r="F61" s="135">
        <v>1246</v>
      </c>
      <c r="G61" s="135">
        <v>1145</v>
      </c>
      <c r="H61" s="136">
        <v>1042</v>
      </c>
    </row>
    <row r="62" spans="2:8" ht="45.75" customHeight="1" thickBot="1" x14ac:dyDescent="0.2">
      <c r="B62" s="137"/>
      <c r="C62" s="1294" t="s">
        <v>588</v>
      </c>
      <c r="D62" s="1295"/>
      <c r="E62" s="1296"/>
      <c r="F62" s="138">
        <v>501</v>
      </c>
      <c r="G62" s="138">
        <v>503</v>
      </c>
      <c r="H62" s="139">
        <v>505</v>
      </c>
    </row>
    <row r="63" spans="2:8" ht="52.5" customHeight="1" thickBot="1" x14ac:dyDescent="0.2">
      <c r="B63" s="140"/>
      <c r="C63" s="1297" t="s">
        <v>51</v>
      </c>
      <c r="D63" s="1297"/>
      <c r="E63" s="1298"/>
      <c r="F63" s="141">
        <v>16293</v>
      </c>
      <c r="G63" s="141">
        <v>16595</v>
      </c>
      <c r="H63" s="142">
        <v>17111</v>
      </c>
    </row>
    <row r="64" spans="2:8" ht="15" customHeight="1" x14ac:dyDescent="0.15"/>
    <row r="65" ht="0" hidden="1" customHeight="1" x14ac:dyDescent="0.15"/>
    <row r="66" ht="0" hidden="1" customHeight="1" x14ac:dyDescent="0.15"/>
  </sheetData>
  <sheetProtection algorithmName="SHA-512" hashValue="L0y/leXjeZKnChUhB4r11VHoB3Iw7m6fqrMx7YOpUc2KoKmbBqhbtf8h+Xkhi1Fy9YHC2fsfuoo1B7rRy4HSTg==" saltValue="VtXDcyn8PBUQLGDu2V7s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630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617</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564</v>
      </c>
      <c r="BQ50" s="1310"/>
      <c r="BR50" s="1310"/>
      <c r="BS50" s="1310"/>
      <c r="BT50" s="1310"/>
      <c r="BU50" s="1310"/>
      <c r="BV50" s="1310"/>
      <c r="BW50" s="1310"/>
      <c r="BX50" s="1310" t="s">
        <v>565</v>
      </c>
      <c r="BY50" s="1310"/>
      <c r="BZ50" s="1310"/>
      <c r="CA50" s="1310"/>
      <c r="CB50" s="1310"/>
      <c r="CC50" s="1310"/>
      <c r="CD50" s="1310"/>
      <c r="CE50" s="1310"/>
      <c r="CF50" s="1310" t="s">
        <v>566</v>
      </c>
      <c r="CG50" s="1310"/>
      <c r="CH50" s="1310"/>
      <c r="CI50" s="1310"/>
      <c r="CJ50" s="1310"/>
      <c r="CK50" s="1310"/>
      <c r="CL50" s="1310"/>
      <c r="CM50" s="1310"/>
      <c r="CN50" s="1310" t="s">
        <v>567</v>
      </c>
      <c r="CO50" s="1310"/>
      <c r="CP50" s="1310"/>
      <c r="CQ50" s="1310"/>
      <c r="CR50" s="1310"/>
      <c r="CS50" s="1310"/>
      <c r="CT50" s="1310"/>
      <c r="CU50" s="1310"/>
      <c r="CV50" s="1310" t="s">
        <v>568</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618</v>
      </c>
      <c r="AO51" s="1308"/>
      <c r="AP51" s="1308"/>
      <c r="AQ51" s="1308"/>
      <c r="AR51" s="1308"/>
      <c r="AS51" s="1308"/>
      <c r="AT51" s="1308"/>
      <c r="AU51" s="1308"/>
      <c r="AV51" s="1308"/>
      <c r="AW51" s="1308"/>
      <c r="AX51" s="1308"/>
      <c r="AY51" s="1308"/>
      <c r="AZ51" s="1308"/>
      <c r="BA51" s="1308"/>
      <c r="BB51" s="1308" t="s">
        <v>620</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13.3</v>
      </c>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621</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59.4</v>
      </c>
      <c r="CG53" s="1305"/>
      <c r="CH53" s="1305"/>
      <c r="CI53" s="1305"/>
      <c r="CJ53" s="1305"/>
      <c r="CK53" s="1305"/>
      <c r="CL53" s="1305"/>
      <c r="CM53" s="1305"/>
      <c r="CN53" s="1305">
        <v>60.8</v>
      </c>
      <c r="CO53" s="1305"/>
      <c r="CP53" s="1305"/>
      <c r="CQ53" s="1305"/>
      <c r="CR53" s="1305"/>
      <c r="CS53" s="1305"/>
      <c r="CT53" s="1305"/>
      <c r="CU53" s="1305"/>
      <c r="CV53" s="1305">
        <v>61.5</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622</v>
      </c>
      <c r="AO55" s="1310"/>
      <c r="AP55" s="1310"/>
      <c r="AQ55" s="1310"/>
      <c r="AR55" s="1310"/>
      <c r="AS55" s="1310"/>
      <c r="AT55" s="1310"/>
      <c r="AU55" s="1310"/>
      <c r="AV55" s="1310"/>
      <c r="AW55" s="1310"/>
      <c r="AX55" s="1310"/>
      <c r="AY55" s="1310"/>
      <c r="AZ55" s="1310"/>
      <c r="BA55" s="1310"/>
      <c r="BB55" s="1308" t="s">
        <v>619</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33.1</v>
      </c>
      <c r="CG55" s="1305"/>
      <c r="CH55" s="1305"/>
      <c r="CI55" s="1305"/>
      <c r="CJ55" s="1305"/>
      <c r="CK55" s="1305"/>
      <c r="CL55" s="1305"/>
      <c r="CM55" s="1305"/>
      <c r="CN55" s="1305">
        <v>31.3</v>
      </c>
      <c r="CO55" s="1305"/>
      <c r="CP55" s="1305"/>
      <c r="CQ55" s="1305"/>
      <c r="CR55" s="1305"/>
      <c r="CS55" s="1305"/>
      <c r="CT55" s="1305"/>
      <c r="CU55" s="1305"/>
      <c r="CV55" s="1305">
        <v>25.3</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623</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57.2</v>
      </c>
      <c r="CG57" s="1305"/>
      <c r="CH57" s="1305"/>
      <c r="CI57" s="1305"/>
      <c r="CJ57" s="1305"/>
      <c r="CK57" s="1305"/>
      <c r="CL57" s="1305"/>
      <c r="CM57" s="1305"/>
      <c r="CN57" s="1305">
        <v>58.5</v>
      </c>
      <c r="CO57" s="1305"/>
      <c r="CP57" s="1305"/>
      <c r="CQ57" s="1305"/>
      <c r="CR57" s="1305"/>
      <c r="CS57" s="1305"/>
      <c r="CT57" s="1305"/>
      <c r="CU57" s="1305"/>
      <c r="CV57" s="1305">
        <v>59.9</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624</v>
      </c>
    </row>
    <row r="64" spans="1:109" x14ac:dyDescent="0.15">
      <c r="B64" s="394"/>
      <c r="G64" s="401"/>
      <c r="I64" s="414"/>
      <c r="J64" s="414"/>
      <c r="K64" s="414"/>
      <c r="L64" s="414"/>
      <c r="M64" s="414"/>
      <c r="N64" s="415"/>
      <c r="AM64" s="401"/>
      <c r="AN64" s="401" t="s">
        <v>616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631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617</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564</v>
      </c>
      <c r="BQ72" s="1310"/>
      <c r="BR72" s="1310"/>
      <c r="BS72" s="1310"/>
      <c r="BT72" s="1310"/>
      <c r="BU72" s="1310"/>
      <c r="BV72" s="1310"/>
      <c r="BW72" s="1310"/>
      <c r="BX72" s="1310" t="s">
        <v>565</v>
      </c>
      <c r="BY72" s="1310"/>
      <c r="BZ72" s="1310"/>
      <c r="CA72" s="1310"/>
      <c r="CB72" s="1310"/>
      <c r="CC72" s="1310"/>
      <c r="CD72" s="1310"/>
      <c r="CE72" s="1310"/>
      <c r="CF72" s="1310" t="s">
        <v>566</v>
      </c>
      <c r="CG72" s="1310"/>
      <c r="CH72" s="1310"/>
      <c r="CI72" s="1310"/>
      <c r="CJ72" s="1310"/>
      <c r="CK72" s="1310"/>
      <c r="CL72" s="1310"/>
      <c r="CM72" s="1310"/>
      <c r="CN72" s="1310" t="s">
        <v>567</v>
      </c>
      <c r="CO72" s="1310"/>
      <c r="CP72" s="1310"/>
      <c r="CQ72" s="1310"/>
      <c r="CR72" s="1310"/>
      <c r="CS72" s="1310"/>
      <c r="CT72" s="1310"/>
      <c r="CU72" s="1310"/>
      <c r="CV72" s="1310" t="s">
        <v>568</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618</v>
      </c>
      <c r="AO73" s="1308"/>
      <c r="AP73" s="1308"/>
      <c r="AQ73" s="1308"/>
      <c r="AR73" s="1308"/>
      <c r="AS73" s="1308"/>
      <c r="AT73" s="1308"/>
      <c r="AU73" s="1308"/>
      <c r="AV73" s="1308"/>
      <c r="AW73" s="1308"/>
      <c r="AX73" s="1308"/>
      <c r="AY73" s="1308"/>
      <c r="AZ73" s="1308"/>
      <c r="BA73" s="1308"/>
      <c r="BB73" s="1308" t="s">
        <v>620</v>
      </c>
      <c r="BC73" s="1308"/>
      <c r="BD73" s="1308"/>
      <c r="BE73" s="1308"/>
      <c r="BF73" s="1308"/>
      <c r="BG73" s="1308"/>
      <c r="BH73" s="1308"/>
      <c r="BI73" s="1308"/>
      <c r="BJ73" s="1308"/>
      <c r="BK73" s="1308"/>
      <c r="BL73" s="1308"/>
      <c r="BM73" s="1308"/>
      <c r="BN73" s="1308"/>
      <c r="BO73" s="1308"/>
      <c r="BP73" s="1305">
        <v>5.4</v>
      </c>
      <c r="BQ73" s="1305"/>
      <c r="BR73" s="1305"/>
      <c r="BS73" s="1305"/>
      <c r="BT73" s="1305"/>
      <c r="BU73" s="1305"/>
      <c r="BV73" s="1305"/>
      <c r="BW73" s="1305"/>
      <c r="BX73" s="1305"/>
      <c r="BY73" s="1305"/>
      <c r="BZ73" s="1305"/>
      <c r="CA73" s="1305"/>
      <c r="CB73" s="1305"/>
      <c r="CC73" s="1305"/>
      <c r="CD73" s="1305"/>
      <c r="CE73" s="1305"/>
      <c r="CF73" s="1305">
        <v>13.3</v>
      </c>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625</v>
      </c>
      <c r="BC75" s="1308"/>
      <c r="BD75" s="1308"/>
      <c r="BE75" s="1308"/>
      <c r="BF75" s="1308"/>
      <c r="BG75" s="1308"/>
      <c r="BH75" s="1308"/>
      <c r="BI75" s="1308"/>
      <c r="BJ75" s="1308"/>
      <c r="BK75" s="1308"/>
      <c r="BL75" s="1308"/>
      <c r="BM75" s="1308"/>
      <c r="BN75" s="1308"/>
      <c r="BO75" s="1308"/>
      <c r="BP75" s="1305">
        <v>9.3000000000000007</v>
      </c>
      <c r="BQ75" s="1305"/>
      <c r="BR75" s="1305"/>
      <c r="BS75" s="1305"/>
      <c r="BT75" s="1305"/>
      <c r="BU75" s="1305"/>
      <c r="BV75" s="1305"/>
      <c r="BW75" s="1305"/>
      <c r="BX75" s="1305">
        <v>8.4</v>
      </c>
      <c r="BY75" s="1305"/>
      <c r="BZ75" s="1305"/>
      <c r="CA75" s="1305"/>
      <c r="CB75" s="1305"/>
      <c r="CC75" s="1305"/>
      <c r="CD75" s="1305"/>
      <c r="CE75" s="1305"/>
      <c r="CF75" s="1305">
        <v>7.1</v>
      </c>
      <c r="CG75" s="1305"/>
      <c r="CH75" s="1305"/>
      <c r="CI75" s="1305"/>
      <c r="CJ75" s="1305"/>
      <c r="CK75" s="1305"/>
      <c r="CL75" s="1305"/>
      <c r="CM75" s="1305"/>
      <c r="CN75" s="1305">
        <v>6</v>
      </c>
      <c r="CO75" s="1305"/>
      <c r="CP75" s="1305"/>
      <c r="CQ75" s="1305"/>
      <c r="CR75" s="1305"/>
      <c r="CS75" s="1305"/>
      <c r="CT75" s="1305"/>
      <c r="CU75" s="1305"/>
      <c r="CV75" s="1305">
        <v>4.3</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622</v>
      </c>
      <c r="AO77" s="1310"/>
      <c r="AP77" s="1310"/>
      <c r="AQ77" s="1310"/>
      <c r="AR77" s="1310"/>
      <c r="AS77" s="1310"/>
      <c r="AT77" s="1310"/>
      <c r="AU77" s="1310"/>
      <c r="AV77" s="1310"/>
      <c r="AW77" s="1310"/>
      <c r="AX77" s="1310"/>
      <c r="AY77" s="1310"/>
      <c r="AZ77" s="1310"/>
      <c r="BA77" s="1310"/>
      <c r="BB77" s="1308" t="s">
        <v>626</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37.299999999999997</v>
      </c>
      <c r="BY77" s="1305"/>
      <c r="BZ77" s="1305"/>
      <c r="CA77" s="1305"/>
      <c r="CB77" s="1305"/>
      <c r="CC77" s="1305"/>
      <c r="CD77" s="1305"/>
      <c r="CE77" s="1305"/>
      <c r="CF77" s="1305">
        <v>33.1</v>
      </c>
      <c r="CG77" s="1305"/>
      <c r="CH77" s="1305"/>
      <c r="CI77" s="1305"/>
      <c r="CJ77" s="1305"/>
      <c r="CK77" s="1305"/>
      <c r="CL77" s="1305"/>
      <c r="CM77" s="1305"/>
      <c r="CN77" s="1305">
        <v>31.3</v>
      </c>
      <c r="CO77" s="1305"/>
      <c r="CP77" s="1305"/>
      <c r="CQ77" s="1305"/>
      <c r="CR77" s="1305"/>
      <c r="CS77" s="1305"/>
      <c r="CT77" s="1305"/>
      <c r="CU77" s="1305"/>
      <c r="CV77" s="1305">
        <v>25.3</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627</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7.8</v>
      </c>
      <c r="BY79" s="1305"/>
      <c r="BZ79" s="1305"/>
      <c r="CA79" s="1305"/>
      <c r="CB79" s="1305"/>
      <c r="CC79" s="1305"/>
      <c r="CD79" s="1305"/>
      <c r="CE79" s="1305"/>
      <c r="CF79" s="1305">
        <v>7.5</v>
      </c>
      <c r="CG79" s="1305"/>
      <c r="CH79" s="1305"/>
      <c r="CI79" s="1305"/>
      <c r="CJ79" s="1305"/>
      <c r="CK79" s="1305"/>
      <c r="CL79" s="1305"/>
      <c r="CM79" s="1305"/>
      <c r="CN79" s="1305">
        <v>7.2</v>
      </c>
      <c r="CO79" s="1305"/>
      <c r="CP79" s="1305"/>
      <c r="CQ79" s="1305"/>
      <c r="CR79" s="1305"/>
      <c r="CS79" s="1305"/>
      <c r="CT79" s="1305"/>
      <c r="CU79" s="1305"/>
      <c r="CV79" s="1305">
        <v>6.9</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AgSDtxcyhQ1bfe/Um9PUnp+Mgvm2sCCOikSIBxwpjrWUg7b2AGXwlk/F4XxGcjuxKwyDbjBRcIMnU0vCPOYjQ==" saltValue="4IYdBJJwTR/yt5b2keLAK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QTsj5MbEdrfzmsFSzV7GZ4dFkLUGTDtAkvCQVfE32/1I7HJo3s22BcjmiA+EQFcGmlLnbPIrnSqrDFMNsyTvw==" saltValue="HU2j6H/jDsVwPK4ve05u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QawrFouPfLU7ezWUtMQfKg/IhpvEwXiiypoGopzP1176BXSFWpqD5Yhucx3zf1eGHeeBWCAj0wxbbgXIoCN9A==" saltValue="xmopk5F3+rFVTYeNcCBcT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82857</v>
      </c>
      <c r="E3" s="161"/>
      <c r="F3" s="162">
        <v>66255</v>
      </c>
      <c r="G3" s="163"/>
      <c r="H3" s="164"/>
    </row>
    <row r="4" spans="1:8" x14ac:dyDescent="0.15">
      <c r="A4" s="165"/>
      <c r="B4" s="166"/>
      <c r="C4" s="167"/>
      <c r="D4" s="168">
        <v>59746</v>
      </c>
      <c r="E4" s="169"/>
      <c r="F4" s="170">
        <v>31822</v>
      </c>
      <c r="G4" s="171"/>
      <c r="H4" s="172"/>
    </row>
    <row r="5" spans="1:8" x14ac:dyDescent="0.15">
      <c r="A5" s="153" t="s">
        <v>556</v>
      </c>
      <c r="B5" s="158"/>
      <c r="C5" s="159"/>
      <c r="D5" s="160">
        <v>49528</v>
      </c>
      <c r="E5" s="161"/>
      <c r="F5" s="162">
        <v>54227</v>
      </c>
      <c r="G5" s="163"/>
      <c r="H5" s="164"/>
    </row>
    <row r="6" spans="1:8" x14ac:dyDescent="0.15">
      <c r="A6" s="165"/>
      <c r="B6" s="166"/>
      <c r="C6" s="167"/>
      <c r="D6" s="168">
        <v>29308</v>
      </c>
      <c r="E6" s="169"/>
      <c r="F6" s="170">
        <v>29694</v>
      </c>
      <c r="G6" s="171"/>
      <c r="H6" s="172"/>
    </row>
    <row r="7" spans="1:8" x14ac:dyDescent="0.15">
      <c r="A7" s="153" t="s">
        <v>557</v>
      </c>
      <c r="B7" s="158"/>
      <c r="C7" s="159"/>
      <c r="D7" s="160">
        <v>49367</v>
      </c>
      <c r="E7" s="161"/>
      <c r="F7" s="162">
        <v>57295</v>
      </c>
      <c r="G7" s="163"/>
      <c r="H7" s="164"/>
    </row>
    <row r="8" spans="1:8" x14ac:dyDescent="0.15">
      <c r="A8" s="165"/>
      <c r="B8" s="166"/>
      <c r="C8" s="167"/>
      <c r="D8" s="168">
        <v>29394</v>
      </c>
      <c r="E8" s="169"/>
      <c r="F8" s="170">
        <v>32771</v>
      </c>
      <c r="G8" s="171"/>
      <c r="H8" s="172"/>
    </row>
    <row r="9" spans="1:8" x14ac:dyDescent="0.15">
      <c r="A9" s="153" t="s">
        <v>558</v>
      </c>
      <c r="B9" s="158"/>
      <c r="C9" s="159"/>
      <c r="D9" s="160">
        <v>68444</v>
      </c>
      <c r="E9" s="161"/>
      <c r="F9" s="162">
        <v>54110</v>
      </c>
      <c r="G9" s="163"/>
      <c r="H9" s="164"/>
    </row>
    <row r="10" spans="1:8" x14ac:dyDescent="0.15">
      <c r="A10" s="165"/>
      <c r="B10" s="166"/>
      <c r="C10" s="167"/>
      <c r="D10" s="168">
        <v>39165</v>
      </c>
      <c r="E10" s="169"/>
      <c r="F10" s="170">
        <v>30620</v>
      </c>
      <c r="G10" s="171"/>
      <c r="H10" s="172"/>
    </row>
    <row r="11" spans="1:8" x14ac:dyDescent="0.15">
      <c r="A11" s="153" t="s">
        <v>559</v>
      </c>
      <c r="B11" s="158"/>
      <c r="C11" s="159"/>
      <c r="D11" s="160">
        <v>80500</v>
      </c>
      <c r="E11" s="161"/>
      <c r="F11" s="162">
        <v>54684</v>
      </c>
      <c r="G11" s="163"/>
      <c r="H11" s="164"/>
    </row>
    <row r="12" spans="1:8" x14ac:dyDescent="0.15">
      <c r="A12" s="165"/>
      <c r="B12" s="166"/>
      <c r="C12" s="173"/>
      <c r="D12" s="168">
        <v>47272</v>
      </c>
      <c r="E12" s="169"/>
      <c r="F12" s="170">
        <v>32829</v>
      </c>
      <c r="G12" s="171"/>
      <c r="H12" s="172"/>
    </row>
    <row r="13" spans="1:8" x14ac:dyDescent="0.15">
      <c r="A13" s="153"/>
      <c r="B13" s="158"/>
      <c r="C13" s="174"/>
      <c r="D13" s="175">
        <v>66139</v>
      </c>
      <c r="E13" s="176"/>
      <c r="F13" s="177">
        <v>57314</v>
      </c>
      <c r="G13" s="178"/>
      <c r="H13" s="164"/>
    </row>
    <row r="14" spans="1:8" x14ac:dyDescent="0.15">
      <c r="A14" s="165"/>
      <c r="B14" s="166"/>
      <c r="C14" s="167"/>
      <c r="D14" s="168">
        <v>40977</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6.42</v>
      </c>
      <c r="C19" s="179">
        <f>ROUND(VALUE(SUBSTITUTE(実質収支比率等に係る経年分析!G$48,"▲","-")),2)</f>
        <v>7.95</v>
      </c>
      <c r="D19" s="179">
        <f>ROUND(VALUE(SUBSTITUTE(実質収支比率等に係る経年分析!H$48,"▲","-")),2)</f>
        <v>7.45</v>
      </c>
      <c r="E19" s="179">
        <f>ROUND(VALUE(SUBSTITUTE(実質収支比率等に係る経年分析!I$48,"▲","-")),2)</f>
        <v>7.65</v>
      </c>
      <c r="F19" s="179">
        <f>ROUND(VALUE(SUBSTITUTE(実質収支比率等に係る経年分析!J$48,"▲","-")),2)</f>
        <v>7.33</v>
      </c>
    </row>
    <row r="20" spans="1:11" x14ac:dyDescent="0.15">
      <c r="A20" s="179" t="s">
        <v>55</v>
      </c>
      <c r="B20" s="179">
        <f>ROUND(VALUE(SUBSTITUTE(実質収支比率等に係る経年分析!F$47,"▲","-")),2)</f>
        <v>15.24</v>
      </c>
      <c r="C20" s="179">
        <f>ROUND(VALUE(SUBSTITUTE(実質収支比率等に係る経年分析!G$47,"▲","-")),2)</f>
        <v>15.22</v>
      </c>
      <c r="D20" s="179">
        <f>ROUND(VALUE(SUBSTITUTE(実質収支比率等に係る経年分析!H$47,"▲","-")),2)</f>
        <v>15.65</v>
      </c>
      <c r="E20" s="179">
        <f>ROUND(VALUE(SUBSTITUTE(実質収支比率等に係る経年分析!I$47,"▲","-")),2)</f>
        <v>16.2</v>
      </c>
      <c r="F20" s="179">
        <f>ROUND(VALUE(SUBSTITUTE(実質収支比率等に係る経年分析!J$47,"▲","-")),2)</f>
        <v>16.329999999999998</v>
      </c>
    </row>
    <row r="21" spans="1:11" x14ac:dyDescent="0.15">
      <c r="A21" s="179" t="s">
        <v>56</v>
      </c>
      <c r="B21" s="179">
        <f>IF(ISNUMBER(VALUE(SUBSTITUTE(実質収支比率等に係る経年分析!F$49,"▲","-"))),ROUND(VALUE(SUBSTITUTE(実質収支比率等に係る経年分析!F$49,"▲","-")),2),NA())</f>
        <v>3.79</v>
      </c>
      <c r="C21" s="179">
        <f>IF(ISNUMBER(VALUE(SUBSTITUTE(実質収支比率等に係る経年分析!G$49,"▲","-"))),ROUND(VALUE(SUBSTITUTE(実質収支比率等に係る経年分析!G$49,"▲","-")),2),NA())</f>
        <v>6.17</v>
      </c>
      <c r="D21" s="179">
        <f>IF(ISNUMBER(VALUE(SUBSTITUTE(実質収支比率等に係る経年分析!H$49,"▲","-"))),ROUND(VALUE(SUBSTITUTE(実質収支比率等に係る経年分析!H$49,"▲","-")),2),NA())</f>
        <v>6.57</v>
      </c>
      <c r="E21" s="179">
        <f>IF(ISNUMBER(VALUE(SUBSTITUTE(実質収支比率等に係る経年分析!I$49,"▲","-"))),ROUND(VALUE(SUBSTITUTE(実質収支比率等に係る経年分析!I$49,"▲","-")),2),NA())</f>
        <v>5.18</v>
      </c>
      <c r="F21" s="179">
        <f>IF(ISNUMBER(VALUE(SUBSTITUTE(実質収支比率等に係る経年分析!J$49,"▲","-"))),ROUND(VALUE(SUBSTITUTE(実質収支比率等に係る経年分析!J$49,"▲","-")),2),NA())</f>
        <v>2.95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2.41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2.12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1.18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1.45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1.72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1.2</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1.21</v>
      </c>
    </row>
    <row r="33" spans="1:16" x14ac:dyDescent="0.15">
      <c r="A33" s="180" t="str">
        <f>IF(連結実質赤字比率に係る赤字・黒字の構成分析!C$37="",NA(),連結実質赤字比率に係る赤字・黒字の構成分析!C$37)</f>
        <v>国民健康保険診療所事業会計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2.15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2.89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3.78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4.1399999999999997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6.41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7.95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7.44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7.64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7.32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11.17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12.31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13.22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12.86</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11.26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14.05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15.44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3876</v>
      </c>
      <c r="E42" s="181"/>
      <c r="F42" s="181"/>
      <c r="G42" s="181">
        <f>'実質公債費比率（分子）の構造'!L$52</f>
        <v>3727</v>
      </c>
      <c r="H42" s="181"/>
      <c r="I42" s="181"/>
      <c r="J42" s="181">
        <f>'実質公債費比率（分子）の構造'!M$52</f>
        <v>3637</v>
      </c>
      <c r="K42" s="181"/>
      <c r="L42" s="181"/>
      <c r="M42" s="181">
        <f>'実質公債費比率（分子）の構造'!N$52</f>
        <v>3538</v>
      </c>
      <c r="N42" s="181"/>
      <c r="O42" s="181"/>
      <c r="P42" s="181">
        <f>'実質公債費比率（分子）の構造'!O$52</f>
        <v>3537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1108</v>
      </c>
      <c r="C46" s="181"/>
      <c r="D46" s="181"/>
      <c r="E46" s="181">
        <f>'実質公債費比率（分子）の構造'!L$48</f>
        <v>1099</v>
      </c>
      <c r="F46" s="181"/>
      <c r="G46" s="181"/>
      <c r="H46" s="181">
        <f>'実質公債費比率（分子）の構造'!M$48</f>
        <v>1001</v>
      </c>
      <c r="I46" s="181"/>
      <c r="J46" s="181"/>
      <c r="K46" s="181">
        <f>'実質公債費比率（分子）の構造'!N$48</f>
        <v>970</v>
      </c>
      <c r="L46" s="181"/>
      <c r="M46" s="181"/>
      <c r="N46" s="181">
        <f>'実質公債費比率（分子）の構造'!O$48</f>
        <v>869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3979</v>
      </c>
      <c r="C49" s="181"/>
      <c r="D49" s="181"/>
      <c r="E49" s="181">
        <f>'実質公債費比率（分子）の構造'!L$45</f>
        <v>3705</v>
      </c>
      <c r="F49" s="181"/>
      <c r="G49" s="181"/>
      <c r="H49" s="181">
        <f>'実質公債費比率（分子）の構造'!M$45</f>
        <v>3449</v>
      </c>
      <c r="I49" s="181"/>
      <c r="J49" s="181"/>
      <c r="K49" s="181">
        <f>'実質公債費比率（分子）の構造'!N$45</f>
        <v>3275</v>
      </c>
      <c r="L49" s="181"/>
      <c r="M49" s="181"/>
      <c r="N49" s="181">
        <f>'実質公債費比率（分子）の構造'!O$45</f>
        <v>2970</v>
      </c>
      <c r="O49" s="181"/>
      <c r="P49" s="181"/>
    </row>
    <row r="50" spans="1:16" x14ac:dyDescent="0.15">
      <c r="A50" s="181" t="s">
        <v>71</v>
      </c>
      <c r="B50" s="181" t="e">
        <f>NA()</f>
        <v>#N/A</v>
      </c>
      <c r="C50" s="181">
        <f>IF(ISNUMBER('実質公債費比率（分子）の構造'!K$53),'実質公債費比率（分子）の構造'!K$53,NA())</f>
        <v>1211</v>
      </c>
      <c r="D50" s="181" t="e">
        <f>NA()</f>
        <v>#N/A</v>
      </c>
      <c r="E50" s="181" t="e">
        <f>NA()</f>
        <v>#N/A</v>
      </c>
      <c r="F50" s="181">
        <f>IF(ISNUMBER('実質公債費比率（分子）の構造'!L$53),'実質公債費比率（分子）の構造'!L$53,NA())</f>
        <v>1077</v>
      </c>
      <c r="G50" s="181" t="e">
        <f>NA()</f>
        <v>#N/A</v>
      </c>
      <c r="H50" s="181" t="e">
        <f>NA()</f>
        <v>#N/A</v>
      </c>
      <c r="I50" s="181">
        <f>IF(ISNUMBER('実質公債費比率（分子）の構造'!M$53),'実質公債費比率（分子）の構造'!M$53,NA())</f>
        <v>813</v>
      </c>
      <c r="J50" s="181" t="e">
        <f>NA()</f>
        <v>#N/A</v>
      </c>
      <c r="K50" s="181" t="e">
        <f>NA()</f>
        <v>#N/A</v>
      </c>
      <c r="L50" s="181">
        <f>IF(ISNUMBER('実質公債費比率（分子）の構造'!N$53),'実質公債費比率（分子）の構造'!N$53,NA())</f>
        <v>707</v>
      </c>
      <c r="M50" s="181" t="e">
        <f>NA()</f>
        <v>#N/A</v>
      </c>
      <c r="N50" s="181" t="e">
        <f>NA()</f>
        <v>#N/A</v>
      </c>
      <c r="O50" s="181">
        <f>IF(ISNUMBER('実質公債費比率（分子）の構造'!O$53),'実質公債費比率（分子）の構造'!O$53,NA())</f>
        <v>302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33059</v>
      </c>
      <c r="E56" s="180"/>
      <c r="F56" s="180"/>
      <c r="G56" s="180">
        <f>'将来負担比率（分子）の構造'!J$52</f>
        <v>32655</v>
      </c>
      <c r="H56" s="180"/>
      <c r="I56" s="180"/>
      <c r="J56" s="180">
        <f>'将来負担比率（分子）の構造'!K$52</f>
        <v>31376</v>
      </c>
      <c r="K56" s="180"/>
      <c r="L56" s="180"/>
      <c r="M56" s="180">
        <f>'将来負担比率（分子）の構造'!L$52</f>
        <v>30775</v>
      </c>
      <c r="N56" s="180"/>
      <c r="O56" s="180"/>
      <c r="P56" s="180">
        <f>'将来負担比率（分子）の構造'!M$52</f>
        <v>29958</v>
      </c>
    </row>
    <row r="57" spans="1:16" x14ac:dyDescent="0.15">
      <c r="A57" s="180" t="s">
        <v>42</v>
      </c>
      <c r="B57" s="180"/>
      <c r="C57" s="180"/>
      <c r="D57" s="180">
        <f>'将来負担比率（分子）の構造'!I$51</f>
        <v>3997</v>
      </c>
      <c r="E57" s="180"/>
      <c r="F57" s="180"/>
      <c r="G57" s="180">
        <f>'将来負担比率（分子）の構造'!J$51</f>
        <v>3271</v>
      </c>
      <c r="H57" s="180"/>
      <c r="I57" s="180"/>
      <c r="J57" s="180">
        <f>'将来負担比率（分子）の構造'!K$51</f>
        <v>3351</v>
      </c>
      <c r="K57" s="180"/>
      <c r="L57" s="180"/>
      <c r="M57" s="180">
        <f>'将来負担比率（分子）の構造'!L$51</f>
        <v>2914</v>
      </c>
      <c r="N57" s="180"/>
      <c r="O57" s="180"/>
      <c r="P57" s="180">
        <f>'将来負担比率（分子）の構造'!M$51</f>
        <v>3081</v>
      </c>
    </row>
    <row r="58" spans="1:16" x14ac:dyDescent="0.15">
      <c r="A58" s="180" t="s">
        <v>41</v>
      </c>
      <c r="B58" s="180"/>
      <c r="C58" s="180"/>
      <c r="D58" s="180">
        <f>'将来負担比率（分子）の構造'!I$50</f>
        <v>14979</v>
      </c>
      <c r="E58" s="180"/>
      <c r="F58" s="180"/>
      <c r="G58" s="180">
        <f>'将来負担比率（分子）の構造'!J$50</f>
        <v>14576</v>
      </c>
      <c r="H58" s="180"/>
      <c r="I58" s="180"/>
      <c r="J58" s="180">
        <f>'将来負担比率（分子）の構造'!K$50</f>
        <v>13755</v>
      </c>
      <c r="K58" s="180"/>
      <c r="L58" s="180"/>
      <c r="M58" s="180">
        <f>'将来負担比率（分子）の構造'!L$50</f>
        <v>14467</v>
      </c>
      <c r="N58" s="180"/>
      <c r="O58" s="180"/>
      <c r="P58" s="180">
        <f>'将来負担比率（分子）の構造'!M$50</f>
        <v>15036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19</v>
      </c>
      <c r="C61" s="180"/>
      <c r="D61" s="180"/>
      <c r="E61" s="180">
        <f>'将来負担比率（分子）の構造'!J$46</f>
        <v>1</v>
      </c>
      <c r="F61" s="180"/>
      <c r="G61" s="180"/>
      <c r="H61" s="180">
        <f>'将来負担比率（分子）の構造'!K$46</f>
        <v>29</v>
      </c>
      <c r="I61" s="180"/>
      <c r="J61" s="180"/>
      <c r="K61" s="180">
        <f>'将来負担比率（分子）の構造'!L$46</f>
        <v>33</v>
      </c>
      <c r="L61" s="180"/>
      <c r="M61" s="180"/>
      <c r="N61" s="180">
        <f>'将来負担比率（分子）の構造'!M$46</f>
        <v>101</v>
      </c>
      <c r="O61" s="180"/>
      <c r="P61" s="180"/>
    </row>
    <row r="62" spans="1:16" x14ac:dyDescent="0.15">
      <c r="A62" s="180" t="s">
        <v>35</v>
      </c>
      <c r="B62" s="180">
        <f>'将来負担比率（分子）の構造'!I$45</f>
        <v>5485</v>
      </c>
      <c r="C62" s="180"/>
      <c r="D62" s="180"/>
      <c r="E62" s="180">
        <f>'将来負担比率（分子）の構造'!J$45</f>
        <v>5501</v>
      </c>
      <c r="F62" s="180"/>
      <c r="G62" s="180"/>
      <c r="H62" s="180">
        <f>'将来負担比率（分子）の構造'!K$45</f>
        <v>5448</v>
      </c>
      <c r="I62" s="180"/>
      <c r="J62" s="180"/>
      <c r="K62" s="180">
        <f>'将来負担比率（分子）の構造'!L$45</f>
        <v>4688</v>
      </c>
      <c r="L62" s="180"/>
      <c r="M62" s="180"/>
      <c r="N62" s="180">
        <f>'将来負担比率（分子）の構造'!M$45</f>
        <v>5571</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13098</v>
      </c>
      <c r="C64" s="180"/>
      <c r="D64" s="180"/>
      <c r="E64" s="180">
        <f>'将来負担比率（分子）の構造'!J$43</f>
        <v>12221</v>
      </c>
      <c r="F64" s="180"/>
      <c r="G64" s="180"/>
      <c r="H64" s="180">
        <f>'将来負担比率（分子）の構造'!K$43</f>
        <v>14144</v>
      </c>
      <c r="I64" s="180"/>
      <c r="J64" s="180"/>
      <c r="K64" s="180">
        <f>'将来負担比率（分子）の構造'!L$43</f>
        <v>12893</v>
      </c>
      <c r="L64" s="180"/>
      <c r="M64" s="180"/>
      <c r="N64" s="180">
        <f>'将来負担比率（分子）の構造'!M$43</f>
        <v>11757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34222</v>
      </c>
      <c r="C66" s="180"/>
      <c r="D66" s="180"/>
      <c r="E66" s="180">
        <f>'将来負担比率（分子）の構造'!J$41</f>
        <v>32327</v>
      </c>
      <c r="F66" s="180"/>
      <c r="G66" s="180"/>
      <c r="H66" s="180">
        <f>'将来負担比率（分子）の構造'!K$41</f>
        <v>30768</v>
      </c>
      <c r="I66" s="180"/>
      <c r="J66" s="180"/>
      <c r="K66" s="180">
        <f>'将来負担比率（分子）の構造'!L$41</f>
        <v>29458</v>
      </c>
      <c r="L66" s="180"/>
      <c r="M66" s="180"/>
      <c r="N66" s="180">
        <f>'将来負担比率（分子）の構造'!M$41</f>
        <v>29237</v>
      </c>
      <c r="O66" s="180"/>
      <c r="P66" s="180"/>
    </row>
    <row r="67" spans="1:16" x14ac:dyDescent="0.15">
      <c r="A67" s="180" t="s">
        <v>75</v>
      </c>
      <c r="B67" s="180" t="e">
        <f>NA()</f>
        <v>#N/A</v>
      </c>
      <c r="C67" s="180">
        <f>IF(ISNUMBER('将来負担比率（分子）の構造'!I$53), IF('将来負担比率（分子）の構造'!I$53 &lt; 0, 0, '将来負担比率（分子）の構造'!I$53), NA())</f>
        <v>789</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1907</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2759</v>
      </c>
      <c r="C72" s="184">
        <f>基金残高に係る経年分析!G55</f>
        <v>2771</v>
      </c>
      <c r="D72" s="184">
        <f>基金残高に係る経年分析!H55</f>
        <v>2782</v>
      </c>
    </row>
    <row r="73" spans="1:16" x14ac:dyDescent="0.15">
      <c r="A73" s="183" t="s">
        <v>78</v>
      </c>
      <c r="B73" s="184">
        <f>基金残高に係る経年分析!F56</f>
        <v>2328</v>
      </c>
      <c r="C73" s="184">
        <f>基金残高に係る経年分析!G56</f>
        <v>2159</v>
      </c>
      <c r="D73" s="184">
        <f>基金残高に係る経年分析!H56</f>
        <v>2158</v>
      </c>
    </row>
    <row r="74" spans="1:16" x14ac:dyDescent="0.15">
      <c r="A74" s="183" t="s">
        <v>79</v>
      </c>
      <c r="B74" s="184">
        <f>基金残高に係る経年分析!F57</f>
        <v>11206</v>
      </c>
      <c r="C74" s="184">
        <f>基金残高に係る経年分析!G57</f>
        <v>11664</v>
      </c>
      <c r="D74" s="184">
        <f>基金残高に係る経年分析!H57</f>
        <v>12171</v>
      </c>
    </row>
  </sheetData>
  <sheetProtection algorithmName="SHA-512" hashValue="DmTMCdE+3nAJF3QQH2G4bx+s/4v/cXtqqZD3KVCofqfHLuw3o9OnBARpnAMKTjyXp3/unZfcYshDmkwCWbA24g==" saltValue="vLR8o2fmPoILkaVRVjNb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7164379</v>
      </c>
      <c r="S5" s="727"/>
      <c r="T5" s="727"/>
      <c r="U5" s="727"/>
      <c r="V5" s="727"/>
      <c r="W5" s="727"/>
      <c r="X5" s="727"/>
      <c r="Y5" s="773"/>
      <c r="Z5" s="791">
        <v>24.9</v>
      </c>
      <c r="AA5" s="791"/>
      <c r="AB5" s="791"/>
      <c r="AC5" s="791"/>
      <c r="AD5" s="792">
        <v>6892849</v>
      </c>
      <c r="AE5" s="792"/>
      <c r="AF5" s="792"/>
      <c r="AG5" s="792"/>
      <c r="AH5" s="792"/>
      <c r="AI5" s="792"/>
      <c r="AJ5" s="792"/>
      <c r="AK5" s="792"/>
      <c r="AL5" s="774">
        <v>41.9</v>
      </c>
      <c r="AM5" s="743"/>
      <c r="AN5" s="743"/>
      <c r="AO5" s="775"/>
      <c r="AP5" s="760" t="s">
        <v>226</v>
      </c>
      <c r="AQ5" s="761"/>
      <c r="AR5" s="761"/>
      <c r="AS5" s="761"/>
      <c r="AT5" s="761"/>
      <c r="AU5" s="761"/>
      <c r="AV5" s="761"/>
      <c r="AW5" s="761"/>
      <c r="AX5" s="761"/>
      <c r="AY5" s="761"/>
      <c r="AZ5" s="761"/>
      <c r="BA5" s="761"/>
      <c r="BB5" s="761"/>
      <c r="BC5" s="761"/>
      <c r="BD5" s="761"/>
      <c r="BE5" s="761"/>
      <c r="BF5" s="762"/>
      <c r="BG5" s="661">
        <v>6871239</v>
      </c>
      <c r="BH5" s="664"/>
      <c r="BI5" s="664"/>
      <c r="BJ5" s="664"/>
      <c r="BK5" s="664"/>
      <c r="BL5" s="664"/>
      <c r="BM5" s="664"/>
      <c r="BN5" s="665"/>
      <c r="BO5" s="723">
        <v>95.9</v>
      </c>
      <c r="BP5" s="723"/>
      <c r="BQ5" s="723"/>
      <c r="BR5" s="723"/>
      <c r="BS5" s="724">
        <v>76087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285760</v>
      </c>
      <c r="S6" s="664"/>
      <c r="T6" s="664"/>
      <c r="U6" s="664"/>
      <c r="V6" s="664"/>
      <c r="W6" s="664"/>
      <c r="X6" s="664"/>
      <c r="Y6" s="665"/>
      <c r="Z6" s="723">
        <v>1</v>
      </c>
      <c r="AA6" s="723"/>
      <c r="AB6" s="723"/>
      <c r="AC6" s="723"/>
      <c r="AD6" s="724">
        <v>285760</v>
      </c>
      <c r="AE6" s="724"/>
      <c r="AF6" s="724"/>
      <c r="AG6" s="724"/>
      <c r="AH6" s="724"/>
      <c r="AI6" s="724"/>
      <c r="AJ6" s="724"/>
      <c r="AK6" s="724"/>
      <c r="AL6" s="666">
        <v>1.7</v>
      </c>
      <c r="AM6" s="667"/>
      <c r="AN6" s="667"/>
      <c r="AO6" s="725"/>
      <c r="AP6" s="658" t="s">
        <v>231</v>
      </c>
      <c r="AQ6" s="659"/>
      <c r="AR6" s="659"/>
      <c r="AS6" s="659"/>
      <c r="AT6" s="659"/>
      <c r="AU6" s="659"/>
      <c r="AV6" s="659"/>
      <c r="AW6" s="659"/>
      <c r="AX6" s="659"/>
      <c r="AY6" s="659"/>
      <c r="AZ6" s="659"/>
      <c r="BA6" s="659"/>
      <c r="BB6" s="659"/>
      <c r="BC6" s="659"/>
      <c r="BD6" s="659"/>
      <c r="BE6" s="659"/>
      <c r="BF6" s="660"/>
      <c r="BG6" s="661">
        <v>6871239</v>
      </c>
      <c r="BH6" s="664"/>
      <c r="BI6" s="664"/>
      <c r="BJ6" s="664"/>
      <c r="BK6" s="664"/>
      <c r="BL6" s="664"/>
      <c r="BM6" s="664"/>
      <c r="BN6" s="665"/>
      <c r="BO6" s="723">
        <v>95.9</v>
      </c>
      <c r="BP6" s="723"/>
      <c r="BQ6" s="723"/>
      <c r="BR6" s="723"/>
      <c r="BS6" s="724">
        <v>76087</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194857</v>
      </c>
      <c r="CS6" s="664"/>
      <c r="CT6" s="664"/>
      <c r="CU6" s="664"/>
      <c r="CV6" s="664"/>
      <c r="CW6" s="664"/>
      <c r="CX6" s="664"/>
      <c r="CY6" s="665"/>
      <c r="CZ6" s="774">
        <v>0.7</v>
      </c>
      <c r="DA6" s="743"/>
      <c r="DB6" s="743"/>
      <c r="DC6" s="777"/>
      <c r="DD6" s="669">
        <v>867</v>
      </c>
      <c r="DE6" s="664"/>
      <c r="DF6" s="664"/>
      <c r="DG6" s="664"/>
      <c r="DH6" s="664"/>
      <c r="DI6" s="664"/>
      <c r="DJ6" s="664"/>
      <c r="DK6" s="664"/>
      <c r="DL6" s="664"/>
      <c r="DM6" s="664"/>
      <c r="DN6" s="664"/>
      <c r="DO6" s="664"/>
      <c r="DP6" s="665"/>
      <c r="DQ6" s="669">
        <v>194697</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15328</v>
      </c>
      <c r="S7" s="664"/>
      <c r="T7" s="664"/>
      <c r="U7" s="664"/>
      <c r="V7" s="664"/>
      <c r="W7" s="664"/>
      <c r="X7" s="664"/>
      <c r="Y7" s="665"/>
      <c r="Z7" s="723">
        <v>0.1</v>
      </c>
      <c r="AA7" s="723"/>
      <c r="AB7" s="723"/>
      <c r="AC7" s="723"/>
      <c r="AD7" s="724">
        <v>15328</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2842902</v>
      </c>
      <c r="BH7" s="664"/>
      <c r="BI7" s="664"/>
      <c r="BJ7" s="664"/>
      <c r="BK7" s="664"/>
      <c r="BL7" s="664"/>
      <c r="BM7" s="664"/>
      <c r="BN7" s="665"/>
      <c r="BO7" s="723">
        <v>39.700000000000003</v>
      </c>
      <c r="BP7" s="723"/>
      <c r="BQ7" s="723"/>
      <c r="BR7" s="723"/>
      <c r="BS7" s="724">
        <v>76087</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4066159</v>
      </c>
      <c r="CS7" s="664"/>
      <c r="CT7" s="664"/>
      <c r="CU7" s="664"/>
      <c r="CV7" s="664"/>
      <c r="CW7" s="664"/>
      <c r="CX7" s="664"/>
      <c r="CY7" s="665"/>
      <c r="CZ7" s="723">
        <v>15</v>
      </c>
      <c r="DA7" s="723"/>
      <c r="DB7" s="723"/>
      <c r="DC7" s="723"/>
      <c r="DD7" s="669">
        <v>147637</v>
      </c>
      <c r="DE7" s="664"/>
      <c r="DF7" s="664"/>
      <c r="DG7" s="664"/>
      <c r="DH7" s="664"/>
      <c r="DI7" s="664"/>
      <c r="DJ7" s="664"/>
      <c r="DK7" s="664"/>
      <c r="DL7" s="664"/>
      <c r="DM7" s="664"/>
      <c r="DN7" s="664"/>
      <c r="DO7" s="664"/>
      <c r="DP7" s="665"/>
      <c r="DQ7" s="669">
        <v>3237480</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23639</v>
      </c>
      <c r="S8" s="664"/>
      <c r="T8" s="664"/>
      <c r="U8" s="664"/>
      <c r="V8" s="664"/>
      <c r="W8" s="664"/>
      <c r="X8" s="664"/>
      <c r="Y8" s="665"/>
      <c r="Z8" s="723">
        <v>0.1</v>
      </c>
      <c r="AA8" s="723"/>
      <c r="AB8" s="723"/>
      <c r="AC8" s="723"/>
      <c r="AD8" s="724">
        <v>23639</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91281</v>
      </c>
      <c r="BH8" s="664"/>
      <c r="BI8" s="664"/>
      <c r="BJ8" s="664"/>
      <c r="BK8" s="664"/>
      <c r="BL8" s="664"/>
      <c r="BM8" s="664"/>
      <c r="BN8" s="665"/>
      <c r="BO8" s="723">
        <v>1.3</v>
      </c>
      <c r="BP8" s="723"/>
      <c r="BQ8" s="723"/>
      <c r="BR8" s="723"/>
      <c r="BS8" s="669" t="s">
        <v>238</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7461859</v>
      </c>
      <c r="CS8" s="664"/>
      <c r="CT8" s="664"/>
      <c r="CU8" s="664"/>
      <c r="CV8" s="664"/>
      <c r="CW8" s="664"/>
      <c r="CX8" s="664"/>
      <c r="CY8" s="665"/>
      <c r="CZ8" s="723">
        <v>27.4</v>
      </c>
      <c r="DA8" s="723"/>
      <c r="DB8" s="723"/>
      <c r="DC8" s="723"/>
      <c r="DD8" s="669">
        <v>681268</v>
      </c>
      <c r="DE8" s="664"/>
      <c r="DF8" s="664"/>
      <c r="DG8" s="664"/>
      <c r="DH8" s="664"/>
      <c r="DI8" s="664"/>
      <c r="DJ8" s="664"/>
      <c r="DK8" s="664"/>
      <c r="DL8" s="664"/>
      <c r="DM8" s="664"/>
      <c r="DN8" s="664"/>
      <c r="DO8" s="664"/>
      <c r="DP8" s="665"/>
      <c r="DQ8" s="669">
        <v>4325626</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20068</v>
      </c>
      <c r="S9" s="664"/>
      <c r="T9" s="664"/>
      <c r="U9" s="664"/>
      <c r="V9" s="664"/>
      <c r="W9" s="664"/>
      <c r="X9" s="664"/>
      <c r="Y9" s="665"/>
      <c r="Z9" s="723">
        <v>0.1</v>
      </c>
      <c r="AA9" s="723"/>
      <c r="AB9" s="723"/>
      <c r="AC9" s="723"/>
      <c r="AD9" s="724">
        <v>20068</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2212938</v>
      </c>
      <c r="BH9" s="664"/>
      <c r="BI9" s="664"/>
      <c r="BJ9" s="664"/>
      <c r="BK9" s="664"/>
      <c r="BL9" s="664"/>
      <c r="BM9" s="664"/>
      <c r="BN9" s="665"/>
      <c r="BO9" s="723">
        <v>30.9</v>
      </c>
      <c r="BP9" s="723"/>
      <c r="BQ9" s="723"/>
      <c r="BR9" s="723"/>
      <c r="BS9" s="669" t="s">
        <v>130</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2903313</v>
      </c>
      <c r="CS9" s="664"/>
      <c r="CT9" s="664"/>
      <c r="CU9" s="664"/>
      <c r="CV9" s="664"/>
      <c r="CW9" s="664"/>
      <c r="CX9" s="664"/>
      <c r="CY9" s="665"/>
      <c r="CZ9" s="723">
        <v>10.7</v>
      </c>
      <c r="DA9" s="723"/>
      <c r="DB9" s="723"/>
      <c r="DC9" s="723"/>
      <c r="DD9" s="669">
        <v>334022</v>
      </c>
      <c r="DE9" s="664"/>
      <c r="DF9" s="664"/>
      <c r="DG9" s="664"/>
      <c r="DH9" s="664"/>
      <c r="DI9" s="664"/>
      <c r="DJ9" s="664"/>
      <c r="DK9" s="664"/>
      <c r="DL9" s="664"/>
      <c r="DM9" s="664"/>
      <c r="DN9" s="664"/>
      <c r="DO9" s="664"/>
      <c r="DP9" s="665"/>
      <c r="DQ9" s="669">
        <v>2395726</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238</v>
      </c>
      <c r="S10" s="664"/>
      <c r="T10" s="664"/>
      <c r="U10" s="664"/>
      <c r="V10" s="664"/>
      <c r="W10" s="664"/>
      <c r="X10" s="664"/>
      <c r="Y10" s="665"/>
      <c r="Z10" s="723" t="s">
        <v>238</v>
      </c>
      <c r="AA10" s="723"/>
      <c r="AB10" s="723"/>
      <c r="AC10" s="723"/>
      <c r="AD10" s="724" t="s">
        <v>244</v>
      </c>
      <c r="AE10" s="724"/>
      <c r="AF10" s="724"/>
      <c r="AG10" s="724"/>
      <c r="AH10" s="724"/>
      <c r="AI10" s="724"/>
      <c r="AJ10" s="724"/>
      <c r="AK10" s="724"/>
      <c r="AL10" s="666" t="s">
        <v>238</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162448</v>
      </c>
      <c r="BH10" s="664"/>
      <c r="BI10" s="664"/>
      <c r="BJ10" s="664"/>
      <c r="BK10" s="664"/>
      <c r="BL10" s="664"/>
      <c r="BM10" s="664"/>
      <c r="BN10" s="665"/>
      <c r="BO10" s="723">
        <v>2.2999999999999998</v>
      </c>
      <c r="BP10" s="723"/>
      <c r="BQ10" s="723"/>
      <c r="BR10" s="723"/>
      <c r="BS10" s="669" t="s">
        <v>130</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43933</v>
      </c>
      <c r="CS10" s="664"/>
      <c r="CT10" s="664"/>
      <c r="CU10" s="664"/>
      <c r="CV10" s="664"/>
      <c r="CW10" s="664"/>
      <c r="CX10" s="664"/>
      <c r="CY10" s="665"/>
      <c r="CZ10" s="723">
        <v>0.2</v>
      </c>
      <c r="DA10" s="723"/>
      <c r="DB10" s="723"/>
      <c r="DC10" s="723"/>
      <c r="DD10" s="669" t="s">
        <v>238</v>
      </c>
      <c r="DE10" s="664"/>
      <c r="DF10" s="664"/>
      <c r="DG10" s="664"/>
      <c r="DH10" s="664"/>
      <c r="DI10" s="664"/>
      <c r="DJ10" s="664"/>
      <c r="DK10" s="664"/>
      <c r="DL10" s="664"/>
      <c r="DM10" s="664"/>
      <c r="DN10" s="664"/>
      <c r="DO10" s="664"/>
      <c r="DP10" s="665"/>
      <c r="DQ10" s="669">
        <v>13933</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238</v>
      </c>
      <c r="S11" s="664"/>
      <c r="T11" s="664"/>
      <c r="U11" s="664"/>
      <c r="V11" s="664"/>
      <c r="W11" s="664"/>
      <c r="X11" s="664"/>
      <c r="Y11" s="665"/>
      <c r="Z11" s="723" t="s">
        <v>238</v>
      </c>
      <c r="AA11" s="723"/>
      <c r="AB11" s="723"/>
      <c r="AC11" s="723"/>
      <c r="AD11" s="724" t="s">
        <v>238</v>
      </c>
      <c r="AE11" s="724"/>
      <c r="AF11" s="724"/>
      <c r="AG11" s="724"/>
      <c r="AH11" s="724"/>
      <c r="AI11" s="724"/>
      <c r="AJ11" s="724"/>
      <c r="AK11" s="724"/>
      <c r="AL11" s="666" t="s">
        <v>238</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376235</v>
      </c>
      <c r="BH11" s="664"/>
      <c r="BI11" s="664"/>
      <c r="BJ11" s="664"/>
      <c r="BK11" s="664"/>
      <c r="BL11" s="664"/>
      <c r="BM11" s="664"/>
      <c r="BN11" s="665"/>
      <c r="BO11" s="723">
        <v>5.3</v>
      </c>
      <c r="BP11" s="723"/>
      <c r="BQ11" s="723"/>
      <c r="BR11" s="723"/>
      <c r="BS11" s="669">
        <v>76087</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1223059</v>
      </c>
      <c r="CS11" s="664"/>
      <c r="CT11" s="664"/>
      <c r="CU11" s="664"/>
      <c r="CV11" s="664"/>
      <c r="CW11" s="664"/>
      <c r="CX11" s="664"/>
      <c r="CY11" s="665"/>
      <c r="CZ11" s="723">
        <v>4.5</v>
      </c>
      <c r="DA11" s="723"/>
      <c r="DB11" s="723"/>
      <c r="DC11" s="723"/>
      <c r="DD11" s="669">
        <v>290125</v>
      </c>
      <c r="DE11" s="664"/>
      <c r="DF11" s="664"/>
      <c r="DG11" s="664"/>
      <c r="DH11" s="664"/>
      <c r="DI11" s="664"/>
      <c r="DJ11" s="664"/>
      <c r="DK11" s="664"/>
      <c r="DL11" s="664"/>
      <c r="DM11" s="664"/>
      <c r="DN11" s="664"/>
      <c r="DO11" s="664"/>
      <c r="DP11" s="665"/>
      <c r="DQ11" s="669">
        <v>727043</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990780</v>
      </c>
      <c r="S12" s="664"/>
      <c r="T12" s="664"/>
      <c r="U12" s="664"/>
      <c r="V12" s="664"/>
      <c r="W12" s="664"/>
      <c r="X12" s="664"/>
      <c r="Y12" s="665"/>
      <c r="Z12" s="723">
        <v>3.4</v>
      </c>
      <c r="AA12" s="723"/>
      <c r="AB12" s="723"/>
      <c r="AC12" s="723"/>
      <c r="AD12" s="724">
        <v>990780</v>
      </c>
      <c r="AE12" s="724"/>
      <c r="AF12" s="724"/>
      <c r="AG12" s="724"/>
      <c r="AH12" s="724"/>
      <c r="AI12" s="724"/>
      <c r="AJ12" s="724"/>
      <c r="AK12" s="724"/>
      <c r="AL12" s="666">
        <v>6</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3521126</v>
      </c>
      <c r="BH12" s="664"/>
      <c r="BI12" s="664"/>
      <c r="BJ12" s="664"/>
      <c r="BK12" s="664"/>
      <c r="BL12" s="664"/>
      <c r="BM12" s="664"/>
      <c r="BN12" s="665"/>
      <c r="BO12" s="723">
        <v>49.1</v>
      </c>
      <c r="BP12" s="723"/>
      <c r="BQ12" s="723"/>
      <c r="BR12" s="723"/>
      <c r="BS12" s="669" t="s">
        <v>238</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1006434</v>
      </c>
      <c r="CS12" s="664"/>
      <c r="CT12" s="664"/>
      <c r="CU12" s="664"/>
      <c r="CV12" s="664"/>
      <c r="CW12" s="664"/>
      <c r="CX12" s="664"/>
      <c r="CY12" s="665"/>
      <c r="CZ12" s="723">
        <v>3.7</v>
      </c>
      <c r="DA12" s="723"/>
      <c r="DB12" s="723"/>
      <c r="DC12" s="723"/>
      <c r="DD12" s="669">
        <v>386453</v>
      </c>
      <c r="DE12" s="664"/>
      <c r="DF12" s="664"/>
      <c r="DG12" s="664"/>
      <c r="DH12" s="664"/>
      <c r="DI12" s="664"/>
      <c r="DJ12" s="664"/>
      <c r="DK12" s="664"/>
      <c r="DL12" s="664"/>
      <c r="DM12" s="664"/>
      <c r="DN12" s="664"/>
      <c r="DO12" s="664"/>
      <c r="DP12" s="665"/>
      <c r="DQ12" s="669">
        <v>502645</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113538</v>
      </c>
      <c r="S13" s="664"/>
      <c r="T13" s="664"/>
      <c r="U13" s="664"/>
      <c r="V13" s="664"/>
      <c r="W13" s="664"/>
      <c r="X13" s="664"/>
      <c r="Y13" s="665"/>
      <c r="Z13" s="723">
        <v>0.4</v>
      </c>
      <c r="AA13" s="723"/>
      <c r="AB13" s="723"/>
      <c r="AC13" s="723"/>
      <c r="AD13" s="724">
        <v>113538</v>
      </c>
      <c r="AE13" s="724"/>
      <c r="AF13" s="724"/>
      <c r="AG13" s="724"/>
      <c r="AH13" s="724"/>
      <c r="AI13" s="724"/>
      <c r="AJ13" s="724"/>
      <c r="AK13" s="724"/>
      <c r="AL13" s="666">
        <v>0.7</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3489121</v>
      </c>
      <c r="BH13" s="664"/>
      <c r="BI13" s="664"/>
      <c r="BJ13" s="664"/>
      <c r="BK13" s="664"/>
      <c r="BL13" s="664"/>
      <c r="BM13" s="664"/>
      <c r="BN13" s="665"/>
      <c r="BO13" s="723">
        <v>48.7</v>
      </c>
      <c r="BP13" s="723"/>
      <c r="BQ13" s="723"/>
      <c r="BR13" s="723"/>
      <c r="BS13" s="669" t="s">
        <v>238</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2028346</v>
      </c>
      <c r="CS13" s="664"/>
      <c r="CT13" s="664"/>
      <c r="CU13" s="664"/>
      <c r="CV13" s="664"/>
      <c r="CW13" s="664"/>
      <c r="CX13" s="664"/>
      <c r="CY13" s="665"/>
      <c r="CZ13" s="723">
        <v>7.5</v>
      </c>
      <c r="DA13" s="723"/>
      <c r="DB13" s="723"/>
      <c r="DC13" s="723"/>
      <c r="DD13" s="669">
        <v>1021507</v>
      </c>
      <c r="DE13" s="664"/>
      <c r="DF13" s="664"/>
      <c r="DG13" s="664"/>
      <c r="DH13" s="664"/>
      <c r="DI13" s="664"/>
      <c r="DJ13" s="664"/>
      <c r="DK13" s="664"/>
      <c r="DL13" s="664"/>
      <c r="DM13" s="664"/>
      <c r="DN13" s="664"/>
      <c r="DO13" s="664"/>
      <c r="DP13" s="665"/>
      <c r="DQ13" s="669">
        <v>1270309</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238</v>
      </c>
      <c r="AA14" s="723"/>
      <c r="AB14" s="723"/>
      <c r="AC14" s="723"/>
      <c r="AD14" s="724" t="s">
        <v>238</v>
      </c>
      <c r="AE14" s="724"/>
      <c r="AF14" s="724"/>
      <c r="AG14" s="724"/>
      <c r="AH14" s="724"/>
      <c r="AI14" s="724"/>
      <c r="AJ14" s="724"/>
      <c r="AK14" s="724"/>
      <c r="AL14" s="666" t="s">
        <v>238</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165903</v>
      </c>
      <c r="BH14" s="664"/>
      <c r="BI14" s="664"/>
      <c r="BJ14" s="664"/>
      <c r="BK14" s="664"/>
      <c r="BL14" s="664"/>
      <c r="BM14" s="664"/>
      <c r="BN14" s="665"/>
      <c r="BO14" s="723">
        <v>2.2999999999999998</v>
      </c>
      <c r="BP14" s="723"/>
      <c r="BQ14" s="723"/>
      <c r="BR14" s="723"/>
      <c r="BS14" s="669" t="s">
        <v>238</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943989</v>
      </c>
      <c r="CS14" s="664"/>
      <c r="CT14" s="664"/>
      <c r="CU14" s="664"/>
      <c r="CV14" s="664"/>
      <c r="CW14" s="664"/>
      <c r="CX14" s="664"/>
      <c r="CY14" s="665"/>
      <c r="CZ14" s="723">
        <v>3.5</v>
      </c>
      <c r="DA14" s="723"/>
      <c r="DB14" s="723"/>
      <c r="DC14" s="723"/>
      <c r="DD14" s="669">
        <v>100255</v>
      </c>
      <c r="DE14" s="664"/>
      <c r="DF14" s="664"/>
      <c r="DG14" s="664"/>
      <c r="DH14" s="664"/>
      <c r="DI14" s="664"/>
      <c r="DJ14" s="664"/>
      <c r="DK14" s="664"/>
      <c r="DL14" s="664"/>
      <c r="DM14" s="664"/>
      <c r="DN14" s="664"/>
      <c r="DO14" s="664"/>
      <c r="DP14" s="665"/>
      <c r="DQ14" s="669">
        <v>820763</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92046</v>
      </c>
      <c r="S15" s="664"/>
      <c r="T15" s="664"/>
      <c r="U15" s="664"/>
      <c r="V15" s="664"/>
      <c r="W15" s="664"/>
      <c r="X15" s="664"/>
      <c r="Y15" s="665"/>
      <c r="Z15" s="723">
        <v>0.3</v>
      </c>
      <c r="AA15" s="723"/>
      <c r="AB15" s="723"/>
      <c r="AC15" s="723"/>
      <c r="AD15" s="724">
        <v>92046</v>
      </c>
      <c r="AE15" s="724"/>
      <c r="AF15" s="724"/>
      <c r="AG15" s="724"/>
      <c r="AH15" s="724"/>
      <c r="AI15" s="724"/>
      <c r="AJ15" s="724"/>
      <c r="AK15" s="724"/>
      <c r="AL15" s="666">
        <v>0.6</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339757</v>
      </c>
      <c r="BH15" s="664"/>
      <c r="BI15" s="664"/>
      <c r="BJ15" s="664"/>
      <c r="BK15" s="664"/>
      <c r="BL15" s="664"/>
      <c r="BM15" s="664"/>
      <c r="BN15" s="665"/>
      <c r="BO15" s="723">
        <v>4.7</v>
      </c>
      <c r="BP15" s="723"/>
      <c r="BQ15" s="723"/>
      <c r="BR15" s="723"/>
      <c r="BS15" s="669" t="s">
        <v>238</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3515487</v>
      </c>
      <c r="CS15" s="664"/>
      <c r="CT15" s="664"/>
      <c r="CU15" s="664"/>
      <c r="CV15" s="664"/>
      <c r="CW15" s="664"/>
      <c r="CX15" s="664"/>
      <c r="CY15" s="665"/>
      <c r="CZ15" s="723">
        <v>12.9</v>
      </c>
      <c r="DA15" s="723"/>
      <c r="DB15" s="723"/>
      <c r="DC15" s="723"/>
      <c r="DD15" s="669">
        <v>1100148</v>
      </c>
      <c r="DE15" s="664"/>
      <c r="DF15" s="664"/>
      <c r="DG15" s="664"/>
      <c r="DH15" s="664"/>
      <c r="DI15" s="664"/>
      <c r="DJ15" s="664"/>
      <c r="DK15" s="664"/>
      <c r="DL15" s="664"/>
      <c r="DM15" s="664"/>
      <c r="DN15" s="664"/>
      <c r="DO15" s="664"/>
      <c r="DP15" s="665"/>
      <c r="DQ15" s="669">
        <v>2323331</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130</v>
      </c>
      <c r="AA16" s="723"/>
      <c r="AB16" s="723"/>
      <c r="AC16" s="723"/>
      <c r="AD16" s="724" t="s">
        <v>238</v>
      </c>
      <c r="AE16" s="724"/>
      <c r="AF16" s="724"/>
      <c r="AG16" s="724"/>
      <c r="AH16" s="724"/>
      <c r="AI16" s="724"/>
      <c r="AJ16" s="724"/>
      <c r="AK16" s="724"/>
      <c r="AL16" s="666" t="s">
        <v>238</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v>1551</v>
      </c>
      <c r="BH16" s="664"/>
      <c r="BI16" s="664"/>
      <c r="BJ16" s="664"/>
      <c r="BK16" s="664"/>
      <c r="BL16" s="664"/>
      <c r="BM16" s="664"/>
      <c r="BN16" s="665"/>
      <c r="BO16" s="723">
        <v>0</v>
      </c>
      <c r="BP16" s="723"/>
      <c r="BQ16" s="723"/>
      <c r="BR16" s="723"/>
      <c r="BS16" s="669" t="s">
        <v>238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288604</v>
      </c>
      <c r="CS16" s="664"/>
      <c r="CT16" s="664"/>
      <c r="CU16" s="664"/>
      <c r="CV16" s="664"/>
      <c r="CW16" s="664"/>
      <c r="CX16" s="664"/>
      <c r="CY16" s="665"/>
      <c r="CZ16" s="723">
        <v>1.1000000000000001</v>
      </c>
      <c r="DA16" s="723"/>
      <c r="DB16" s="723"/>
      <c r="DC16" s="723"/>
      <c r="DD16" s="669" t="s">
        <v>238</v>
      </c>
      <c r="DE16" s="664"/>
      <c r="DF16" s="664"/>
      <c r="DG16" s="664"/>
      <c r="DH16" s="664"/>
      <c r="DI16" s="664"/>
      <c r="DJ16" s="664"/>
      <c r="DK16" s="664"/>
      <c r="DL16" s="664"/>
      <c r="DM16" s="664"/>
      <c r="DN16" s="664"/>
      <c r="DO16" s="664"/>
      <c r="DP16" s="665"/>
      <c r="DQ16" s="669">
        <v>89274</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27232</v>
      </c>
      <c r="S17" s="664"/>
      <c r="T17" s="664"/>
      <c r="U17" s="664"/>
      <c r="V17" s="664"/>
      <c r="W17" s="664"/>
      <c r="X17" s="664"/>
      <c r="Y17" s="665"/>
      <c r="Z17" s="723">
        <v>0.1</v>
      </c>
      <c r="AA17" s="723"/>
      <c r="AB17" s="723"/>
      <c r="AC17" s="723"/>
      <c r="AD17" s="724">
        <v>27232</v>
      </c>
      <c r="AE17" s="724"/>
      <c r="AF17" s="724"/>
      <c r="AG17" s="724"/>
      <c r="AH17" s="724"/>
      <c r="AI17" s="724"/>
      <c r="AJ17" s="724"/>
      <c r="AK17" s="724"/>
      <c r="AL17" s="666">
        <v>0.2</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238</v>
      </c>
      <c r="BH17" s="664"/>
      <c r="BI17" s="664"/>
      <c r="BJ17" s="664"/>
      <c r="BK17" s="664"/>
      <c r="BL17" s="664"/>
      <c r="BM17" s="664"/>
      <c r="BN17" s="665"/>
      <c r="BO17" s="723" t="s">
        <v>130</v>
      </c>
      <c r="BP17" s="723"/>
      <c r="BQ17" s="723"/>
      <c r="BR17" s="723"/>
      <c r="BS17" s="669" t="s">
        <v>238</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3521937</v>
      </c>
      <c r="CS17" s="664"/>
      <c r="CT17" s="664"/>
      <c r="CU17" s="664"/>
      <c r="CV17" s="664"/>
      <c r="CW17" s="664"/>
      <c r="CX17" s="664"/>
      <c r="CY17" s="665"/>
      <c r="CZ17" s="723">
        <v>12.9</v>
      </c>
      <c r="DA17" s="723"/>
      <c r="DB17" s="723"/>
      <c r="DC17" s="723"/>
      <c r="DD17" s="669" t="s">
        <v>238</v>
      </c>
      <c r="DE17" s="664"/>
      <c r="DF17" s="664"/>
      <c r="DG17" s="664"/>
      <c r="DH17" s="664"/>
      <c r="DI17" s="664"/>
      <c r="DJ17" s="664"/>
      <c r="DK17" s="664"/>
      <c r="DL17" s="664"/>
      <c r="DM17" s="664"/>
      <c r="DN17" s="664"/>
      <c r="DO17" s="664"/>
      <c r="DP17" s="665"/>
      <c r="DQ17" s="669">
        <v>3467032</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9354999</v>
      </c>
      <c r="S18" s="664"/>
      <c r="T18" s="664"/>
      <c r="U18" s="664"/>
      <c r="V18" s="664"/>
      <c r="W18" s="664"/>
      <c r="X18" s="664"/>
      <c r="Y18" s="665"/>
      <c r="Z18" s="723">
        <v>32.5</v>
      </c>
      <c r="AA18" s="723"/>
      <c r="AB18" s="723"/>
      <c r="AC18" s="723"/>
      <c r="AD18" s="724">
        <v>7901490</v>
      </c>
      <c r="AE18" s="724"/>
      <c r="AF18" s="724"/>
      <c r="AG18" s="724"/>
      <c r="AH18" s="724"/>
      <c r="AI18" s="724"/>
      <c r="AJ18" s="724"/>
      <c r="AK18" s="724"/>
      <c r="AL18" s="666">
        <v>48</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238</v>
      </c>
      <c r="BH18" s="664"/>
      <c r="BI18" s="664"/>
      <c r="BJ18" s="664"/>
      <c r="BK18" s="664"/>
      <c r="BL18" s="664"/>
      <c r="BM18" s="664"/>
      <c r="BN18" s="665"/>
      <c r="BO18" s="723" t="s">
        <v>130</v>
      </c>
      <c r="BP18" s="723"/>
      <c r="BQ18" s="723"/>
      <c r="BR18" s="723"/>
      <c r="BS18" s="669" t="s">
        <v>238</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238</v>
      </c>
      <c r="DA18" s="723"/>
      <c r="DB18" s="723"/>
      <c r="DC18" s="723"/>
      <c r="DD18" s="669" t="s">
        <v>130</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7901490</v>
      </c>
      <c r="S19" s="664"/>
      <c r="T19" s="664"/>
      <c r="U19" s="664"/>
      <c r="V19" s="664"/>
      <c r="W19" s="664"/>
      <c r="X19" s="664"/>
      <c r="Y19" s="665"/>
      <c r="Z19" s="723">
        <v>27.4</v>
      </c>
      <c r="AA19" s="723"/>
      <c r="AB19" s="723"/>
      <c r="AC19" s="723"/>
      <c r="AD19" s="724">
        <v>7901490</v>
      </c>
      <c r="AE19" s="724"/>
      <c r="AF19" s="724"/>
      <c r="AG19" s="724"/>
      <c r="AH19" s="724"/>
      <c r="AI19" s="724"/>
      <c r="AJ19" s="724"/>
      <c r="AK19" s="724"/>
      <c r="AL19" s="666">
        <v>48</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293140</v>
      </c>
      <c r="BH19" s="664"/>
      <c r="BI19" s="664"/>
      <c r="BJ19" s="664"/>
      <c r="BK19" s="664"/>
      <c r="BL19" s="664"/>
      <c r="BM19" s="664"/>
      <c r="BN19" s="665"/>
      <c r="BO19" s="723">
        <v>4.0999999999999996</v>
      </c>
      <c r="BP19" s="723"/>
      <c r="BQ19" s="723"/>
      <c r="BR19" s="723"/>
      <c r="BS19" s="669" t="s">
        <v>273</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238</v>
      </c>
      <c r="CS19" s="664"/>
      <c r="CT19" s="664"/>
      <c r="CU19" s="664"/>
      <c r="CV19" s="664"/>
      <c r="CW19" s="664"/>
      <c r="CX19" s="664"/>
      <c r="CY19" s="665"/>
      <c r="CZ19" s="723" t="s">
        <v>130</v>
      </c>
      <c r="DA19" s="723"/>
      <c r="DB19" s="723"/>
      <c r="DC19" s="723"/>
      <c r="DD19" s="669" t="s">
        <v>130</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1453509</v>
      </c>
      <c r="S20" s="664"/>
      <c r="T20" s="664"/>
      <c r="U20" s="664"/>
      <c r="V20" s="664"/>
      <c r="W20" s="664"/>
      <c r="X20" s="664"/>
      <c r="Y20" s="665"/>
      <c r="Z20" s="723">
        <v>5</v>
      </c>
      <c r="AA20" s="723"/>
      <c r="AB20" s="723"/>
      <c r="AC20" s="723"/>
      <c r="AD20" s="724" t="s">
        <v>130</v>
      </c>
      <c r="AE20" s="724"/>
      <c r="AF20" s="724"/>
      <c r="AG20" s="724"/>
      <c r="AH20" s="724"/>
      <c r="AI20" s="724"/>
      <c r="AJ20" s="724"/>
      <c r="AK20" s="724"/>
      <c r="AL20" s="666" t="s">
        <v>130</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293140</v>
      </c>
      <c r="BH20" s="664"/>
      <c r="BI20" s="664"/>
      <c r="BJ20" s="664"/>
      <c r="BK20" s="664"/>
      <c r="BL20" s="664"/>
      <c r="BM20" s="664"/>
      <c r="BN20" s="665"/>
      <c r="BO20" s="723">
        <v>4.0999999999999996</v>
      </c>
      <c r="BP20" s="723"/>
      <c r="BQ20" s="723"/>
      <c r="BR20" s="723"/>
      <c r="BS20" s="669" t="s">
        <v>238</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27197977</v>
      </c>
      <c r="CS20" s="664"/>
      <c r="CT20" s="664"/>
      <c r="CU20" s="664"/>
      <c r="CV20" s="664"/>
      <c r="CW20" s="664"/>
      <c r="CX20" s="664"/>
      <c r="CY20" s="665"/>
      <c r="CZ20" s="723">
        <v>100</v>
      </c>
      <c r="DA20" s="723"/>
      <c r="DB20" s="723"/>
      <c r="DC20" s="723"/>
      <c r="DD20" s="669">
        <v>4062282</v>
      </c>
      <c r="DE20" s="664"/>
      <c r="DF20" s="664"/>
      <c r="DG20" s="664"/>
      <c r="DH20" s="664"/>
      <c r="DI20" s="664"/>
      <c r="DJ20" s="664"/>
      <c r="DK20" s="664"/>
      <c r="DL20" s="664"/>
      <c r="DM20" s="664"/>
      <c r="DN20" s="664"/>
      <c r="DO20" s="664"/>
      <c r="DP20" s="665"/>
      <c r="DQ20" s="669">
        <v>19367859</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238</v>
      </c>
      <c r="S21" s="664"/>
      <c r="T21" s="664"/>
      <c r="U21" s="664"/>
      <c r="V21" s="664"/>
      <c r="W21" s="664"/>
      <c r="X21" s="664"/>
      <c r="Y21" s="665"/>
      <c r="Z21" s="723" t="s">
        <v>238</v>
      </c>
      <c r="AA21" s="723"/>
      <c r="AB21" s="723"/>
      <c r="AC21" s="723"/>
      <c r="AD21" s="724" t="s">
        <v>238</v>
      </c>
      <c r="AE21" s="724"/>
      <c r="AF21" s="724"/>
      <c r="AG21" s="724"/>
      <c r="AH21" s="724"/>
      <c r="AI21" s="724"/>
      <c r="AJ21" s="724"/>
      <c r="AK21" s="724"/>
      <c r="AL21" s="666" t="s">
        <v>130</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21610</v>
      </c>
      <c r="BH21" s="664"/>
      <c r="BI21" s="664"/>
      <c r="BJ21" s="664"/>
      <c r="BK21" s="664"/>
      <c r="BL21" s="664"/>
      <c r="BM21" s="664"/>
      <c r="BN21" s="665"/>
      <c r="BO21" s="723">
        <v>0.3</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18087769</v>
      </c>
      <c r="S22" s="664"/>
      <c r="T22" s="664"/>
      <c r="U22" s="664"/>
      <c r="V22" s="664"/>
      <c r="W22" s="664"/>
      <c r="X22" s="664"/>
      <c r="Y22" s="665"/>
      <c r="Z22" s="723">
        <v>62.8</v>
      </c>
      <c r="AA22" s="723"/>
      <c r="AB22" s="723"/>
      <c r="AC22" s="723"/>
      <c r="AD22" s="724">
        <v>16362730</v>
      </c>
      <c r="AE22" s="724"/>
      <c r="AF22" s="724"/>
      <c r="AG22" s="724"/>
      <c r="AH22" s="724"/>
      <c r="AI22" s="724"/>
      <c r="AJ22" s="724"/>
      <c r="AK22" s="724"/>
      <c r="AL22" s="666">
        <v>99.5</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238</v>
      </c>
      <c r="BH22" s="664"/>
      <c r="BI22" s="664"/>
      <c r="BJ22" s="664"/>
      <c r="BK22" s="664"/>
      <c r="BL22" s="664"/>
      <c r="BM22" s="664"/>
      <c r="BN22" s="665"/>
      <c r="BO22" s="723" t="s">
        <v>130</v>
      </c>
      <c r="BP22" s="723"/>
      <c r="BQ22" s="723"/>
      <c r="BR22" s="723"/>
      <c r="BS22" s="669" t="s">
        <v>238</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4775</v>
      </c>
      <c r="S23" s="664"/>
      <c r="T23" s="664"/>
      <c r="U23" s="664"/>
      <c r="V23" s="664"/>
      <c r="W23" s="664"/>
      <c r="X23" s="664"/>
      <c r="Y23" s="665"/>
      <c r="Z23" s="723">
        <v>0</v>
      </c>
      <c r="AA23" s="723"/>
      <c r="AB23" s="723"/>
      <c r="AC23" s="723"/>
      <c r="AD23" s="724">
        <v>4775</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v>271530</v>
      </c>
      <c r="BH23" s="664"/>
      <c r="BI23" s="664"/>
      <c r="BJ23" s="664"/>
      <c r="BK23" s="664"/>
      <c r="BL23" s="664"/>
      <c r="BM23" s="664"/>
      <c r="BN23" s="665"/>
      <c r="BO23" s="723">
        <v>3.8</v>
      </c>
      <c r="BP23" s="723"/>
      <c r="BQ23" s="723"/>
      <c r="BR23" s="723"/>
      <c r="BS23" s="669" t="s">
        <v>130</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94947</v>
      </c>
      <c r="S24" s="664"/>
      <c r="T24" s="664"/>
      <c r="U24" s="664"/>
      <c r="V24" s="664"/>
      <c r="W24" s="664"/>
      <c r="X24" s="664"/>
      <c r="Y24" s="665"/>
      <c r="Z24" s="723">
        <v>0.3</v>
      </c>
      <c r="AA24" s="723"/>
      <c r="AB24" s="723"/>
      <c r="AC24" s="723"/>
      <c r="AD24" s="724" t="s">
        <v>244</v>
      </c>
      <c r="AE24" s="724"/>
      <c r="AF24" s="724"/>
      <c r="AG24" s="724"/>
      <c r="AH24" s="724"/>
      <c r="AI24" s="724"/>
      <c r="AJ24" s="724"/>
      <c r="AK24" s="724"/>
      <c r="AL24" s="666" t="s">
        <v>238</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238</v>
      </c>
      <c r="BH24" s="664"/>
      <c r="BI24" s="664"/>
      <c r="BJ24" s="664"/>
      <c r="BK24" s="664"/>
      <c r="BL24" s="664"/>
      <c r="BM24" s="664"/>
      <c r="BN24" s="665"/>
      <c r="BO24" s="723" t="s">
        <v>130</v>
      </c>
      <c r="BP24" s="723"/>
      <c r="BQ24" s="723"/>
      <c r="BR24" s="723"/>
      <c r="BS24" s="669" t="s">
        <v>130</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11332550</v>
      </c>
      <c r="CS24" s="727"/>
      <c r="CT24" s="727"/>
      <c r="CU24" s="727"/>
      <c r="CV24" s="727"/>
      <c r="CW24" s="727"/>
      <c r="CX24" s="727"/>
      <c r="CY24" s="773"/>
      <c r="CZ24" s="774">
        <v>41.7</v>
      </c>
      <c r="DA24" s="743"/>
      <c r="DB24" s="743"/>
      <c r="DC24" s="777"/>
      <c r="DD24" s="772">
        <v>8954056</v>
      </c>
      <c r="DE24" s="727"/>
      <c r="DF24" s="727"/>
      <c r="DG24" s="727"/>
      <c r="DH24" s="727"/>
      <c r="DI24" s="727"/>
      <c r="DJ24" s="727"/>
      <c r="DK24" s="773"/>
      <c r="DL24" s="772">
        <v>8365867</v>
      </c>
      <c r="DM24" s="727"/>
      <c r="DN24" s="727"/>
      <c r="DO24" s="727"/>
      <c r="DP24" s="727"/>
      <c r="DQ24" s="727"/>
      <c r="DR24" s="727"/>
      <c r="DS24" s="727"/>
      <c r="DT24" s="727"/>
      <c r="DU24" s="727"/>
      <c r="DV24" s="773"/>
      <c r="DW24" s="774">
        <v>48.4</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389268</v>
      </c>
      <c r="S25" s="664"/>
      <c r="T25" s="664"/>
      <c r="U25" s="664"/>
      <c r="V25" s="664"/>
      <c r="W25" s="664"/>
      <c r="X25" s="664"/>
      <c r="Y25" s="665"/>
      <c r="Z25" s="723">
        <v>1.4</v>
      </c>
      <c r="AA25" s="723"/>
      <c r="AB25" s="723"/>
      <c r="AC25" s="723"/>
      <c r="AD25" s="724">
        <v>27774</v>
      </c>
      <c r="AE25" s="724"/>
      <c r="AF25" s="724"/>
      <c r="AG25" s="724"/>
      <c r="AH25" s="724"/>
      <c r="AI25" s="724"/>
      <c r="AJ25" s="724"/>
      <c r="AK25" s="724"/>
      <c r="AL25" s="666">
        <v>0.2</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130</v>
      </c>
      <c r="BP25" s="723"/>
      <c r="BQ25" s="723"/>
      <c r="BR25" s="723"/>
      <c r="BS25" s="669" t="s">
        <v>238</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4519291</v>
      </c>
      <c r="CS25" s="662"/>
      <c r="CT25" s="662"/>
      <c r="CU25" s="662"/>
      <c r="CV25" s="662"/>
      <c r="CW25" s="662"/>
      <c r="CX25" s="662"/>
      <c r="CY25" s="663"/>
      <c r="CZ25" s="666">
        <v>16.600000000000001</v>
      </c>
      <c r="DA25" s="695"/>
      <c r="DB25" s="695"/>
      <c r="DC25" s="696"/>
      <c r="DD25" s="669">
        <v>4173543</v>
      </c>
      <c r="DE25" s="662"/>
      <c r="DF25" s="662"/>
      <c r="DG25" s="662"/>
      <c r="DH25" s="662"/>
      <c r="DI25" s="662"/>
      <c r="DJ25" s="662"/>
      <c r="DK25" s="663"/>
      <c r="DL25" s="669">
        <v>4141514</v>
      </c>
      <c r="DM25" s="662"/>
      <c r="DN25" s="662"/>
      <c r="DO25" s="662"/>
      <c r="DP25" s="662"/>
      <c r="DQ25" s="662"/>
      <c r="DR25" s="662"/>
      <c r="DS25" s="662"/>
      <c r="DT25" s="662"/>
      <c r="DU25" s="662"/>
      <c r="DV25" s="663"/>
      <c r="DW25" s="666">
        <v>24</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174330</v>
      </c>
      <c r="S26" s="664"/>
      <c r="T26" s="664"/>
      <c r="U26" s="664"/>
      <c r="V26" s="664"/>
      <c r="W26" s="664"/>
      <c r="X26" s="664"/>
      <c r="Y26" s="665"/>
      <c r="Z26" s="723">
        <v>0.6</v>
      </c>
      <c r="AA26" s="723"/>
      <c r="AB26" s="723"/>
      <c r="AC26" s="723"/>
      <c r="AD26" s="724" t="s">
        <v>238</v>
      </c>
      <c r="AE26" s="724"/>
      <c r="AF26" s="724"/>
      <c r="AG26" s="724"/>
      <c r="AH26" s="724"/>
      <c r="AI26" s="724"/>
      <c r="AJ26" s="724"/>
      <c r="AK26" s="724"/>
      <c r="AL26" s="666" t="s">
        <v>130</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238</v>
      </c>
      <c r="BH26" s="664"/>
      <c r="BI26" s="664"/>
      <c r="BJ26" s="664"/>
      <c r="BK26" s="664"/>
      <c r="BL26" s="664"/>
      <c r="BM26" s="664"/>
      <c r="BN26" s="665"/>
      <c r="BO26" s="723" t="s">
        <v>238</v>
      </c>
      <c r="BP26" s="723"/>
      <c r="BQ26" s="723"/>
      <c r="BR26" s="723"/>
      <c r="BS26" s="669" t="s">
        <v>130</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3169844</v>
      </c>
      <c r="CS26" s="664"/>
      <c r="CT26" s="664"/>
      <c r="CU26" s="664"/>
      <c r="CV26" s="664"/>
      <c r="CW26" s="664"/>
      <c r="CX26" s="664"/>
      <c r="CY26" s="665"/>
      <c r="CZ26" s="666">
        <v>11.7</v>
      </c>
      <c r="DA26" s="695"/>
      <c r="DB26" s="695"/>
      <c r="DC26" s="696"/>
      <c r="DD26" s="669">
        <v>2846789</v>
      </c>
      <c r="DE26" s="664"/>
      <c r="DF26" s="664"/>
      <c r="DG26" s="664"/>
      <c r="DH26" s="664"/>
      <c r="DI26" s="664"/>
      <c r="DJ26" s="664"/>
      <c r="DK26" s="665"/>
      <c r="DL26" s="669" t="s">
        <v>130</v>
      </c>
      <c r="DM26" s="664"/>
      <c r="DN26" s="664"/>
      <c r="DO26" s="664"/>
      <c r="DP26" s="664"/>
      <c r="DQ26" s="664"/>
      <c r="DR26" s="664"/>
      <c r="DS26" s="664"/>
      <c r="DT26" s="664"/>
      <c r="DU26" s="664"/>
      <c r="DV26" s="665"/>
      <c r="DW26" s="666" t="s">
        <v>130</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2184496</v>
      </c>
      <c r="S27" s="664"/>
      <c r="T27" s="664"/>
      <c r="U27" s="664"/>
      <c r="V27" s="664"/>
      <c r="W27" s="664"/>
      <c r="X27" s="664"/>
      <c r="Y27" s="665"/>
      <c r="Z27" s="723">
        <v>7.6</v>
      </c>
      <c r="AA27" s="723"/>
      <c r="AB27" s="723"/>
      <c r="AC27" s="723"/>
      <c r="AD27" s="724" t="s">
        <v>130</v>
      </c>
      <c r="AE27" s="724"/>
      <c r="AF27" s="724"/>
      <c r="AG27" s="724"/>
      <c r="AH27" s="724"/>
      <c r="AI27" s="724"/>
      <c r="AJ27" s="724"/>
      <c r="AK27" s="724"/>
      <c r="AL27" s="666" t="s">
        <v>130</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7164379</v>
      </c>
      <c r="BH27" s="664"/>
      <c r="BI27" s="664"/>
      <c r="BJ27" s="664"/>
      <c r="BK27" s="664"/>
      <c r="BL27" s="664"/>
      <c r="BM27" s="664"/>
      <c r="BN27" s="665"/>
      <c r="BO27" s="723">
        <v>100</v>
      </c>
      <c r="BP27" s="723"/>
      <c r="BQ27" s="723"/>
      <c r="BR27" s="723"/>
      <c r="BS27" s="669">
        <v>76087</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3291322</v>
      </c>
      <c r="CS27" s="662"/>
      <c r="CT27" s="662"/>
      <c r="CU27" s="662"/>
      <c r="CV27" s="662"/>
      <c r="CW27" s="662"/>
      <c r="CX27" s="662"/>
      <c r="CY27" s="663"/>
      <c r="CZ27" s="666">
        <v>12.1</v>
      </c>
      <c r="DA27" s="695"/>
      <c r="DB27" s="695"/>
      <c r="DC27" s="696"/>
      <c r="DD27" s="669">
        <v>1313481</v>
      </c>
      <c r="DE27" s="662"/>
      <c r="DF27" s="662"/>
      <c r="DG27" s="662"/>
      <c r="DH27" s="662"/>
      <c r="DI27" s="662"/>
      <c r="DJ27" s="662"/>
      <c r="DK27" s="663"/>
      <c r="DL27" s="669">
        <v>1313246</v>
      </c>
      <c r="DM27" s="662"/>
      <c r="DN27" s="662"/>
      <c r="DO27" s="662"/>
      <c r="DP27" s="662"/>
      <c r="DQ27" s="662"/>
      <c r="DR27" s="662"/>
      <c r="DS27" s="662"/>
      <c r="DT27" s="662"/>
      <c r="DU27" s="662"/>
      <c r="DV27" s="663"/>
      <c r="DW27" s="666">
        <v>7.6</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244</v>
      </c>
      <c r="S28" s="664"/>
      <c r="T28" s="664"/>
      <c r="U28" s="664"/>
      <c r="V28" s="664"/>
      <c r="W28" s="664"/>
      <c r="X28" s="664"/>
      <c r="Y28" s="665"/>
      <c r="Z28" s="723" t="s">
        <v>130</v>
      </c>
      <c r="AA28" s="723"/>
      <c r="AB28" s="723"/>
      <c r="AC28" s="723"/>
      <c r="AD28" s="724" t="s">
        <v>273</v>
      </c>
      <c r="AE28" s="724"/>
      <c r="AF28" s="724"/>
      <c r="AG28" s="724"/>
      <c r="AH28" s="724"/>
      <c r="AI28" s="724"/>
      <c r="AJ28" s="724"/>
      <c r="AK28" s="724"/>
      <c r="AL28" s="666" t="s">
        <v>238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3521937</v>
      </c>
      <c r="CS28" s="664"/>
      <c r="CT28" s="664"/>
      <c r="CU28" s="664"/>
      <c r="CV28" s="664"/>
      <c r="CW28" s="664"/>
      <c r="CX28" s="664"/>
      <c r="CY28" s="665"/>
      <c r="CZ28" s="666">
        <v>12.9</v>
      </c>
      <c r="DA28" s="695"/>
      <c r="DB28" s="695"/>
      <c r="DC28" s="696"/>
      <c r="DD28" s="669">
        <v>3467032</v>
      </c>
      <c r="DE28" s="664"/>
      <c r="DF28" s="664"/>
      <c r="DG28" s="664"/>
      <c r="DH28" s="664"/>
      <c r="DI28" s="664"/>
      <c r="DJ28" s="664"/>
      <c r="DK28" s="665"/>
      <c r="DL28" s="669">
        <v>2911107</v>
      </c>
      <c r="DM28" s="664"/>
      <c r="DN28" s="664"/>
      <c r="DO28" s="664"/>
      <c r="DP28" s="664"/>
      <c r="DQ28" s="664"/>
      <c r="DR28" s="664"/>
      <c r="DS28" s="664"/>
      <c r="DT28" s="664"/>
      <c r="DU28" s="664"/>
      <c r="DV28" s="665"/>
      <c r="DW28" s="666">
        <v>16.8</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2029010</v>
      </c>
      <c r="S29" s="664"/>
      <c r="T29" s="664"/>
      <c r="U29" s="664"/>
      <c r="V29" s="664"/>
      <c r="W29" s="664"/>
      <c r="X29" s="664"/>
      <c r="Y29" s="665"/>
      <c r="Z29" s="723">
        <v>7</v>
      </c>
      <c r="AA29" s="723"/>
      <c r="AB29" s="723"/>
      <c r="AC29" s="723"/>
      <c r="AD29" s="724" t="s">
        <v>130</v>
      </c>
      <c r="AE29" s="724"/>
      <c r="AF29" s="724"/>
      <c r="AG29" s="724"/>
      <c r="AH29" s="724"/>
      <c r="AI29" s="724"/>
      <c r="AJ29" s="724"/>
      <c r="AK29" s="724"/>
      <c r="AL29" s="666" t="s">
        <v>130</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3521937</v>
      </c>
      <c r="CS29" s="662"/>
      <c r="CT29" s="662"/>
      <c r="CU29" s="662"/>
      <c r="CV29" s="662"/>
      <c r="CW29" s="662"/>
      <c r="CX29" s="662"/>
      <c r="CY29" s="663"/>
      <c r="CZ29" s="666">
        <v>12.9</v>
      </c>
      <c r="DA29" s="695"/>
      <c r="DB29" s="695"/>
      <c r="DC29" s="696"/>
      <c r="DD29" s="669">
        <v>3467032</v>
      </c>
      <c r="DE29" s="662"/>
      <c r="DF29" s="662"/>
      <c r="DG29" s="662"/>
      <c r="DH29" s="662"/>
      <c r="DI29" s="662"/>
      <c r="DJ29" s="662"/>
      <c r="DK29" s="663"/>
      <c r="DL29" s="669">
        <v>2911107</v>
      </c>
      <c r="DM29" s="662"/>
      <c r="DN29" s="662"/>
      <c r="DO29" s="662"/>
      <c r="DP29" s="662"/>
      <c r="DQ29" s="662"/>
      <c r="DR29" s="662"/>
      <c r="DS29" s="662"/>
      <c r="DT29" s="662"/>
      <c r="DU29" s="662"/>
      <c r="DV29" s="663"/>
      <c r="DW29" s="666">
        <v>16.8</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221081</v>
      </c>
      <c r="S30" s="664"/>
      <c r="T30" s="664"/>
      <c r="U30" s="664"/>
      <c r="V30" s="664"/>
      <c r="W30" s="664"/>
      <c r="X30" s="664"/>
      <c r="Y30" s="665"/>
      <c r="Z30" s="723">
        <v>0.8</v>
      </c>
      <c r="AA30" s="723"/>
      <c r="AB30" s="723"/>
      <c r="AC30" s="723"/>
      <c r="AD30" s="724">
        <v>47444</v>
      </c>
      <c r="AE30" s="724"/>
      <c r="AF30" s="724"/>
      <c r="AG30" s="724"/>
      <c r="AH30" s="724"/>
      <c r="AI30" s="724"/>
      <c r="AJ30" s="724"/>
      <c r="AK30" s="724"/>
      <c r="AL30" s="666">
        <v>0.3</v>
      </c>
      <c r="AM30" s="667"/>
      <c r="AN30" s="667"/>
      <c r="AO30" s="725"/>
      <c r="AP30" s="751" t="s">
        <v>310</v>
      </c>
      <c r="AQ30" s="752"/>
      <c r="AR30" s="752"/>
      <c r="AS30" s="752"/>
      <c r="AT30" s="757" t="s">
        <v>311</v>
      </c>
      <c r="AU30" s="230"/>
      <c r="AV30" s="230"/>
      <c r="AW30" s="230"/>
      <c r="AX30" s="760" t="s">
        <v>186</v>
      </c>
      <c r="AY30" s="761"/>
      <c r="AZ30" s="761"/>
      <c r="BA30" s="761"/>
      <c r="BB30" s="761"/>
      <c r="BC30" s="761"/>
      <c r="BD30" s="761"/>
      <c r="BE30" s="761"/>
      <c r="BF30" s="762"/>
      <c r="BG30" s="741">
        <v>99.1</v>
      </c>
      <c r="BH30" s="742"/>
      <c r="BI30" s="742"/>
      <c r="BJ30" s="742"/>
      <c r="BK30" s="742"/>
      <c r="BL30" s="742"/>
      <c r="BM30" s="743">
        <v>96.2</v>
      </c>
      <c r="BN30" s="742"/>
      <c r="BO30" s="742"/>
      <c r="BP30" s="742"/>
      <c r="BQ30" s="744"/>
      <c r="BR30" s="741">
        <v>99.1</v>
      </c>
      <c r="BS30" s="742"/>
      <c r="BT30" s="742"/>
      <c r="BU30" s="742"/>
      <c r="BV30" s="742"/>
      <c r="BW30" s="742"/>
      <c r="BX30" s="743">
        <v>96</v>
      </c>
      <c r="BY30" s="742"/>
      <c r="BZ30" s="742"/>
      <c r="CA30" s="742"/>
      <c r="CB30" s="744"/>
      <c r="CD30" s="747"/>
      <c r="CE30" s="748"/>
      <c r="CF30" s="705" t="s">
        <v>312</v>
      </c>
      <c r="CG30" s="702"/>
      <c r="CH30" s="702"/>
      <c r="CI30" s="702"/>
      <c r="CJ30" s="702"/>
      <c r="CK30" s="702"/>
      <c r="CL30" s="702"/>
      <c r="CM30" s="702"/>
      <c r="CN30" s="702"/>
      <c r="CO30" s="702"/>
      <c r="CP30" s="702"/>
      <c r="CQ30" s="703"/>
      <c r="CR30" s="661">
        <v>3323722</v>
      </c>
      <c r="CS30" s="664"/>
      <c r="CT30" s="664"/>
      <c r="CU30" s="664"/>
      <c r="CV30" s="664"/>
      <c r="CW30" s="664"/>
      <c r="CX30" s="664"/>
      <c r="CY30" s="665"/>
      <c r="CZ30" s="666">
        <v>12.2</v>
      </c>
      <c r="DA30" s="695"/>
      <c r="DB30" s="695"/>
      <c r="DC30" s="696"/>
      <c r="DD30" s="669">
        <v>3268817</v>
      </c>
      <c r="DE30" s="664"/>
      <c r="DF30" s="664"/>
      <c r="DG30" s="664"/>
      <c r="DH30" s="664"/>
      <c r="DI30" s="664"/>
      <c r="DJ30" s="664"/>
      <c r="DK30" s="665"/>
      <c r="DL30" s="669">
        <v>2716490</v>
      </c>
      <c r="DM30" s="664"/>
      <c r="DN30" s="664"/>
      <c r="DO30" s="664"/>
      <c r="DP30" s="664"/>
      <c r="DQ30" s="664"/>
      <c r="DR30" s="664"/>
      <c r="DS30" s="664"/>
      <c r="DT30" s="664"/>
      <c r="DU30" s="664"/>
      <c r="DV30" s="665"/>
      <c r="DW30" s="666">
        <v>15.7</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21028</v>
      </c>
      <c r="S31" s="664"/>
      <c r="T31" s="664"/>
      <c r="U31" s="664"/>
      <c r="V31" s="664"/>
      <c r="W31" s="664"/>
      <c r="X31" s="664"/>
      <c r="Y31" s="665"/>
      <c r="Z31" s="723">
        <v>0.1</v>
      </c>
      <c r="AA31" s="723"/>
      <c r="AB31" s="723"/>
      <c r="AC31" s="723"/>
      <c r="AD31" s="724" t="s">
        <v>238</v>
      </c>
      <c r="AE31" s="724"/>
      <c r="AF31" s="724"/>
      <c r="AG31" s="724"/>
      <c r="AH31" s="724"/>
      <c r="AI31" s="724"/>
      <c r="AJ31" s="724"/>
      <c r="AK31" s="724"/>
      <c r="AL31" s="666" t="s">
        <v>130</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99.2</v>
      </c>
      <c r="BH31" s="662"/>
      <c r="BI31" s="662"/>
      <c r="BJ31" s="662"/>
      <c r="BK31" s="662"/>
      <c r="BL31" s="662"/>
      <c r="BM31" s="667">
        <v>97.4</v>
      </c>
      <c r="BN31" s="740"/>
      <c r="BO31" s="740"/>
      <c r="BP31" s="740"/>
      <c r="BQ31" s="701"/>
      <c r="BR31" s="739">
        <v>99.1</v>
      </c>
      <c r="BS31" s="662"/>
      <c r="BT31" s="662"/>
      <c r="BU31" s="662"/>
      <c r="BV31" s="662"/>
      <c r="BW31" s="662"/>
      <c r="BX31" s="667">
        <v>97.1</v>
      </c>
      <c r="BY31" s="740"/>
      <c r="BZ31" s="740"/>
      <c r="CA31" s="740"/>
      <c r="CB31" s="701"/>
      <c r="CD31" s="747"/>
      <c r="CE31" s="748"/>
      <c r="CF31" s="705" t="s">
        <v>316</v>
      </c>
      <c r="CG31" s="702"/>
      <c r="CH31" s="702"/>
      <c r="CI31" s="702"/>
      <c r="CJ31" s="702"/>
      <c r="CK31" s="702"/>
      <c r="CL31" s="702"/>
      <c r="CM31" s="702"/>
      <c r="CN31" s="702"/>
      <c r="CO31" s="702"/>
      <c r="CP31" s="702"/>
      <c r="CQ31" s="703"/>
      <c r="CR31" s="661">
        <v>198215</v>
      </c>
      <c r="CS31" s="662"/>
      <c r="CT31" s="662"/>
      <c r="CU31" s="662"/>
      <c r="CV31" s="662"/>
      <c r="CW31" s="662"/>
      <c r="CX31" s="662"/>
      <c r="CY31" s="663"/>
      <c r="CZ31" s="666">
        <v>0.7</v>
      </c>
      <c r="DA31" s="695"/>
      <c r="DB31" s="695"/>
      <c r="DC31" s="696"/>
      <c r="DD31" s="669">
        <v>198215</v>
      </c>
      <c r="DE31" s="662"/>
      <c r="DF31" s="662"/>
      <c r="DG31" s="662"/>
      <c r="DH31" s="662"/>
      <c r="DI31" s="662"/>
      <c r="DJ31" s="662"/>
      <c r="DK31" s="663"/>
      <c r="DL31" s="669">
        <v>194617</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700068</v>
      </c>
      <c r="S32" s="664"/>
      <c r="T32" s="664"/>
      <c r="U32" s="664"/>
      <c r="V32" s="664"/>
      <c r="W32" s="664"/>
      <c r="X32" s="664"/>
      <c r="Y32" s="665"/>
      <c r="Z32" s="723">
        <v>2.4</v>
      </c>
      <c r="AA32" s="723"/>
      <c r="AB32" s="723"/>
      <c r="AC32" s="723"/>
      <c r="AD32" s="724" t="s">
        <v>130</v>
      </c>
      <c r="AE32" s="724"/>
      <c r="AF32" s="724"/>
      <c r="AG32" s="724"/>
      <c r="AH32" s="724"/>
      <c r="AI32" s="724"/>
      <c r="AJ32" s="724"/>
      <c r="AK32" s="724"/>
      <c r="AL32" s="666" t="s">
        <v>238</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v>
      </c>
      <c r="BH32" s="677"/>
      <c r="BI32" s="677"/>
      <c r="BJ32" s="677"/>
      <c r="BK32" s="677"/>
      <c r="BL32" s="677"/>
      <c r="BM32" s="721">
        <v>94.8</v>
      </c>
      <c r="BN32" s="677"/>
      <c r="BO32" s="677"/>
      <c r="BP32" s="677"/>
      <c r="BQ32" s="714"/>
      <c r="BR32" s="738">
        <v>99</v>
      </c>
      <c r="BS32" s="677"/>
      <c r="BT32" s="677"/>
      <c r="BU32" s="677"/>
      <c r="BV32" s="677"/>
      <c r="BW32" s="677"/>
      <c r="BX32" s="721">
        <v>94.7</v>
      </c>
      <c r="BY32" s="677"/>
      <c r="BZ32" s="677"/>
      <c r="CA32" s="677"/>
      <c r="CB32" s="714"/>
      <c r="CD32" s="749"/>
      <c r="CE32" s="750"/>
      <c r="CF32" s="705" t="s">
        <v>319</v>
      </c>
      <c r="CG32" s="702"/>
      <c r="CH32" s="702"/>
      <c r="CI32" s="702"/>
      <c r="CJ32" s="702"/>
      <c r="CK32" s="702"/>
      <c r="CL32" s="702"/>
      <c r="CM32" s="702"/>
      <c r="CN32" s="702"/>
      <c r="CO32" s="702"/>
      <c r="CP32" s="702"/>
      <c r="CQ32" s="703"/>
      <c r="CR32" s="661" t="s">
        <v>238</v>
      </c>
      <c r="CS32" s="664"/>
      <c r="CT32" s="664"/>
      <c r="CU32" s="664"/>
      <c r="CV32" s="664"/>
      <c r="CW32" s="664"/>
      <c r="CX32" s="664"/>
      <c r="CY32" s="665"/>
      <c r="CZ32" s="666" t="s">
        <v>238</v>
      </c>
      <c r="DA32" s="695"/>
      <c r="DB32" s="695"/>
      <c r="DC32" s="696"/>
      <c r="DD32" s="669" t="s">
        <v>238</v>
      </c>
      <c r="DE32" s="664"/>
      <c r="DF32" s="664"/>
      <c r="DG32" s="664"/>
      <c r="DH32" s="664"/>
      <c r="DI32" s="664"/>
      <c r="DJ32" s="664"/>
      <c r="DK32" s="665"/>
      <c r="DL32" s="669" t="s">
        <v>238</v>
      </c>
      <c r="DM32" s="664"/>
      <c r="DN32" s="664"/>
      <c r="DO32" s="664"/>
      <c r="DP32" s="664"/>
      <c r="DQ32" s="664"/>
      <c r="DR32" s="664"/>
      <c r="DS32" s="664"/>
      <c r="DT32" s="664"/>
      <c r="DU32" s="664"/>
      <c r="DV32" s="665"/>
      <c r="DW32" s="666" t="s">
        <v>130</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1419997</v>
      </c>
      <c r="S33" s="664"/>
      <c r="T33" s="664"/>
      <c r="U33" s="664"/>
      <c r="V33" s="664"/>
      <c r="W33" s="664"/>
      <c r="X33" s="664"/>
      <c r="Y33" s="665"/>
      <c r="Z33" s="723">
        <v>4.9000000000000004</v>
      </c>
      <c r="AA33" s="723"/>
      <c r="AB33" s="723"/>
      <c r="AC33" s="723"/>
      <c r="AD33" s="724" t="s">
        <v>130</v>
      </c>
      <c r="AE33" s="724"/>
      <c r="AF33" s="724"/>
      <c r="AG33" s="724"/>
      <c r="AH33" s="724"/>
      <c r="AI33" s="724"/>
      <c r="AJ33" s="724"/>
      <c r="AK33" s="724"/>
      <c r="AL33" s="666" t="s">
        <v>238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11514541</v>
      </c>
      <c r="CS33" s="662"/>
      <c r="CT33" s="662"/>
      <c r="CU33" s="662"/>
      <c r="CV33" s="662"/>
      <c r="CW33" s="662"/>
      <c r="CX33" s="662"/>
      <c r="CY33" s="663"/>
      <c r="CZ33" s="666">
        <v>42.3</v>
      </c>
      <c r="DA33" s="695"/>
      <c r="DB33" s="695"/>
      <c r="DC33" s="696"/>
      <c r="DD33" s="669">
        <v>8827880</v>
      </c>
      <c r="DE33" s="662"/>
      <c r="DF33" s="662"/>
      <c r="DG33" s="662"/>
      <c r="DH33" s="662"/>
      <c r="DI33" s="662"/>
      <c r="DJ33" s="662"/>
      <c r="DK33" s="663"/>
      <c r="DL33" s="669">
        <v>6215292</v>
      </c>
      <c r="DM33" s="662"/>
      <c r="DN33" s="662"/>
      <c r="DO33" s="662"/>
      <c r="DP33" s="662"/>
      <c r="DQ33" s="662"/>
      <c r="DR33" s="662"/>
      <c r="DS33" s="662"/>
      <c r="DT33" s="662"/>
      <c r="DU33" s="662"/>
      <c r="DV33" s="663"/>
      <c r="DW33" s="666">
        <v>36</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812648</v>
      </c>
      <c r="S34" s="664"/>
      <c r="T34" s="664"/>
      <c r="U34" s="664"/>
      <c r="V34" s="664"/>
      <c r="W34" s="664"/>
      <c r="X34" s="664"/>
      <c r="Y34" s="665"/>
      <c r="Z34" s="723">
        <v>2.8</v>
      </c>
      <c r="AA34" s="723"/>
      <c r="AB34" s="723"/>
      <c r="AC34" s="723"/>
      <c r="AD34" s="724">
        <v>1634</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4095133</v>
      </c>
      <c r="CS34" s="664"/>
      <c r="CT34" s="664"/>
      <c r="CU34" s="664"/>
      <c r="CV34" s="664"/>
      <c r="CW34" s="664"/>
      <c r="CX34" s="664"/>
      <c r="CY34" s="665"/>
      <c r="CZ34" s="666">
        <v>15.1</v>
      </c>
      <c r="DA34" s="695"/>
      <c r="DB34" s="695"/>
      <c r="DC34" s="696"/>
      <c r="DD34" s="669">
        <v>3113987</v>
      </c>
      <c r="DE34" s="664"/>
      <c r="DF34" s="664"/>
      <c r="DG34" s="664"/>
      <c r="DH34" s="664"/>
      <c r="DI34" s="664"/>
      <c r="DJ34" s="664"/>
      <c r="DK34" s="665"/>
      <c r="DL34" s="669">
        <v>2627798</v>
      </c>
      <c r="DM34" s="664"/>
      <c r="DN34" s="664"/>
      <c r="DO34" s="664"/>
      <c r="DP34" s="664"/>
      <c r="DQ34" s="664"/>
      <c r="DR34" s="664"/>
      <c r="DS34" s="664"/>
      <c r="DT34" s="664"/>
      <c r="DU34" s="664"/>
      <c r="DV34" s="665"/>
      <c r="DW34" s="666">
        <v>15.2</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2670900</v>
      </c>
      <c r="S35" s="664"/>
      <c r="T35" s="664"/>
      <c r="U35" s="664"/>
      <c r="V35" s="664"/>
      <c r="W35" s="664"/>
      <c r="X35" s="664"/>
      <c r="Y35" s="665"/>
      <c r="Z35" s="723">
        <v>9.3000000000000007</v>
      </c>
      <c r="AA35" s="723"/>
      <c r="AB35" s="723"/>
      <c r="AC35" s="723"/>
      <c r="AD35" s="724" t="s">
        <v>130</v>
      </c>
      <c r="AE35" s="724"/>
      <c r="AF35" s="724"/>
      <c r="AG35" s="724"/>
      <c r="AH35" s="724"/>
      <c r="AI35" s="724"/>
      <c r="AJ35" s="724"/>
      <c r="AK35" s="724"/>
      <c r="AL35" s="666" t="s">
        <v>238</v>
      </c>
      <c r="AM35" s="667"/>
      <c r="AN35" s="667"/>
      <c r="AO35" s="725"/>
      <c r="AP35" s="234"/>
      <c r="AQ35" s="729" t="s">
        <v>327</v>
      </c>
      <c r="AR35" s="730"/>
      <c r="AS35" s="730"/>
      <c r="AT35" s="730"/>
      <c r="AU35" s="730"/>
      <c r="AV35" s="730"/>
      <c r="AW35" s="730"/>
      <c r="AX35" s="730"/>
      <c r="AY35" s="731"/>
      <c r="AZ35" s="726">
        <v>4247338</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205431</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177807</v>
      </c>
      <c r="CS35" s="662"/>
      <c r="CT35" s="662"/>
      <c r="CU35" s="662"/>
      <c r="CV35" s="662"/>
      <c r="CW35" s="662"/>
      <c r="CX35" s="662"/>
      <c r="CY35" s="663"/>
      <c r="CZ35" s="666">
        <v>0.7</v>
      </c>
      <c r="DA35" s="695"/>
      <c r="DB35" s="695"/>
      <c r="DC35" s="696"/>
      <c r="DD35" s="669">
        <v>142521</v>
      </c>
      <c r="DE35" s="662"/>
      <c r="DF35" s="662"/>
      <c r="DG35" s="662"/>
      <c r="DH35" s="662"/>
      <c r="DI35" s="662"/>
      <c r="DJ35" s="662"/>
      <c r="DK35" s="663"/>
      <c r="DL35" s="669">
        <v>142521</v>
      </c>
      <c r="DM35" s="662"/>
      <c r="DN35" s="662"/>
      <c r="DO35" s="662"/>
      <c r="DP35" s="662"/>
      <c r="DQ35" s="662"/>
      <c r="DR35" s="662"/>
      <c r="DS35" s="662"/>
      <c r="DT35" s="662"/>
      <c r="DU35" s="662"/>
      <c r="DV35" s="663"/>
      <c r="DW35" s="666">
        <v>0.8</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238</v>
      </c>
      <c r="S36" s="664"/>
      <c r="T36" s="664"/>
      <c r="U36" s="664"/>
      <c r="V36" s="664"/>
      <c r="W36" s="664"/>
      <c r="X36" s="664"/>
      <c r="Y36" s="665"/>
      <c r="Z36" s="723" t="s">
        <v>238</v>
      </c>
      <c r="AA36" s="723"/>
      <c r="AB36" s="723"/>
      <c r="AC36" s="723"/>
      <c r="AD36" s="724" t="s">
        <v>238</v>
      </c>
      <c r="AE36" s="724"/>
      <c r="AF36" s="724"/>
      <c r="AG36" s="724"/>
      <c r="AH36" s="724"/>
      <c r="AI36" s="724"/>
      <c r="AJ36" s="724"/>
      <c r="AK36" s="724"/>
      <c r="AL36" s="666" t="s">
        <v>238</v>
      </c>
      <c r="AM36" s="667"/>
      <c r="AN36" s="667"/>
      <c r="AO36" s="725"/>
      <c r="AQ36" s="698" t="s">
        <v>331</v>
      </c>
      <c r="AR36" s="699"/>
      <c r="AS36" s="699"/>
      <c r="AT36" s="699"/>
      <c r="AU36" s="699"/>
      <c r="AV36" s="699"/>
      <c r="AW36" s="699"/>
      <c r="AX36" s="699"/>
      <c r="AY36" s="700"/>
      <c r="AZ36" s="661">
        <v>949766</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174140</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2581092</v>
      </c>
      <c r="CS36" s="664"/>
      <c r="CT36" s="664"/>
      <c r="CU36" s="664"/>
      <c r="CV36" s="664"/>
      <c r="CW36" s="664"/>
      <c r="CX36" s="664"/>
      <c r="CY36" s="665"/>
      <c r="CZ36" s="666">
        <v>9.5</v>
      </c>
      <c r="DA36" s="695"/>
      <c r="DB36" s="695"/>
      <c r="DC36" s="696"/>
      <c r="DD36" s="669">
        <v>1949136</v>
      </c>
      <c r="DE36" s="664"/>
      <c r="DF36" s="664"/>
      <c r="DG36" s="664"/>
      <c r="DH36" s="664"/>
      <c r="DI36" s="664"/>
      <c r="DJ36" s="664"/>
      <c r="DK36" s="665"/>
      <c r="DL36" s="669">
        <v>1170298</v>
      </c>
      <c r="DM36" s="664"/>
      <c r="DN36" s="664"/>
      <c r="DO36" s="664"/>
      <c r="DP36" s="664"/>
      <c r="DQ36" s="664"/>
      <c r="DR36" s="664"/>
      <c r="DS36" s="664"/>
      <c r="DT36" s="664"/>
      <c r="DU36" s="664"/>
      <c r="DV36" s="665"/>
      <c r="DW36" s="666">
        <v>6.8</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842700</v>
      </c>
      <c r="S37" s="664"/>
      <c r="T37" s="664"/>
      <c r="U37" s="664"/>
      <c r="V37" s="664"/>
      <c r="W37" s="664"/>
      <c r="X37" s="664"/>
      <c r="Y37" s="665"/>
      <c r="Z37" s="723">
        <v>2.9</v>
      </c>
      <c r="AA37" s="723"/>
      <c r="AB37" s="723"/>
      <c r="AC37" s="723"/>
      <c r="AD37" s="724" t="s">
        <v>130</v>
      </c>
      <c r="AE37" s="724"/>
      <c r="AF37" s="724"/>
      <c r="AG37" s="724"/>
      <c r="AH37" s="724"/>
      <c r="AI37" s="724"/>
      <c r="AJ37" s="724"/>
      <c r="AK37" s="724"/>
      <c r="AL37" s="666" t="s">
        <v>244</v>
      </c>
      <c r="AM37" s="667"/>
      <c r="AN37" s="667"/>
      <c r="AO37" s="725"/>
      <c r="AQ37" s="698" t="s">
        <v>335</v>
      </c>
      <c r="AR37" s="699"/>
      <c r="AS37" s="699"/>
      <c r="AT37" s="699"/>
      <c r="AU37" s="699"/>
      <c r="AV37" s="699"/>
      <c r="AW37" s="699"/>
      <c r="AX37" s="699"/>
      <c r="AY37" s="700"/>
      <c r="AZ37" s="661">
        <v>763700</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6755</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5405</v>
      </c>
      <c r="CS37" s="662"/>
      <c r="CT37" s="662"/>
      <c r="CU37" s="662"/>
      <c r="CV37" s="662"/>
      <c r="CW37" s="662"/>
      <c r="CX37" s="662"/>
      <c r="CY37" s="663"/>
      <c r="CZ37" s="666">
        <v>0</v>
      </c>
      <c r="DA37" s="695"/>
      <c r="DB37" s="695"/>
      <c r="DC37" s="696"/>
      <c r="DD37" s="669">
        <v>5405</v>
      </c>
      <c r="DE37" s="662"/>
      <c r="DF37" s="662"/>
      <c r="DG37" s="662"/>
      <c r="DH37" s="662"/>
      <c r="DI37" s="662"/>
      <c r="DJ37" s="662"/>
      <c r="DK37" s="663"/>
      <c r="DL37" s="669">
        <v>5405</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28810317</v>
      </c>
      <c r="S38" s="713"/>
      <c r="T38" s="713"/>
      <c r="U38" s="713"/>
      <c r="V38" s="713"/>
      <c r="W38" s="713"/>
      <c r="X38" s="713"/>
      <c r="Y38" s="718"/>
      <c r="Z38" s="719">
        <v>100</v>
      </c>
      <c r="AA38" s="719"/>
      <c r="AB38" s="719"/>
      <c r="AC38" s="719"/>
      <c r="AD38" s="720">
        <v>16444357</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331440</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10765</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2755625</v>
      </c>
      <c r="CS38" s="664"/>
      <c r="CT38" s="664"/>
      <c r="CU38" s="664"/>
      <c r="CV38" s="664"/>
      <c r="CW38" s="664"/>
      <c r="CX38" s="664"/>
      <c r="CY38" s="665"/>
      <c r="CZ38" s="666">
        <v>10.1</v>
      </c>
      <c r="DA38" s="695"/>
      <c r="DB38" s="695"/>
      <c r="DC38" s="696"/>
      <c r="DD38" s="669">
        <v>2448333</v>
      </c>
      <c r="DE38" s="664"/>
      <c r="DF38" s="664"/>
      <c r="DG38" s="664"/>
      <c r="DH38" s="664"/>
      <c r="DI38" s="664"/>
      <c r="DJ38" s="664"/>
      <c r="DK38" s="665"/>
      <c r="DL38" s="669">
        <v>2274675</v>
      </c>
      <c r="DM38" s="664"/>
      <c r="DN38" s="664"/>
      <c r="DO38" s="664"/>
      <c r="DP38" s="664"/>
      <c r="DQ38" s="664"/>
      <c r="DR38" s="664"/>
      <c r="DS38" s="664"/>
      <c r="DT38" s="664"/>
      <c r="DU38" s="664"/>
      <c r="DV38" s="665"/>
      <c r="DW38" s="666">
        <v>13.2</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v>166722</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93</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1179383</v>
      </c>
      <c r="CS39" s="662"/>
      <c r="CT39" s="662"/>
      <c r="CU39" s="662"/>
      <c r="CV39" s="662"/>
      <c r="CW39" s="662"/>
      <c r="CX39" s="662"/>
      <c r="CY39" s="663"/>
      <c r="CZ39" s="666">
        <v>4.3</v>
      </c>
      <c r="DA39" s="695"/>
      <c r="DB39" s="695"/>
      <c r="DC39" s="696"/>
      <c r="DD39" s="669">
        <v>864931</v>
      </c>
      <c r="DE39" s="662"/>
      <c r="DF39" s="662"/>
      <c r="DG39" s="662"/>
      <c r="DH39" s="662"/>
      <c r="DI39" s="662"/>
      <c r="DJ39" s="662"/>
      <c r="DK39" s="663"/>
      <c r="DL39" s="669" t="s">
        <v>244</v>
      </c>
      <c r="DM39" s="662"/>
      <c r="DN39" s="662"/>
      <c r="DO39" s="662"/>
      <c r="DP39" s="662"/>
      <c r="DQ39" s="662"/>
      <c r="DR39" s="662"/>
      <c r="DS39" s="662"/>
      <c r="DT39" s="662"/>
      <c r="DU39" s="662"/>
      <c r="DV39" s="663"/>
      <c r="DW39" s="666" t="s">
        <v>273</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421179</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238</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725501</v>
      </c>
      <c r="CS40" s="664"/>
      <c r="CT40" s="664"/>
      <c r="CU40" s="664"/>
      <c r="CV40" s="664"/>
      <c r="CW40" s="664"/>
      <c r="CX40" s="664"/>
      <c r="CY40" s="665"/>
      <c r="CZ40" s="666">
        <v>2.7</v>
      </c>
      <c r="DA40" s="695"/>
      <c r="DB40" s="695"/>
      <c r="DC40" s="696"/>
      <c r="DD40" s="669">
        <v>308972</v>
      </c>
      <c r="DE40" s="664"/>
      <c r="DF40" s="664"/>
      <c r="DG40" s="664"/>
      <c r="DH40" s="664"/>
      <c r="DI40" s="664"/>
      <c r="DJ40" s="664"/>
      <c r="DK40" s="665"/>
      <c r="DL40" s="669" t="s">
        <v>130</v>
      </c>
      <c r="DM40" s="664"/>
      <c r="DN40" s="664"/>
      <c r="DO40" s="664"/>
      <c r="DP40" s="664"/>
      <c r="DQ40" s="664"/>
      <c r="DR40" s="664"/>
      <c r="DS40" s="664"/>
      <c r="DT40" s="664"/>
      <c r="DU40" s="664"/>
      <c r="DV40" s="665"/>
      <c r="DW40" s="666" t="s">
        <v>238</v>
      </c>
      <c r="DX40" s="695"/>
      <c r="DY40" s="695"/>
      <c r="DZ40" s="695"/>
      <c r="EA40" s="695"/>
      <c r="EB40" s="695"/>
      <c r="EC40" s="697"/>
    </row>
    <row r="41" spans="2:133" ht="11.25" customHeight="1" x14ac:dyDescent="0.15">
      <c r="AQ41" s="710" t="s">
        <v>342</v>
      </c>
      <c r="AR41" s="711"/>
      <c r="AS41" s="711"/>
      <c r="AT41" s="711"/>
      <c r="AU41" s="711"/>
      <c r="AV41" s="711"/>
      <c r="AW41" s="711"/>
      <c r="AX41" s="711"/>
      <c r="AY41" s="712"/>
      <c r="AZ41" s="676">
        <v>1614531</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337</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238</v>
      </c>
      <c r="DA41" s="695"/>
      <c r="DB41" s="695"/>
      <c r="DC41" s="696"/>
      <c r="DD41" s="669" t="s">
        <v>238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4350886</v>
      </c>
      <c r="CS42" s="664"/>
      <c r="CT42" s="664"/>
      <c r="CU42" s="664"/>
      <c r="CV42" s="664"/>
      <c r="CW42" s="664"/>
      <c r="CX42" s="664"/>
      <c r="CY42" s="665"/>
      <c r="CZ42" s="666">
        <v>16</v>
      </c>
      <c r="DA42" s="667"/>
      <c r="DB42" s="667"/>
      <c r="DC42" s="668"/>
      <c r="DD42" s="669">
        <v>1585923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81204</v>
      </c>
      <c r="CS43" s="662"/>
      <c r="CT43" s="662"/>
      <c r="CU43" s="662"/>
      <c r="CV43" s="662"/>
      <c r="CW43" s="662"/>
      <c r="CX43" s="662"/>
      <c r="CY43" s="663"/>
      <c r="CZ43" s="666">
        <v>0.3</v>
      </c>
      <c r="DA43" s="695"/>
      <c r="DB43" s="695"/>
      <c r="DC43" s="696"/>
      <c r="DD43" s="669">
        <v>61204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307</v>
      </c>
      <c r="CE44" s="690"/>
      <c r="CF44" s="658" t="s">
        <v>356</v>
      </c>
      <c r="CG44" s="659"/>
      <c r="CH44" s="659"/>
      <c r="CI44" s="659"/>
      <c r="CJ44" s="659"/>
      <c r="CK44" s="659"/>
      <c r="CL44" s="659"/>
      <c r="CM44" s="659"/>
      <c r="CN44" s="659"/>
      <c r="CO44" s="659"/>
      <c r="CP44" s="659"/>
      <c r="CQ44" s="660"/>
      <c r="CR44" s="661">
        <v>4062282</v>
      </c>
      <c r="CS44" s="664"/>
      <c r="CT44" s="664"/>
      <c r="CU44" s="664"/>
      <c r="CV44" s="664"/>
      <c r="CW44" s="664"/>
      <c r="CX44" s="664"/>
      <c r="CY44" s="665"/>
      <c r="CZ44" s="666">
        <v>14.9</v>
      </c>
      <c r="DA44" s="667"/>
      <c r="DB44" s="667"/>
      <c r="DC44" s="668"/>
      <c r="DD44" s="669">
        <v>1496649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1556769</v>
      </c>
      <c r="CS45" s="662"/>
      <c r="CT45" s="662"/>
      <c r="CU45" s="662"/>
      <c r="CV45" s="662"/>
      <c r="CW45" s="662"/>
      <c r="CX45" s="662"/>
      <c r="CY45" s="663"/>
      <c r="CZ45" s="666">
        <v>5.7</v>
      </c>
      <c r="DA45" s="695"/>
      <c r="DB45" s="695"/>
      <c r="DC45" s="696"/>
      <c r="DD45" s="669">
        <v>286415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2385474</v>
      </c>
      <c r="CS46" s="664"/>
      <c r="CT46" s="664"/>
      <c r="CU46" s="664"/>
      <c r="CV46" s="664"/>
      <c r="CW46" s="664"/>
      <c r="CX46" s="664"/>
      <c r="CY46" s="665"/>
      <c r="CZ46" s="666">
        <v>8.8000000000000007</v>
      </c>
      <c r="DA46" s="667"/>
      <c r="DB46" s="667"/>
      <c r="DC46" s="668"/>
      <c r="DD46" s="669">
        <v>1107991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288604</v>
      </c>
      <c r="CS47" s="662"/>
      <c r="CT47" s="662"/>
      <c r="CU47" s="662"/>
      <c r="CV47" s="662"/>
      <c r="CW47" s="662"/>
      <c r="CX47" s="662"/>
      <c r="CY47" s="663"/>
      <c r="CZ47" s="666">
        <v>1.1000000000000001</v>
      </c>
      <c r="DA47" s="695"/>
      <c r="DB47" s="695"/>
      <c r="DC47" s="696"/>
      <c r="DD47" s="669">
        <v>89274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238</v>
      </c>
      <c r="CS48" s="664"/>
      <c r="CT48" s="664"/>
      <c r="CU48" s="664"/>
      <c r="CV48" s="664"/>
      <c r="CW48" s="664"/>
      <c r="CX48" s="664"/>
      <c r="CY48" s="665"/>
      <c r="CZ48" s="666" t="s">
        <v>238</v>
      </c>
      <c r="DA48" s="667"/>
      <c r="DB48" s="667"/>
      <c r="DC48" s="668"/>
      <c r="DD48" s="669" t="s">
        <v>273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27197977</v>
      </c>
      <c r="CS49" s="677"/>
      <c r="CT49" s="677"/>
      <c r="CU49" s="677"/>
      <c r="CV49" s="677"/>
      <c r="CW49" s="677"/>
      <c r="CX49" s="677"/>
      <c r="CY49" s="678"/>
      <c r="CZ49" s="679">
        <v>100</v>
      </c>
      <c r="DA49" s="680"/>
      <c r="DB49" s="680"/>
      <c r="DC49" s="681"/>
      <c r="DD49" s="682">
        <v>19367859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oa895wtTBZvYpxwgHfckVAwqRGrbAD1seQXG1A1dRChT/foCM44O/gea6vKoCqdxd0O47mLtjghFoMOl3RmTCg==" saltValue="aEB4qGsuY966bc8QNY6B2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28810</v>
      </c>
      <c r="R7" s="1194"/>
      <c r="S7" s="1194"/>
      <c r="T7" s="1194"/>
      <c r="U7" s="1194"/>
      <c r="V7" s="1194">
        <v>27198</v>
      </c>
      <c r="W7" s="1194"/>
      <c r="X7" s="1194"/>
      <c r="Y7" s="1194"/>
      <c r="Z7" s="1194"/>
      <c r="AA7" s="1194">
        <f>Q7-V7</f>
        <v>1612</v>
      </c>
      <c r="AB7" s="1194"/>
      <c r="AC7" s="1194"/>
      <c r="AD7" s="1194"/>
      <c r="AE7" s="1195"/>
      <c r="AF7" s="1196">
        <v>1248</v>
      </c>
      <c r="AG7" s="1197"/>
      <c r="AH7" s="1197"/>
      <c r="AI7" s="1197"/>
      <c r="AJ7" s="1198"/>
      <c r="AK7" s="1180">
        <v>700</v>
      </c>
      <c r="AL7" s="1181"/>
      <c r="AM7" s="1181"/>
      <c r="AN7" s="1181"/>
      <c r="AO7" s="1181"/>
      <c r="AP7" s="1181">
        <v>29237</v>
      </c>
      <c r="AQ7" s="1181"/>
      <c r="AR7" s="1181"/>
      <c r="AS7" s="1181"/>
      <c r="AT7" s="1181"/>
      <c r="AU7" s="1182" t="s">
        <v>606</v>
      </c>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589</v>
      </c>
      <c r="BT7" s="1185"/>
      <c r="BU7" s="1185"/>
      <c r="BV7" s="1185"/>
      <c r="BW7" s="1185"/>
      <c r="BX7" s="1185"/>
      <c r="BY7" s="1185"/>
      <c r="BZ7" s="1185"/>
      <c r="CA7" s="1185"/>
      <c r="CB7" s="1185"/>
      <c r="CC7" s="1185"/>
      <c r="CD7" s="1185"/>
      <c r="CE7" s="1185"/>
      <c r="CF7" s="1185"/>
      <c r="CG7" s="1186"/>
      <c r="CH7" s="1177">
        <v>1</v>
      </c>
      <c r="CI7" s="1178"/>
      <c r="CJ7" s="1178"/>
      <c r="CK7" s="1178"/>
      <c r="CL7" s="1179"/>
      <c r="CM7" s="1177">
        <v>6</v>
      </c>
      <c r="CN7" s="1178"/>
      <c r="CO7" s="1178"/>
      <c r="CP7" s="1178"/>
      <c r="CQ7" s="1179"/>
      <c r="CR7" s="1177">
        <v>2</v>
      </c>
      <c r="CS7" s="1178"/>
      <c r="CT7" s="1178"/>
      <c r="CU7" s="1178"/>
      <c r="CV7" s="1179"/>
      <c r="CW7" s="1177">
        <v>0</v>
      </c>
      <c r="CX7" s="1178"/>
      <c r="CY7" s="1178"/>
      <c r="CZ7" s="1178"/>
      <c r="DA7" s="1179"/>
      <c r="DB7" s="1177" t="s">
        <v>607</v>
      </c>
      <c r="DC7" s="1178"/>
      <c r="DD7" s="1178"/>
      <c r="DE7" s="1178"/>
      <c r="DF7" s="1179"/>
      <c r="DG7" s="1177" t="s">
        <v>607</v>
      </c>
      <c r="DH7" s="1178"/>
      <c r="DI7" s="1178"/>
      <c r="DJ7" s="1178"/>
      <c r="DK7" s="1179"/>
      <c r="DL7" s="1177" t="s">
        <v>607</v>
      </c>
      <c r="DM7" s="1178"/>
      <c r="DN7" s="1178"/>
      <c r="DO7" s="1178"/>
      <c r="DP7" s="1179"/>
      <c r="DQ7" s="1177" t="s">
        <v>607</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590</v>
      </c>
      <c r="BT8" s="1104"/>
      <c r="BU8" s="1104"/>
      <c r="BV8" s="1104"/>
      <c r="BW8" s="1104"/>
      <c r="BX8" s="1104"/>
      <c r="BY8" s="1104"/>
      <c r="BZ8" s="1104"/>
      <c r="CA8" s="1104"/>
      <c r="CB8" s="1104"/>
      <c r="CC8" s="1104"/>
      <c r="CD8" s="1104"/>
      <c r="CE8" s="1104"/>
      <c r="CF8" s="1104"/>
      <c r="CG8" s="1105"/>
      <c r="CH8" s="1078">
        <v>0</v>
      </c>
      <c r="CI8" s="1079"/>
      <c r="CJ8" s="1079"/>
      <c r="CK8" s="1079"/>
      <c r="CL8" s="1080"/>
      <c r="CM8" s="1078">
        <v>116</v>
      </c>
      <c r="CN8" s="1079"/>
      <c r="CO8" s="1079"/>
      <c r="CP8" s="1079"/>
      <c r="CQ8" s="1080"/>
      <c r="CR8" s="1078">
        <v>71</v>
      </c>
      <c r="CS8" s="1079"/>
      <c r="CT8" s="1079"/>
      <c r="CU8" s="1079"/>
      <c r="CV8" s="1080"/>
      <c r="CW8" s="1078">
        <v>6</v>
      </c>
      <c r="CX8" s="1079"/>
      <c r="CY8" s="1079"/>
      <c r="CZ8" s="1079"/>
      <c r="DA8" s="1080"/>
      <c r="DB8" s="1078" t="s">
        <v>607</v>
      </c>
      <c r="DC8" s="1079"/>
      <c r="DD8" s="1079"/>
      <c r="DE8" s="1079"/>
      <c r="DF8" s="1080"/>
      <c r="DG8" s="1078" t="s">
        <v>607</v>
      </c>
      <c r="DH8" s="1079"/>
      <c r="DI8" s="1079"/>
      <c r="DJ8" s="1079"/>
      <c r="DK8" s="1080"/>
      <c r="DL8" s="1078" t="s">
        <v>607</v>
      </c>
      <c r="DM8" s="1079"/>
      <c r="DN8" s="1079"/>
      <c r="DO8" s="1079"/>
      <c r="DP8" s="1080"/>
      <c r="DQ8" s="1078" t="s">
        <v>607</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591</v>
      </c>
      <c r="BT9" s="1104"/>
      <c r="BU9" s="1104"/>
      <c r="BV9" s="1104"/>
      <c r="BW9" s="1104"/>
      <c r="BX9" s="1104"/>
      <c r="BY9" s="1104"/>
      <c r="BZ9" s="1104"/>
      <c r="CA9" s="1104"/>
      <c r="CB9" s="1104"/>
      <c r="CC9" s="1104"/>
      <c r="CD9" s="1104"/>
      <c r="CE9" s="1104"/>
      <c r="CF9" s="1104"/>
      <c r="CG9" s="1105"/>
      <c r="CH9" s="1078">
        <v>0</v>
      </c>
      <c r="CI9" s="1079"/>
      <c r="CJ9" s="1079"/>
      <c r="CK9" s="1079"/>
      <c r="CL9" s="1080"/>
      <c r="CM9" s="1078">
        <v>107</v>
      </c>
      <c r="CN9" s="1079"/>
      <c r="CO9" s="1079"/>
      <c r="CP9" s="1079"/>
      <c r="CQ9" s="1080"/>
      <c r="CR9" s="1078">
        <v>103</v>
      </c>
      <c r="CS9" s="1079"/>
      <c r="CT9" s="1079"/>
      <c r="CU9" s="1079"/>
      <c r="CV9" s="1080"/>
      <c r="CW9" s="1078">
        <v>12</v>
      </c>
      <c r="CX9" s="1079"/>
      <c r="CY9" s="1079"/>
      <c r="CZ9" s="1079"/>
      <c r="DA9" s="1080"/>
      <c r="DB9" s="1078" t="s">
        <v>607</v>
      </c>
      <c r="DC9" s="1079"/>
      <c r="DD9" s="1079"/>
      <c r="DE9" s="1079"/>
      <c r="DF9" s="1080"/>
      <c r="DG9" s="1078" t="s">
        <v>607</v>
      </c>
      <c r="DH9" s="1079"/>
      <c r="DI9" s="1079"/>
      <c r="DJ9" s="1079"/>
      <c r="DK9" s="1080"/>
      <c r="DL9" s="1078" t="s">
        <v>607</v>
      </c>
      <c r="DM9" s="1079"/>
      <c r="DN9" s="1079"/>
      <c r="DO9" s="1079"/>
      <c r="DP9" s="1080"/>
      <c r="DQ9" s="1078" t="s">
        <v>607</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592</v>
      </c>
      <c r="BT10" s="1104"/>
      <c r="BU10" s="1104"/>
      <c r="BV10" s="1104"/>
      <c r="BW10" s="1104"/>
      <c r="BX10" s="1104"/>
      <c r="BY10" s="1104"/>
      <c r="BZ10" s="1104"/>
      <c r="CA10" s="1104"/>
      <c r="CB10" s="1104"/>
      <c r="CC10" s="1104"/>
      <c r="CD10" s="1104"/>
      <c r="CE10" s="1104"/>
      <c r="CF10" s="1104"/>
      <c r="CG10" s="1105"/>
      <c r="CH10" s="1078">
        <v>0</v>
      </c>
      <c r="CI10" s="1079"/>
      <c r="CJ10" s="1079"/>
      <c r="CK10" s="1079"/>
      <c r="CL10" s="1080"/>
      <c r="CM10" s="1078">
        <v>5</v>
      </c>
      <c r="CN10" s="1079"/>
      <c r="CO10" s="1079"/>
      <c r="CP10" s="1079"/>
      <c r="CQ10" s="1080"/>
      <c r="CR10" s="1078">
        <v>5</v>
      </c>
      <c r="CS10" s="1079"/>
      <c r="CT10" s="1079"/>
      <c r="CU10" s="1079"/>
      <c r="CV10" s="1080"/>
      <c r="CW10" s="1078">
        <v>0</v>
      </c>
      <c r="CX10" s="1079"/>
      <c r="CY10" s="1079"/>
      <c r="CZ10" s="1079"/>
      <c r="DA10" s="1080"/>
      <c r="DB10" s="1078" t="s">
        <v>607</v>
      </c>
      <c r="DC10" s="1079"/>
      <c r="DD10" s="1079"/>
      <c r="DE10" s="1079"/>
      <c r="DF10" s="1080"/>
      <c r="DG10" s="1078" t="s">
        <v>607</v>
      </c>
      <c r="DH10" s="1079"/>
      <c r="DI10" s="1079"/>
      <c r="DJ10" s="1079"/>
      <c r="DK10" s="1080"/>
      <c r="DL10" s="1078" t="s">
        <v>607</v>
      </c>
      <c r="DM10" s="1079"/>
      <c r="DN10" s="1079"/>
      <c r="DO10" s="1079"/>
      <c r="DP10" s="1080"/>
      <c r="DQ10" s="1078" t="s">
        <v>607</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593</v>
      </c>
      <c r="BT11" s="1104"/>
      <c r="BU11" s="1104"/>
      <c r="BV11" s="1104"/>
      <c r="BW11" s="1104"/>
      <c r="BX11" s="1104"/>
      <c r="BY11" s="1104"/>
      <c r="BZ11" s="1104"/>
      <c r="CA11" s="1104"/>
      <c r="CB11" s="1104"/>
      <c r="CC11" s="1104"/>
      <c r="CD11" s="1104"/>
      <c r="CE11" s="1104"/>
      <c r="CF11" s="1104"/>
      <c r="CG11" s="1105"/>
      <c r="CH11" s="1078">
        <v>6</v>
      </c>
      <c r="CI11" s="1079"/>
      <c r="CJ11" s="1079"/>
      <c r="CK11" s="1079"/>
      <c r="CL11" s="1080"/>
      <c r="CM11" s="1078">
        <v>152</v>
      </c>
      <c r="CN11" s="1079"/>
      <c r="CO11" s="1079"/>
      <c r="CP11" s="1079"/>
      <c r="CQ11" s="1080"/>
      <c r="CR11" s="1078">
        <v>100</v>
      </c>
      <c r="CS11" s="1079"/>
      <c r="CT11" s="1079"/>
      <c r="CU11" s="1079"/>
      <c r="CV11" s="1080"/>
      <c r="CW11" s="1078">
        <v>4</v>
      </c>
      <c r="CX11" s="1079"/>
      <c r="CY11" s="1079"/>
      <c r="CZ11" s="1079"/>
      <c r="DA11" s="1080"/>
      <c r="DB11" s="1078" t="s">
        <v>607</v>
      </c>
      <c r="DC11" s="1079"/>
      <c r="DD11" s="1079"/>
      <c r="DE11" s="1079"/>
      <c r="DF11" s="1080"/>
      <c r="DG11" s="1078" t="s">
        <v>607</v>
      </c>
      <c r="DH11" s="1079"/>
      <c r="DI11" s="1079"/>
      <c r="DJ11" s="1079"/>
      <c r="DK11" s="1080"/>
      <c r="DL11" s="1078" t="s">
        <v>607</v>
      </c>
      <c r="DM11" s="1079"/>
      <c r="DN11" s="1079"/>
      <c r="DO11" s="1079"/>
      <c r="DP11" s="1080"/>
      <c r="DQ11" s="1078" t="s">
        <v>607</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t="s">
        <v>598</v>
      </c>
      <c r="BS12" s="1103" t="s">
        <v>594</v>
      </c>
      <c r="BT12" s="1104"/>
      <c r="BU12" s="1104"/>
      <c r="BV12" s="1104"/>
      <c r="BW12" s="1104"/>
      <c r="BX12" s="1104"/>
      <c r="BY12" s="1104"/>
      <c r="BZ12" s="1104"/>
      <c r="CA12" s="1104"/>
      <c r="CB12" s="1104"/>
      <c r="CC12" s="1104"/>
      <c r="CD12" s="1104"/>
      <c r="CE12" s="1104"/>
      <c r="CF12" s="1104"/>
      <c r="CG12" s="1105"/>
      <c r="CH12" s="1078">
        <v>0</v>
      </c>
      <c r="CI12" s="1079"/>
      <c r="CJ12" s="1079"/>
      <c r="CK12" s="1079"/>
      <c r="CL12" s="1080"/>
      <c r="CM12" s="1078">
        <v>38</v>
      </c>
      <c r="CN12" s="1079"/>
      <c r="CO12" s="1079"/>
      <c r="CP12" s="1079"/>
      <c r="CQ12" s="1080"/>
      <c r="CR12" s="1078">
        <v>5</v>
      </c>
      <c r="CS12" s="1079"/>
      <c r="CT12" s="1079"/>
      <c r="CU12" s="1079"/>
      <c r="CV12" s="1080"/>
      <c r="CW12" s="1078">
        <v>0</v>
      </c>
      <c r="CX12" s="1079"/>
      <c r="CY12" s="1079"/>
      <c r="CZ12" s="1079"/>
      <c r="DA12" s="1080"/>
      <c r="DB12" s="1078" t="s">
        <v>607</v>
      </c>
      <c r="DC12" s="1079"/>
      <c r="DD12" s="1079"/>
      <c r="DE12" s="1079"/>
      <c r="DF12" s="1080"/>
      <c r="DG12" s="1078">
        <v>172</v>
      </c>
      <c r="DH12" s="1079"/>
      <c r="DI12" s="1079"/>
      <c r="DJ12" s="1079"/>
      <c r="DK12" s="1080"/>
      <c r="DL12" s="1078" t="s">
        <v>607</v>
      </c>
      <c r="DM12" s="1079"/>
      <c r="DN12" s="1079"/>
      <c r="DO12" s="1079"/>
      <c r="DP12" s="1080"/>
      <c r="DQ12" s="1078">
        <v>101</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595</v>
      </c>
      <c r="BT13" s="1104"/>
      <c r="BU13" s="1104"/>
      <c r="BV13" s="1104"/>
      <c r="BW13" s="1104"/>
      <c r="BX13" s="1104"/>
      <c r="BY13" s="1104"/>
      <c r="BZ13" s="1104"/>
      <c r="CA13" s="1104"/>
      <c r="CB13" s="1104"/>
      <c r="CC13" s="1104"/>
      <c r="CD13" s="1104"/>
      <c r="CE13" s="1104"/>
      <c r="CF13" s="1104"/>
      <c r="CG13" s="1105"/>
      <c r="CH13" s="1078">
        <v>2</v>
      </c>
      <c r="CI13" s="1079"/>
      <c r="CJ13" s="1079"/>
      <c r="CK13" s="1079"/>
      <c r="CL13" s="1080"/>
      <c r="CM13" s="1078">
        <v>80</v>
      </c>
      <c r="CN13" s="1079"/>
      <c r="CO13" s="1079"/>
      <c r="CP13" s="1079"/>
      <c r="CQ13" s="1080"/>
      <c r="CR13" s="1078">
        <v>20</v>
      </c>
      <c r="CS13" s="1079"/>
      <c r="CT13" s="1079"/>
      <c r="CU13" s="1079"/>
      <c r="CV13" s="1080"/>
      <c r="CW13" s="1078">
        <v>1</v>
      </c>
      <c r="CX13" s="1079"/>
      <c r="CY13" s="1079"/>
      <c r="CZ13" s="1079"/>
      <c r="DA13" s="1080"/>
      <c r="DB13" s="1078" t="s">
        <v>607</v>
      </c>
      <c r="DC13" s="1079"/>
      <c r="DD13" s="1079"/>
      <c r="DE13" s="1079"/>
      <c r="DF13" s="1080"/>
      <c r="DG13" s="1078" t="s">
        <v>607</v>
      </c>
      <c r="DH13" s="1079"/>
      <c r="DI13" s="1079"/>
      <c r="DJ13" s="1079"/>
      <c r="DK13" s="1080"/>
      <c r="DL13" s="1078" t="s">
        <v>607</v>
      </c>
      <c r="DM13" s="1079"/>
      <c r="DN13" s="1079"/>
      <c r="DO13" s="1079"/>
      <c r="DP13" s="1080"/>
      <c r="DQ13" s="1078" t="s">
        <v>607</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596</v>
      </c>
      <c r="BT14" s="1104"/>
      <c r="BU14" s="1104"/>
      <c r="BV14" s="1104"/>
      <c r="BW14" s="1104"/>
      <c r="BX14" s="1104"/>
      <c r="BY14" s="1104"/>
      <c r="BZ14" s="1104"/>
      <c r="CA14" s="1104"/>
      <c r="CB14" s="1104"/>
      <c r="CC14" s="1104"/>
      <c r="CD14" s="1104"/>
      <c r="CE14" s="1104"/>
      <c r="CF14" s="1104"/>
      <c r="CG14" s="1105"/>
      <c r="CH14" s="1078">
        <v>-3</v>
      </c>
      <c r="CI14" s="1079"/>
      <c r="CJ14" s="1079"/>
      <c r="CK14" s="1079"/>
      <c r="CL14" s="1080"/>
      <c r="CM14" s="1078">
        <v>70</v>
      </c>
      <c r="CN14" s="1079"/>
      <c r="CO14" s="1079"/>
      <c r="CP14" s="1079"/>
      <c r="CQ14" s="1080"/>
      <c r="CR14" s="1078">
        <v>69</v>
      </c>
      <c r="CS14" s="1079"/>
      <c r="CT14" s="1079"/>
      <c r="CU14" s="1079"/>
      <c r="CV14" s="1080"/>
      <c r="CW14" s="1078">
        <v>1</v>
      </c>
      <c r="CX14" s="1079"/>
      <c r="CY14" s="1079"/>
      <c r="CZ14" s="1079"/>
      <c r="DA14" s="1080"/>
      <c r="DB14" s="1078" t="s">
        <v>607</v>
      </c>
      <c r="DC14" s="1079"/>
      <c r="DD14" s="1079"/>
      <c r="DE14" s="1079"/>
      <c r="DF14" s="1080"/>
      <c r="DG14" s="1078" t="s">
        <v>607</v>
      </c>
      <c r="DH14" s="1079"/>
      <c r="DI14" s="1079"/>
      <c r="DJ14" s="1079"/>
      <c r="DK14" s="1080"/>
      <c r="DL14" s="1078" t="s">
        <v>607</v>
      </c>
      <c r="DM14" s="1079"/>
      <c r="DN14" s="1079"/>
      <c r="DO14" s="1079"/>
      <c r="DP14" s="1080"/>
      <c r="DQ14" s="1078" t="s">
        <v>607</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597</v>
      </c>
      <c r="BT15" s="1104"/>
      <c r="BU15" s="1104"/>
      <c r="BV15" s="1104"/>
      <c r="BW15" s="1104"/>
      <c r="BX15" s="1104"/>
      <c r="BY15" s="1104"/>
      <c r="BZ15" s="1104"/>
      <c r="CA15" s="1104"/>
      <c r="CB15" s="1104"/>
      <c r="CC15" s="1104"/>
      <c r="CD15" s="1104"/>
      <c r="CE15" s="1104"/>
      <c r="CF15" s="1104"/>
      <c r="CG15" s="1105"/>
      <c r="CH15" s="1078">
        <v>-1</v>
      </c>
      <c r="CI15" s="1079"/>
      <c r="CJ15" s="1079"/>
      <c r="CK15" s="1079"/>
      <c r="CL15" s="1080"/>
      <c r="CM15" s="1078">
        <v>31</v>
      </c>
      <c r="CN15" s="1079"/>
      <c r="CO15" s="1079"/>
      <c r="CP15" s="1079"/>
      <c r="CQ15" s="1080"/>
      <c r="CR15" s="1078">
        <v>10</v>
      </c>
      <c r="CS15" s="1079"/>
      <c r="CT15" s="1079"/>
      <c r="CU15" s="1079"/>
      <c r="CV15" s="1080"/>
      <c r="CW15" s="1078">
        <v>0</v>
      </c>
      <c r="CX15" s="1079"/>
      <c r="CY15" s="1079"/>
      <c r="CZ15" s="1079"/>
      <c r="DA15" s="1080"/>
      <c r="DB15" s="1078" t="s">
        <v>607</v>
      </c>
      <c r="DC15" s="1079"/>
      <c r="DD15" s="1079"/>
      <c r="DE15" s="1079"/>
      <c r="DF15" s="1080"/>
      <c r="DG15" s="1078" t="s">
        <v>607</v>
      </c>
      <c r="DH15" s="1079"/>
      <c r="DI15" s="1079"/>
      <c r="DJ15" s="1079"/>
      <c r="DK15" s="1080"/>
      <c r="DL15" s="1078" t="s">
        <v>607</v>
      </c>
      <c r="DM15" s="1079"/>
      <c r="DN15" s="1079"/>
      <c r="DO15" s="1079"/>
      <c r="DP15" s="1080"/>
      <c r="DQ15" s="1078" t="s">
        <v>607</v>
      </c>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28810</v>
      </c>
      <c r="R23" s="1158"/>
      <c r="S23" s="1158"/>
      <c r="T23" s="1158"/>
      <c r="U23" s="1158"/>
      <c r="V23" s="1158">
        <v>27198</v>
      </c>
      <c r="W23" s="1158"/>
      <c r="X23" s="1158"/>
      <c r="Y23" s="1158"/>
      <c r="Z23" s="1158"/>
      <c r="AA23" s="1158">
        <v>1612</v>
      </c>
      <c r="AB23" s="1158"/>
      <c r="AC23" s="1158"/>
      <c r="AD23" s="1158"/>
      <c r="AE23" s="1159"/>
      <c r="AF23" s="1160">
        <v>1248</v>
      </c>
      <c r="AG23" s="1158"/>
      <c r="AH23" s="1158"/>
      <c r="AI23" s="1158"/>
      <c r="AJ23" s="1161"/>
      <c r="AK23" s="1162"/>
      <c r="AL23" s="1163"/>
      <c r="AM23" s="1163"/>
      <c r="AN23" s="1163"/>
      <c r="AO23" s="1163"/>
      <c r="AP23" s="1158">
        <v>29237</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5674</v>
      </c>
      <c r="R28" s="1143"/>
      <c r="S28" s="1143"/>
      <c r="T28" s="1143"/>
      <c r="U28" s="1143"/>
      <c r="V28" s="1143">
        <v>5469</v>
      </c>
      <c r="W28" s="1143"/>
      <c r="X28" s="1143"/>
      <c r="Y28" s="1143"/>
      <c r="Z28" s="1143"/>
      <c r="AA28" s="1143">
        <f>Q28-V28</f>
        <v>205</v>
      </c>
      <c r="AB28" s="1143"/>
      <c r="AC28" s="1143"/>
      <c r="AD28" s="1143"/>
      <c r="AE28" s="1144"/>
      <c r="AF28" s="1145">
        <v>205</v>
      </c>
      <c r="AG28" s="1143"/>
      <c r="AH28" s="1143"/>
      <c r="AI28" s="1143"/>
      <c r="AJ28" s="1146"/>
      <c r="AK28" s="1147">
        <v>421</v>
      </c>
      <c r="AL28" s="1135"/>
      <c r="AM28" s="1135"/>
      <c r="AN28" s="1135"/>
      <c r="AO28" s="1135"/>
      <c r="AP28" s="1135" t="s">
        <v>605</v>
      </c>
      <c r="AQ28" s="1135"/>
      <c r="AR28" s="1135"/>
      <c r="AS28" s="1135"/>
      <c r="AT28" s="1135"/>
      <c r="AU28" s="1135" t="s">
        <v>523</v>
      </c>
      <c r="AV28" s="1135"/>
      <c r="AW28" s="1135"/>
      <c r="AX28" s="1135"/>
      <c r="AY28" s="1135"/>
      <c r="AZ28" s="1136" t="s">
        <v>523</v>
      </c>
      <c r="BA28" s="1136"/>
      <c r="BB28" s="1136"/>
      <c r="BC28" s="1136"/>
      <c r="BD28" s="1136"/>
      <c r="BE28" s="1137" t="s">
        <v>611</v>
      </c>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6001</v>
      </c>
      <c r="R29" s="1133"/>
      <c r="S29" s="1133"/>
      <c r="T29" s="1133"/>
      <c r="U29" s="1133"/>
      <c r="V29" s="1133">
        <v>5793</v>
      </c>
      <c r="W29" s="1133"/>
      <c r="X29" s="1133"/>
      <c r="Y29" s="1133"/>
      <c r="Z29" s="1133"/>
      <c r="AA29" s="1133">
        <f>Q29-V29-1</f>
        <v>207</v>
      </c>
      <c r="AB29" s="1133"/>
      <c r="AC29" s="1133"/>
      <c r="AD29" s="1133"/>
      <c r="AE29" s="1134"/>
      <c r="AF29" s="1108">
        <v>207</v>
      </c>
      <c r="AG29" s="1109"/>
      <c r="AH29" s="1109"/>
      <c r="AI29" s="1109"/>
      <c r="AJ29" s="1110"/>
      <c r="AK29" s="1069">
        <v>813</v>
      </c>
      <c r="AL29" s="1060"/>
      <c r="AM29" s="1060"/>
      <c r="AN29" s="1060"/>
      <c r="AO29" s="1060"/>
      <c r="AP29" s="1060" t="s">
        <v>523</v>
      </c>
      <c r="AQ29" s="1060"/>
      <c r="AR29" s="1060"/>
      <c r="AS29" s="1060"/>
      <c r="AT29" s="1060"/>
      <c r="AU29" s="1060" t="s">
        <v>523</v>
      </c>
      <c r="AV29" s="1060"/>
      <c r="AW29" s="1060"/>
      <c r="AX29" s="1060"/>
      <c r="AY29" s="1060"/>
      <c r="AZ29" s="1131" t="s">
        <v>523</v>
      </c>
      <c r="BA29" s="1131"/>
      <c r="BB29" s="1131"/>
      <c r="BC29" s="1131"/>
      <c r="BD29" s="1131"/>
      <c r="BE29" s="1121" t="s">
        <v>612</v>
      </c>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667</v>
      </c>
      <c r="R30" s="1133"/>
      <c r="S30" s="1133"/>
      <c r="T30" s="1133"/>
      <c r="U30" s="1133"/>
      <c r="V30" s="1133">
        <v>655</v>
      </c>
      <c r="W30" s="1133"/>
      <c r="X30" s="1133"/>
      <c r="Y30" s="1133"/>
      <c r="Z30" s="1133"/>
      <c r="AA30" s="1133">
        <f>Q30-V30</f>
        <v>12</v>
      </c>
      <c r="AB30" s="1133"/>
      <c r="AC30" s="1133"/>
      <c r="AD30" s="1133"/>
      <c r="AE30" s="1134"/>
      <c r="AF30" s="1108">
        <v>12</v>
      </c>
      <c r="AG30" s="1109"/>
      <c r="AH30" s="1109"/>
      <c r="AI30" s="1109"/>
      <c r="AJ30" s="1110"/>
      <c r="AK30" s="1069">
        <v>167</v>
      </c>
      <c r="AL30" s="1060"/>
      <c r="AM30" s="1060"/>
      <c r="AN30" s="1060"/>
      <c r="AO30" s="1060"/>
      <c r="AP30" s="1060" t="s">
        <v>523</v>
      </c>
      <c r="AQ30" s="1060"/>
      <c r="AR30" s="1060"/>
      <c r="AS30" s="1060"/>
      <c r="AT30" s="1060"/>
      <c r="AU30" s="1060" t="s">
        <v>523</v>
      </c>
      <c r="AV30" s="1060"/>
      <c r="AW30" s="1060"/>
      <c r="AX30" s="1060"/>
      <c r="AY30" s="1060"/>
      <c r="AZ30" s="1131" t="s">
        <v>523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1703</v>
      </c>
      <c r="R31" s="1133"/>
      <c r="S31" s="1133"/>
      <c r="T31" s="1133"/>
      <c r="U31" s="1133"/>
      <c r="V31" s="1133">
        <v>1755</v>
      </c>
      <c r="W31" s="1133"/>
      <c r="X31" s="1133"/>
      <c r="Y31" s="1133"/>
      <c r="Z31" s="1133"/>
      <c r="AA31" s="1133">
        <f>Q31-V31-1</f>
        <v>-53</v>
      </c>
      <c r="AB31" s="1133"/>
      <c r="AC31" s="1133"/>
      <c r="AD31" s="1133"/>
      <c r="AE31" s="1134"/>
      <c r="AF31" s="1108">
        <v>2192</v>
      </c>
      <c r="AG31" s="1109"/>
      <c r="AH31" s="1109"/>
      <c r="AI31" s="1109"/>
      <c r="AJ31" s="1110"/>
      <c r="AK31" s="1069">
        <v>331</v>
      </c>
      <c r="AL31" s="1060"/>
      <c r="AM31" s="1060"/>
      <c r="AN31" s="1060"/>
      <c r="AO31" s="1060"/>
      <c r="AP31" s="1060">
        <v>5815</v>
      </c>
      <c r="AQ31" s="1060"/>
      <c r="AR31" s="1060"/>
      <c r="AS31" s="1060"/>
      <c r="AT31" s="1060"/>
      <c r="AU31" s="1060">
        <v>2274</v>
      </c>
      <c r="AV31" s="1060"/>
      <c r="AW31" s="1060"/>
      <c r="AX31" s="1060"/>
      <c r="AY31" s="1060"/>
      <c r="AZ31" s="1131" t="s">
        <v>523</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1431</v>
      </c>
      <c r="R32" s="1133"/>
      <c r="S32" s="1133"/>
      <c r="T32" s="1133"/>
      <c r="U32" s="1133"/>
      <c r="V32" s="1133">
        <v>2029</v>
      </c>
      <c r="W32" s="1133"/>
      <c r="X32" s="1133"/>
      <c r="Y32" s="1133"/>
      <c r="Z32" s="1133"/>
      <c r="AA32" s="1133">
        <f t="shared" ref="AA32:AA35" si="0">Q32-V32</f>
        <v>-598</v>
      </c>
      <c r="AB32" s="1133"/>
      <c r="AC32" s="1133"/>
      <c r="AD32" s="1133"/>
      <c r="AE32" s="1134"/>
      <c r="AF32" s="1108">
        <v>2631</v>
      </c>
      <c r="AG32" s="1109"/>
      <c r="AH32" s="1109"/>
      <c r="AI32" s="1109"/>
      <c r="AJ32" s="1110"/>
      <c r="AK32" s="1069">
        <v>950</v>
      </c>
      <c r="AL32" s="1060"/>
      <c r="AM32" s="1060"/>
      <c r="AN32" s="1060"/>
      <c r="AO32" s="1060"/>
      <c r="AP32" s="1060">
        <v>4075</v>
      </c>
      <c r="AQ32" s="1060"/>
      <c r="AR32" s="1060"/>
      <c r="AS32" s="1060"/>
      <c r="AT32" s="1060"/>
      <c r="AU32" s="1060">
        <v>2975</v>
      </c>
      <c r="AV32" s="1060"/>
      <c r="AW32" s="1060"/>
      <c r="AX32" s="1060"/>
      <c r="AY32" s="1060"/>
      <c r="AZ32" s="1131" t="s">
        <v>523</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405</v>
      </c>
      <c r="C33" s="1127"/>
      <c r="D33" s="1127"/>
      <c r="E33" s="1127"/>
      <c r="F33" s="1127"/>
      <c r="G33" s="1127"/>
      <c r="H33" s="1127"/>
      <c r="I33" s="1127"/>
      <c r="J33" s="1127"/>
      <c r="K33" s="1127"/>
      <c r="L33" s="1127"/>
      <c r="M33" s="1127"/>
      <c r="N33" s="1127"/>
      <c r="O33" s="1127"/>
      <c r="P33" s="1128"/>
      <c r="Q33" s="1132">
        <v>511</v>
      </c>
      <c r="R33" s="1133"/>
      <c r="S33" s="1133"/>
      <c r="T33" s="1133"/>
      <c r="U33" s="1133"/>
      <c r="V33" s="1133">
        <v>485</v>
      </c>
      <c r="W33" s="1133"/>
      <c r="X33" s="1133"/>
      <c r="Y33" s="1133"/>
      <c r="Z33" s="1133"/>
      <c r="AA33" s="1133">
        <f t="shared" si="0"/>
        <v>26</v>
      </c>
      <c r="AB33" s="1133"/>
      <c r="AC33" s="1133"/>
      <c r="AD33" s="1133"/>
      <c r="AE33" s="1134"/>
      <c r="AF33" s="1108">
        <v>707</v>
      </c>
      <c r="AG33" s="1109"/>
      <c r="AH33" s="1109"/>
      <c r="AI33" s="1109"/>
      <c r="AJ33" s="1110"/>
      <c r="AK33" s="1069">
        <v>167</v>
      </c>
      <c r="AL33" s="1060"/>
      <c r="AM33" s="1060"/>
      <c r="AN33" s="1060"/>
      <c r="AO33" s="1060"/>
      <c r="AP33" s="1060">
        <v>176</v>
      </c>
      <c r="AQ33" s="1060"/>
      <c r="AR33" s="1060"/>
      <c r="AS33" s="1060"/>
      <c r="AT33" s="1060"/>
      <c r="AU33" s="1060">
        <v>145</v>
      </c>
      <c r="AV33" s="1060"/>
      <c r="AW33" s="1060"/>
      <c r="AX33" s="1060"/>
      <c r="AY33" s="1060"/>
      <c r="AZ33" s="1131" t="s">
        <v>523</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407</v>
      </c>
      <c r="C34" s="1127"/>
      <c r="D34" s="1127"/>
      <c r="E34" s="1127"/>
      <c r="F34" s="1127"/>
      <c r="G34" s="1127"/>
      <c r="H34" s="1127"/>
      <c r="I34" s="1127"/>
      <c r="J34" s="1127"/>
      <c r="K34" s="1127"/>
      <c r="L34" s="1127"/>
      <c r="M34" s="1127"/>
      <c r="N34" s="1127"/>
      <c r="O34" s="1127"/>
      <c r="P34" s="1128"/>
      <c r="Q34" s="1132">
        <v>1713</v>
      </c>
      <c r="R34" s="1133"/>
      <c r="S34" s="1133"/>
      <c r="T34" s="1133"/>
      <c r="U34" s="1133"/>
      <c r="V34" s="1133">
        <v>1711</v>
      </c>
      <c r="W34" s="1133"/>
      <c r="X34" s="1133"/>
      <c r="Y34" s="1133"/>
      <c r="Z34" s="1133"/>
      <c r="AA34" s="1133">
        <f t="shared" si="0"/>
        <v>2</v>
      </c>
      <c r="AB34" s="1133"/>
      <c r="AC34" s="1133"/>
      <c r="AD34" s="1133"/>
      <c r="AE34" s="1134"/>
      <c r="AF34" s="1108">
        <v>2</v>
      </c>
      <c r="AG34" s="1109"/>
      <c r="AH34" s="1109"/>
      <c r="AI34" s="1109"/>
      <c r="AJ34" s="1110"/>
      <c r="AK34" s="1069">
        <v>620</v>
      </c>
      <c r="AL34" s="1060"/>
      <c r="AM34" s="1060"/>
      <c r="AN34" s="1060"/>
      <c r="AO34" s="1060"/>
      <c r="AP34" s="1060">
        <v>6465</v>
      </c>
      <c r="AQ34" s="1060"/>
      <c r="AR34" s="1060"/>
      <c r="AS34" s="1060"/>
      <c r="AT34" s="1060"/>
      <c r="AU34" s="1060">
        <v>5360</v>
      </c>
      <c r="AV34" s="1060"/>
      <c r="AW34" s="1060"/>
      <c r="AX34" s="1060"/>
      <c r="AY34" s="1060"/>
      <c r="AZ34" s="1131" t="s">
        <v>523</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409</v>
      </c>
      <c r="C35" s="1127"/>
      <c r="D35" s="1127"/>
      <c r="E35" s="1127"/>
      <c r="F35" s="1127"/>
      <c r="G35" s="1127"/>
      <c r="H35" s="1127"/>
      <c r="I35" s="1127"/>
      <c r="J35" s="1127"/>
      <c r="K35" s="1127"/>
      <c r="L35" s="1127"/>
      <c r="M35" s="1127"/>
      <c r="N35" s="1127"/>
      <c r="O35" s="1127"/>
      <c r="P35" s="1128"/>
      <c r="Q35" s="1132">
        <v>188</v>
      </c>
      <c r="R35" s="1133"/>
      <c r="S35" s="1133"/>
      <c r="T35" s="1133"/>
      <c r="U35" s="1133"/>
      <c r="V35" s="1133">
        <v>188</v>
      </c>
      <c r="W35" s="1133"/>
      <c r="X35" s="1133"/>
      <c r="Y35" s="1133"/>
      <c r="Z35" s="1133"/>
      <c r="AA35" s="1133">
        <f t="shared" si="0"/>
        <v>0</v>
      </c>
      <c r="AB35" s="1133"/>
      <c r="AC35" s="1133"/>
      <c r="AD35" s="1133"/>
      <c r="AE35" s="1134"/>
      <c r="AF35" s="1108">
        <v>0</v>
      </c>
      <c r="AG35" s="1109"/>
      <c r="AH35" s="1109"/>
      <c r="AI35" s="1109"/>
      <c r="AJ35" s="1110"/>
      <c r="AK35" s="1069">
        <v>143</v>
      </c>
      <c r="AL35" s="1060"/>
      <c r="AM35" s="1060"/>
      <c r="AN35" s="1060"/>
      <c r="AO35" s="1060"/>
      <c r="AP35" s="1060">
        <v>1003</v>
      </c>
      <c r="AQ35" s="1060"/>
      <c r="AR35" s="1060"/>
      <c r="AS35" s="1060"/>
      <c r="AT35" s="1060"/>
      <c r="AU35" s="1060">
        <v>1003</v>
      </c>
      <c r="AV35" s="1060"/>
      <c r="AW35" s="1060"/>
      <c r="AX35" s="1060"/>
      <c r="AY35" s="1060"/>
      <c r="AZ35" s="1131" t="s">
        <v>523</v>
      </c>
      <c r="BA35" s="1131"/>
      <c r="BB35" s="1131"/>
      <c r="BC35" s="1131"/>
      <c r="BD35" s="1131"/>
      <c r="BE35" s="1121" t="s">
        <v>410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5957</v>
      </c>
      <c r="AG63" s="1048"/>
      <c r="AH63" s="1048"/>
      <c r="AI63" s="1048"/>
      <c r="AJ63" s="1119"/>
      <c r="AK63" s="1120"/>
      <c r="AL63" s="1052"/>
      <c r="AM63" s="1052"/>
      <c r="AN63" s="1052"/>
      <c r="AO63" s="1052"/>
      <c r="AP63" s="1048">
        <v>17534</v>
      </c>
      <c r="AQ63" s="1048"/>
      <c r="AR63" s="1048"/>
      <c r="AS63" s="1048"/>
      <c r="AT63" s="1048"/>
      <c r="AU63" s="1048">
        <v>11757</v>
      </c>
      <c r="AV63" s="1048"/>
      <c r="AW63" s="1048"/>
      <c r="AX63" s="1048"/>
      <c r="AY63" s="1048"/>
      <c r="AZ63" s="1114"/>
      <c r="BA63" s="1114"/>
      <c r="BB63" s="1114"/>
      <c r="BC63" s="1114"/>
      <c r="BD63" s="1114"/>
      <c r="BE63" s="1049"/>
      <c r="BF63" s="1049"/>
      <c r="BG63" s="1049"/>
      <c r="BH63" s="1049"/>
      <c r="BI63" s="1050"/>
      <c r="BJ63" s="1115" t="s">
        <v>413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415</v>
      </c>
      <c r="B66" s="1085"/>
      <c r="C66" s="1085"/>
      <c r="D66" s="1085"/>
      <c r="E66" s="1085"/>
      <c r="F66" s="1085"/>
      <c r="G66" s="1085"/>
      <c r="H66" s="1085"/>
      <c r="I66" s="1085"/>
      <c r="J66" s="1085"/>
      <c r="K66" s="1085"/>
      <c r="L66" s="1085"/>
      <c r="M66" s="1085"/>
      <c r="N66" s="1085"/>
      <c r="O66" s="1085"/>
      <c r="P66" s="1086"/>
      <c r="Q66" s="1090" t="s">
        <v>416</v>
      </c>
      <c r="R66" s="1091"/>
      <c r="S66" s="1091"/>
      <c r="T66" s="1091"/>
      <c r="U66" s="1092"/>
      <c r="V66" s="1090" t="s">
        <v>417</v>
      </c>
      <c r="W66" s="1091"/>
      <c r="X66" s="1091"/>
      <c r="Y66" s="1091"/>
      <c r="Z66" s="1092"/>
      <c r="AA66" s="1090" t="s">
        <v>418</v>
      </c>
      <c r="AB66" s="1091"/>
      <c r="AC66" s="1091"/>
      <c r="AD66" s="1091"/>
      <c r="AE66" s="1092"/>
      <c r="AF66" s="1096" t="s">
        <v>394</v>
      </c>
      <c r="AG66" s="1097"/>
      <c r="AH66" s="1097"/>
      <c r="AI66" s="1097"/>
      <c r="AJ66" s="1098"/>
      <c r="AK66" s="1090" t="s">
        <v>419</v>
      </c>
      <c r="AL66" s="1085"/>
      <c r="AM66" s="1085"/>
      <c r="AN66" s="1085"/>
      <c r="AO66" s="1086"/>
      <c r="AP66" s="1090" t="s">
        <v>420</v>
      </c>
      <c r="AQ66" s="1091"/>
      <c r="AR66" s="1091"/>
      <c r="AS66" s="1091"/>
      <c r="AT66" s="1092"/>
      <c r="AU66" s="1090" t="s">
        <v>421</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599</v>
      </c>
      <c r="C68" s="1075"/>
      <c r="D68" s="1075"/>
      <c r="E68" s="1075"/>
      <c r="F68" s="1075"/>
      <c r="G68" s="1075"/>
      <c r="H68" s="1075"/>
      <c r="I68" s="1075"/>
      <c r="J68" s="1075"/>
      <c r="K68" s="1075"/>
      <c r="L68" s="1075"/>
      <c r="M68" s="1075"/>
      <c r="N68" s="1075"/>
      <c r="O68" s="1075"/>
      <c r="P68" s="1076"/>
      <c r="Q68" s="1077">
        <v>7030</v>
      </c>
      <c r="R68" s="1071"/>
      <c r="S68" s="1071"/>
      <c r="T68" s="1071"/>
      <c r="U68" s="1071"/>
      <c r="V68" s="1071">
        <v>6979</v>
      </c>
      <c r="W68" s="1071"/>
      <c r="X68" s="1071"/>
      <c r="Y68" s="1071"/>
      <c r="Z68" s="1071"/>
      <c r="AA68" s="1071">
        <v>51</v>
      </c>
      <c r="AB68" s="1071"/>
      <c r="AC68" s="1071"/>
      <c r="AD68" s="1071"/>
      <c r="AE68" s="1071"/>
      <c r="AF68" s="1071">
        <v>51</v>
      </c>
      <c r="AG68" s="1071"/>
      <c r="AH68" s="1071"/>
      <c r="AI68" s="1071"/>
      <c r="AJ68" s="1071"/>
      <c r="AK68" s="1071" t="s">
        <v>523</v>
      </c>
      <c r="AL68" s="1071"/>
      <c r="AM68" s="1071"/>
      <c r="AN68" s="1071"/>
      <c r="AO68" s="1071"/>
      <c r="AP68" s="1071" t="s">
        <v>523</v>
      </c>
      <c r="AQ68" s="1071"/>
      <c r="AR68" s="1071"/>
      <c r="AS68" s="1071"/>
      <c r="AT68" s="1071"/>
      <c r="AU68" s="1071" t="s">
        <v>523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600</v>
      </c>
      <c r="C69" s="1064"/>
      <c r="D69" s="1064"/>
      <c r="E69" s="1064"/>
      <c r="F69" s="1064"/>
      <c r="G69" s="1064"/>
      <c r="H69" s="1064"/>
      <c r="I69" s="1064"/>
      <c r="J69" s="1064"/>
      <c r="K69" s="1064"/>
      <c r="L69" s="1064"/>
      <c r="M69" s="1064"/>
      <c r="N69" s="1064"/>
      <c r="O69" s="1064"/>
      <c r="P69" s="1065"/>
      <c r="Q69" s="1066">
        <v>67</v>
      </c>
      <c r="R69" s="1060"/>
      <c r="S69" s="1060"/>
      <c r="T69" s="1060"/>
      <c r="U69" s="1060"/>
      <c r="V69" s="1060">
        <v>63</v>
      </c>
      <c r="W69" s="1060"/>
      <c r="X69" s="1060"/>
      <c r="Y69" s="1060"/>
      <c r="Z69" s="1060"/>
      <c r="AA69" s="1060">
        <v>4</v>
      </c>
      <c r="AB69" s="1060"/>
      <c r="AC69" s="1060"/>
      <c r="AD69" s="1060"/>
      <c r="AE69" s="1060"/>
      <c r="AF69" s="1060">
        <v>4</v>
      </c>
      <c r="AG69" s="1060"/>
      <c r="AH69" s="1060"/>
      <c r="AI69" s="1060"/>
      <c r="AJ69" s="1060"/>
      <c r="AK69" s="1060" t="s">
        <v>608</v>
      </c>
      <c r="AL69" s="1060"/>
      <c r="AM69" s="1060"/>
      <c r="AN69" s="1060"/>
      <c r="AO69" s="1060"/>
      <c r="AP69" s="1060" t="s">
        <v>608</v>
      </c>
      <c r="AQ69" s="1060"/>
      <c r="AR69" s="1060"/>
      <c r="AS69" s="1060"/>
      <c r="AT69" s="1060"/>
      <c r="AU69" s="1060" t="s">
        <v>609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601</v>
      </c>
      <c r="C70" s="1064"/>
      <c r="D70" s="1064"/>
      <c r="E70" s="1064"/>
      <c r="F70" s="1064"/>
      <c r="G70" s="1064"/>
      <c r="H70" s="1064"/>
      <c r="I70" s="1064"/>
      <c r="J70" s="1064"/>
      <c r="K70" s="1064"/>
      <c r="L70" s="1064"/>
      <c r="M70" s="1064"/>
      <c r="N70" s="1064"/>
      <c r="O70" s="1064"/>
      <c r="P70" s="1065"/>
      <c r="Q70" s="1066">
        <v>16</v>
      </c>
      <c r="R70" s="1060"/>
      <c r="S70" s="1060"/>
      <c r="T70" s="1060"/>
      <c r="U70" s="1060"/>
      <c r="V70" s="1060">
        <v>14</v>
      </c>
      <c r="W70" s="1060"/>
      <c r="X70" s="1060"/>
      <c r="Y70" s="1060"/>
      <c r="Z70" s="1060"/>
      <c r="AA70" s="1060">
        <v>2</v>
      </c>
      <c r="AB70" s="1060"/>
      <c r="AC70" s="1060"/>
      <c r="AD70" s="1060"/>
      <c r="AE70" s="1060"/>
      <c r="AF70" s="1060">
        <v>2</v>
      </c>
      <c r="AG70" s="1060"/>
      <c r="AH70" s="1060"/>
      <c r="AI70" s="1060"/>
      <c r="AJ70" s="1060"/>
      <c r="AK70" s="1060" t="s">
        <v>608</v>
      </c>
      <c r="AL70" s="1060"/>
      <c r="AM70" s="1060"/>
      <c r="AN70" s="1060"/>
      <c r="AO70" s="1060"/>
      <c r="AP70" s="1060" t="s">
        <v>608</v>
      </c>
      <c r="AQ70" s="1060"/>
      <c r="AR70" s="1060"/>
      <c r="AS70" s="1060"/>
      <c r="AT70" s="1060"/>
      <c r="AU70" s="1060" t="s">
        <v>609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602</v>
      </c>
      <c r="C71" s="1064"/>
      <c r="D71" s="1064"/>
      <c r="E71" s="1064"/>
      <c r="F71" s="1064"/>
      <c r="G71" s="1064"/>
      <c r="H71" s="1064"/>
      <c r="I71" s="1064"/>
      <c r="J71" s="1064"/>
      <c r="K71" s="1064"/>
      <c r="L71" s="1064"/>
      <c r="M71" s="1064"/>
      <c r="N71" s="1064"/>
      <c r="O71" s="1064"/>
      <c r="P71" s="1065"/>
      <c r="Q71" s="1066">
        <v>254</v>
      </c>
      <c r="R71" s="1060"/>
      <c r="S71" s="1060"/>
      <c r="T71" s="1060"/>
      <c r="U71" s="1060"/>
      <c r="V71" s="1060">
        <v>245</v>
      </c>
      <c r="W71" s="1060"/>
      <c r="X71" s="1060"/>
      <c r="Y71" s="1060"/>
      <c r="Z71" s="1060"/>
      <c r="AA71" s="1060">
        <v>10</v>
      </c>
      <c r="AB71" s="1060"/>
      <c r="AC71" s="1060"/>
      <c r="AD71" s="1060"/>
      <c r="AE71" s="1060"/>
      <c r="AF71" s="1060">
        <v>10</v>
      </c>
      <c r="AG71" s="1060"/>
      <c r="AH71" s="1060"/>
      <c r="AI71" s="1060"/>
      <c r="AJ71" s="1060"/>
      <c r="AK71" s="1060" t="s">
        <v>608</v>
      </c>
      <c r="AL71" s="1060"/>
      <c r="AM71" s="1060"/>
      <c r="AN71" s="1060"/>
      <c r="AO71" s="1060"/>
      <c r="AP71" s="1060" t="s">
        <v>608</v>
      </c>
      <c r="AQ71" s="1060"/>
      <c r="AR71" s="1060"/>
      <c r="AS71" s="1060"/>
      <c r="AT71" s="1060"/>
      <c r="AU71" s="1060" t="s">
        <v>609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603</v>
      </c>
      <c r="C72" s="1064"/>
      <c r="D72" s="1064"/>
      <c r="E72" s="1064"/>
      <c r="F72" s="1064"/>
      <c r="G72" s="1064"/>
      <c r="H72" s="1064"/>
      <c r="I72" s="1064"/>
      <c r="J72" s="1064"/>
      <c r="K72" s="1064"/>
      <c r="L72" s="1064"/>
      <c r="M72" s="1064"/>
      <c r="N72" s="1064"/>
      <c r="O72" s="1064"/>
      <c r="P72" s="1065"/>
      <c r="Q72" s="1066">
        <v>257193</v>
      </c>
      <c r="R72" s="1060"/>
      <c r="S72" s="1060"/>
      <c r="T72" s="1060"/>
      <c r="U72" s="1060"/>
      <c r="V72" s="1060">
        <v>247302</v>
      </c>
      <c r="W72" s="1060"/>
      <c r="X72" s="1060"/>
      <c r="Y72" s="1060"/>
      <c r="Z72" s="1060"/>
      <c r="AA72" s="1060">
        <v>9891</v>
      </c>
      <c r="AB72" s="1060"/>
      <c r="AC72" s="1060"/>
      <c r="AD72" s="1060"/>
      <c r="AE72" s="1060"/>
      <c r="AF72" s="1060">
        <v>9891</v>
      </c>
      <c r="AG72" s="1060"/>
      <c r="AH72" s="1060"/>
      <c r="AI72" s="1060"/>
      <c r="AJ72" s="1060"/>
      <c r="AK72" s="1060" t="s">
        <v>608</v>
      </c>
      <c r="AL72" s="1060"/>
      <c r="AM72" s="1060"/>
      <c r="AN72" s="1060"/>
      <c r="AO72" s="1060"/>
      <c r="AP72" s="1060" t="s">
        <v>608</v>
      </c>
      <c r="AQ72" s="1060"/>
      <c r="AR72" s="1060"/>
      <c r="AS72" s="1060"/>
      <c r="AT72" s="1060"/>
      <c r="AU72" s="1060" t="s">
        <v>609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604</v>
      </c>
      <c r="C73" s="1064"/>
      <c r="D73" s="1064"/>
      <c r="E73" s="1064"/>
      <c r="F73" s="1064"/>
      <c r="G73" s="1064"/>
      <c r="H73" s="1064"/>
      <c r="I73" s="1064"/>
      <c r="J73" s="1064"/>
      <c r="K73" s="1064"/>
      <c r="L73" s="1064"/>
      <c r="M73" s="1064"/>
      <c r="N73" s="1064"/>
      <c r="O73" s="1064"/>
      <c r="P73" s="1065"/>
      <c r="Q73" s="1066">
        <v>299</v>
      </c>
      <c r="R73" s="1060"/>
      <c r="S73" s="1060"/>
      <c r="T73" s="1060"/>
      <c r="U73" s="1060"/>
      <c r="V73" s="1060">
        <v>299</v>
      </c>
      <c r="W73" s="1060"/>
      <c r="X73" s="1060"/>
      <c r="Y73" s="1060"/>
      <c r="Z73" s="1060"/>
      <c r="AA73" s="1060">
        <v>0</v>
      </c>
      <c r="AB73" s="1060"/>
      <c r="AC73" s="1060"/>
      <c r="AD73" s="1060"/>
      <c r="AE73" s="1060"/>
      <c r="AF73" s="1060">
        <v>708</v>
      </c>
      <c r="AG73" s="1060"/>
      <c r="AH73" s="1060"/>
      <c r="AI73" s="1060"/>
      <c r="AJ73" s="1060"/>
      <c r="AK73" s="1060" t="s">
        <v>608</v>
      </c>
      <c r="AL73" s="1060"/>
      <c r="AM73" s="1060"/>
      <c r="AN73" s="1060"/>
      <c r="AO73" s="1060"/>
      <c r="AP73" s="1060" t="s">
        <v>608</v>
      </c>
      <c r="AQ73" s="1060"/>
      <c r="AR73" s="1060"/>
      <c r="AS73" s="1060"/>
      <c r="AT73" s="1060"/>
      <c r="AU73" s="1060" t="s">
        <v>609</v>
      </c>
      <c r="AV73" s="1060"/>
      <c r="AW73" s="1060"/>
      <c r="AX73" s="1060"/>
      <c r="AY73" s="1060"/>
      <c r="AZ73" s="1061" t="s">
        <v>610</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10666</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SUM(CR7:CV15)</f>
        <v>385</v>
      </c>
      <c r="CS102" s="1040"/>
      <c r="CT102" s="1040"/>
      <c r="CU102" s="1040"/>
      <c r="CV102" s="1041"/>
      <c r="CW102" s="1039">
        <f t="shared" ref="CW102" si="1">SUM(CW7:DA15)</f>
        <v>24</v>
      </c>
      <c r="CX102" s="1040"/>
      <c r="CY102" s="1040"/>
      <c r="CZ102" s="1040"/>
      <c r="DA102" s="1041"/>
      <c r="DB102" s="1039" t="s">
        <v>613</v>
      </c>
      <c r="DC102" s="1040"/>
      <c r="DD102" s="1040"/>
      <c r="DE102" s="1040"/>
      <c r="DF102" s="1041"/>
      <c r="DG102" s="1039">
        <f t="shared" ref="DG102" si="2">SUM(DG7:DK15)</f>
        <v>172</v>
      </c>
      <c r="DH102" s="1040"/>
      <c r="DI102" s="1040"/>
      <c r="DJ102" s="1040"/>
      <c r="DK102" s="1041"/>
      <c r="DL102" s="1039" t="s">
        <v>613</v>
      </c>
      <c r="DM102" s="1040"/>
      <c r="DN102" s="1040"/>
      <c r="DO102" s="1040"/>
      <c r="DP102" s="1041"/>
      <c r="DQ102" s="1039">
        <f t="shared" ref="DQ102" si="3">SUM(DQ7:DU15)</f>
        <v>101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306</v>
      </c>
      <c r="AG109" s="983"/>
      <c r="AH109" s="983"/>
      <c r="AI109" s="983"/>
      <c r="AJ109" s="984"/>
      <c r="AK109" s="985" t="s">
        <v>305</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306</v>
      </c>
      <c r="BW109" s="983"/>
      <c r="BX109" s="983"/>
      <c r="BY109" s="983"/>
      <c r="BZ109" s="984"/>
      <c r="CA109" s="985" t="s">
        <v>305</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306</v>
      </c>
      <c r="DM109" s="983"/>
      <c r="DN109" s="983"/>
      <c r="DO109" s="983"/>
      <c r="DP109" s="984"/>
      <c r="DQ109" s="985" t="s">
        <v>305</v>
      </c>
      <c r="DR109" s="983"/>
      <c r="DS109" s="983"/>
      <c r="DT109" s="983"/>
      <c r="DU109" s="984"/>
      <c r="DV109" s="985" t="s">
        <v>432</v>
      </c>
      <c r="DW109" s="983"/>
      <c r="DX109" s="983"/>
      <c r="DY109" s="983"/>
      <c r="DZ109" s="1014"/>
    </row>
    <row r="110" spans="1:131" s="246" customFormat="1" ht="26.25" customHeight="1" x14ac:dyDescent="0.15">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3448544</v>
      </c>
      <c r="AB110" s="976"/>
      <c r="AC110" s="976"/>
      <c r="AD110" s="976"/>
      <c r="AE110" s="977"/>
      <c r="AF110" s="978">
        <v>3275489</v>
      </c>
      <c r="AG110" s="976"/>
      <c r="AH110" s="976"/>
      <c r="AI110" s="976"/>
      <c r="AJ110" s="977"/>
      <c r="AK110" s="978">
        <v>2969610</v>
      </c>
      <c r="AL110" s="976"/>
      <c r="AM110" s="976"/>
      <c r="AN110" s="976"/>
      <c r="AO110" s="977"/>
      <c r="AP110" s="979">
        <v>21.5</v>
      </c>
      <c r="AQ110" s="980"/>
      <c r="AR110" s="980"/>
      <c r="AS110" s="980"/>
      <c r="AT110" s="981"/>
      <c r="AU110" s="1015" t="s">
        <v>73</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30768421</v>
      </c>
      <c r="BR110" s="923"/>
      <c r="BS110" s="923"/>
      <c r="BT110" s="923"/>
      <c r="BU110" s="923"/>
      <c r="BV110" s="923">
        <v>29457839</v>
      </c>
      <c r="BW110" s="923"/>
      <c r="BX110" s="923"/>
      <c r="BY110" s="923"/>
      <c r="BZ110" s="923"/>
      <c r="CA110" s="923">
        <v>29236813</v>
      </c>
      <c r="CB110" s="923"/>
      <c r="CC110" s="923"/>
      <c r="CD110" s="923"/>
      <c r="CE110" s="923"/>
      <c r="CF110" s="947">
        <v>211.9</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438</v>
      </c>
      <c r="DH110" s="923"/>
      <c r="DI110" s="923"/>
      <c r="DJ110" s="923"/>
      <c r="DK110" s="923"/>
      <c r="DL110" s="923" t="s">
        <v>130</v>
      </c>
      <c r="DM110" s="923"/>
      <c r="DN110" s="923"/>
      <c r="DO110" s="923"/>
      <c r="DP110" s="923"/>
      <c r="DQ110" s="923" t="s">
        <v>439</v>
      </c>
      <c r="DR110" s="923"/>
      <c r="DS110" s="923"/>
      <c r="DT110" s="923"/>
      <c r="DU110" s="923"/>
      <c r="DV110" s="924" t="s">
        <v>440</v>
      </c>
      <c r="DW110" s="924"/>
      <c r="DX110" s="924"/>
      <c r="DY110" s="924"/>
      <c r="DZ110" s="925"/>
    </row>
    <row r="111" spans="1:131" s="246" customFormat="1" ht="26.25" customHeight="1" x14ac:dyDescent="0.15">
      <c r="A111" s="852" t="s">
        <v>441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130</v>
      </c>
      <c r="AB111" s="1004"/>
      <c r="AC111" s="1004"/>
      <c r="AD111" s="1004"/>
      <c r="AE111" s="1005"/>
      <c r="AF111" s="1006" t="s">
        <v>439</v>
      </c>
      <c r="AG111" s="1004"/>
      <c r="AH111" s="1004"/>
      <c r="AI111" s="1004"/>
      <c r="AJ111" s="1005"/>
      <c r="AK111" s="1006" t="s">
        <v>388</v>
      </c>
      <c r="AL111" s="1004"/>
      <c r="AM111" s="1004"/>
      <c r="AN111" s="1004"/>
      <c r="AO111" s="1005"/>
      <c r="AP111" s="1007" t="s">
        <v>388</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t="s">
        <v>388</v>
      </c>
      <c r="BR111" s="895"/>
      <c r="BS111" s="895"/>
      <c r="BT111" s="895"/>
      <c r="BU111" s="895"/>
      <c r="BV111" s="895" t="s">
        <v>443</v>
      </c>
      <c r="BW111" s="895"/>
      <c r="BX111" s="895"/>
      <c r="BY111" s="895"/>
      <c r="BZ111" s="895"/>
      <c r="CA111" s="895" t="s">
        <v>388</v>
      </c>
      <c r="CB111" s="895"/>
      <c r="CC111" s="895"/>
      <c r="CD111" s="895"/>
      <c r="CE111" s="895"/>
      <c r="CF111" s="956" t="s">
        <v>388</v>
      </c>
      <c r="CG111" s="957"/>
      <c r="CH111" s="957"/>
      <c r="CI111" s="957"/>
      <c r="CJ111" s="957"/>
      <c r="CK111" s="1012"/>
      <c r="CL111" s="899"/>
      <c r="CM111" s="902" t="s">
        <v>444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388</v>
      </c>
      <c r="DH111" s="895"/>
      <c r="DI111" s="895"/>
      <c r="DJ111" s="895"/>
      <c r="DK111" s="895"/>
      <c r="DL111" s="895" t="s">
        <v>445</v>
      </c>
      <c r="DM111" s="895"/>
      <c r="DN111" s="895"/>
      <c r="DO111" s="895"/>
      <c r="DP111" s="895"/>
      <c r="DQ111" s="895" t="s">
        <v>445</v>
      </c>
      <c r="DR111" s="895"/>
      <c r="DS111" s="895"/>
      <c r="DT111" s="895"/>
      <c r="DU111" s="895"/>
      <c r="DV111" s="872" t="s">
        <v>446</v>
      </c>
      <c r="DW111" s="872"/>
      <c r="DX111" s="872"/>
      <c r="DY111" s="872"/>
      <c r="DZ111" s="873"/>
    </row>
    <row r="112" spans="1:131" s="246" customFormat="1" ht="26.25" customHeight="1" x14ac:dyDescent="0.15">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388</v>
      </c>
      <c r="AB112" s="858"/>
      <c r="AC112" s="858"/>
      <c r="AD112" s="858"/>
      <c r="AE112" s="859"/>
      <c r="AF112" s="860" t="s">
        <v>449</v>
      </c>
      <c r="AG112" s="858"/>
      <c r="AH112" s="858"/>
      <c r="AI112" s="858"/>
      <c r="AJ112" s="859"/>
      <c r="AK112" s="860" t="s">
        <v>443</v>
      </c>
      <c r="AL112" s="858"/>
      <c r="AM112" s="858"/>
      <c r="AN112" s="858"/>
      <c r="AO112" s="859"/>
      <c r="AP112" s="905" t="s">
        <v>443</v>
      </c>
      <c r="AQ112" s="906"/>
      <c r="AR112" s="906"/>
      <c r="AS112" s="906"/>
      <c r="AT112" s="907"/>
      <c r="AU112" s="1017"/>
      <c r="AV112" s="1018"/>
      <c r="AW112" s="1018"/>
      <c r="AX112" s="1018"/>
      <c r="AY112" s="1018"/>
      <c r="AZ112" s="893" t="s">
        <v>450</v>
      </c>
      <c r="BA112" s="828"/>
      <c r="BB112" s="828"/>
      <c r="BC112" s="828"/>
      <c r="BD112" s="828"/>
      <c r="BE112" s="828"/>
      <c r="BF112" s="828"/>
      <c r="BG112" s="828"/>
      <c r="BH112" s="828"/>
      <c r="BI112" s="828"/>
      <c r="BJ112" s="828"/>
      <c r="BK112" s="828"/>
      <c r="BL112" s="828"/>
      <c r="BM112" s="828"/>
      <c r="BN112" s="828"/>
      <c r="BO112" s="828"/>
      <c r="BP112" s="829"/>
      <c r="BQ112" s="894">
        <v>14143534</v>
      </c>
      <c r="BR112" s="895"/>
      <c r="BS112" s="895"/>
      <c r="BT112" s="895"/>
      <c r="BU112" s="895"/>
      <c r="BV112" s="895">
        <v>12893432</v>
      </c>
      <c r="BW112" s="895"/>
      <c r="BX112" s="895"/>
      <c r="BY112" s="895"/>
      <c r="BZ112" s="895"/>
      <c r="CA112" s="895">
        <v>11757119</v>
      </c>
      <c r="CB112" s="895"/>
      <c r="CC112" s="895"/>
      <c r="CD112" s="895"/>
      <c r="CE112" s="895"/>
      <c r="CF112" s="956">
        <v>85.2</v>
      </c>
      <c r="CG112" s="957"/>
      <c r="CH112" s="957"/>
      <c r="CI112" s="957"/>
      <c r="CJ112" s="957"/>
      <c r="CK112" s="1012"/>
      <c r="CL112" s="899"/>
      <c r="CM112" s="902" t="s">
        <v>451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443</v>
      </c>
      <c r="DH112" s="895"/>
      <c r="DI112" s="895"/>
      <c r="DJ112" s="895"/>
      <c r="DK112" s="895"/>
      <c r="DL112" s="895" t="s">
        <v>130</v>
      </c>
      <c r="DM112" s="895"/>
      <c r="DN112" s="895"/>
      <c r="DO112" s="895"/>
      <c r="DP112" s="895"/>
      <c r="DQ112" s="895" t="s">
        <v>130</v>
      </c>
      <c r="DR112" s="895"/>
      <c r="DS112" s="895"/>
      <c r="DT112" s="895"/>
      <c r="DU112" s="895"/>
      <c r="DV112" s="872" t="s">
        <v>413</v>
      </c>
      <c r="DW112" s="872"/>
      <c r="DX112" s="872"/>
      <c r="DY112" s="872"/>
      <c r="DZ112" s="873"/>
    </row>
    <row r="113" spans="1:130" s="246" customFormat="1" ht="26.25" customHeight="1" x14ac:dyDescent="0.15">
      <c r="A113" s="999"/>
      <c r="B113" s="1000"/>
      <c r="C113" s="828" t="s">
        <v>452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1001021</v>
      </c>
      <c r="AB113" s="1004"/>
      <c r="AC113" s="1004"/>
      <c r="AD113" s="1004"/>
      <c r="AE113" s="1005"/>
      <c r="AF113" s="1006">
        <v>969613</v>
      </c>
      <c r="AG113" s="1004"/>
      <c r="AH113" s="1004"/>
      <c r="AI113" s="1004"/>
      <c r="AJ113" s="1005"/>
      <c r="AK113" s="1006">
        <v>868662</v>
      </c>
      <c r="AL113" s="1004"/>
      <c r="AM113" s="1004"/>
      <c r="AN113" s="1004"/>
      <c r="AO113" s="1005"/>
      <c r="AP113" s="1007">
        <v>6.3</v>
      </c>
      <c r="AQ113" s="1008"/>
      <c r="AR113" s="1008"/>
      <c r="AS113" s="1008"/>
      <c r="AT113" s="1009"/>
      <c r="AU113" s="1017"/>
      <c r="AV113" s="1018"/>
      <c r="AW113" s="1018"/>
      <c r="AX113" s="1018"/>
      <c r="AY113" s="1018"/>
      <c r="AZ113" s="893" t="s">
        <v>453</v>
      </c>
      <c r="BA113" s="828"/>
      <c r="BB113" s="828"/>
      <c r="BC113" s="828"/>
      <c r="BD113" s="828"/>
      <c r="BE113" s="828"/>
      <c r="BF113" s="828"/>
      <c r="BG113" s="828"/>
      <c r="BH113" s="828"/>
      <c r="BI113" s="828"/>
      <c r="BJ113" s="828"/>
      <c r="BK113" s="828"/>
      <c r="BL113" s="828"/>
      <c r="BM113" s="828"/>
      <c r="BN113" s="828"/>
      <c r="BO113" s="828"/>
      <c r="BP113" s="829"/>
      <c r="BQ113" s="894" t="s">
        <v>443</v>
      </c>
      <c r="BR113" s="895"/>
      <c r="BS113" s="895"/>
      <c r="BT113" s="895"/>
      <c r="BU113" s="895"/>
      <c r="BV113" s="895" t="s">
        <v>445</v>
      </c>
      <c r="BW113" s="895"/>
      <c r="BX113" s="895"/>
      <c r="BY113" s="895"/>
      <c r="BZ113" s="895"/>
      <c r="CA113" s="895" t="s">
        <v>439</v>
      </c>
      <c r="CB113" s="895"/>
      <c r="CC113" s="895"/>
      <c r="CD113" s="895"/>
      <c r="CE113" s="895"/>
      <c r="CF113" s="956" t="s">
        <v>388</v>
      </c>
      <c r="CG113" s="957"/>
      <c r="CH113" s="957"/>
      <c r="CI113" s="957"/>
      <c r="CJ113" s="957"/>
      <c r="CK113" s="1012"/>
      <c r="CL113" s="899"/>
      <c r="CM113" s="902" t="s">
        <v>454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388</v>
      </c>
      <c r="DH113" s="858"/>
      <c r="DI113" s="858"/>
      <c r="DJ113" s="858"/>
      <c r="DK113" s="859"/>
      <c r="DL113" s="860" t="s">
        <v>440</v>
      </c>
      <c r="DM113" s="858"/>
      <c r="DN113" s="858"/>
      <c r="DO113" s="858"/>
      <c r="DP113" s="859"/>
      <c r="DQ113" s="860" t="s">
        <v>388</v>
      </c>
      <c r="DR113" s="858"/>
      <c r="DS113" s="858"/>
      <c r="DT113" s="858"/>
      <c r="DU113" s="859"/>
      <c r="DV113" s="905" t="s">
        <v>440</v>
      </c>
      <c r="DW113" s="906"/>
      <c r="DX113" s="906"/>
      <c r="DY113" s="906"/>
      <c r="DZ113" s="907"/>
    </row>
    <row r="114" spans="1:130" s="246" customFormat="1" ht="26.25" customHeight="1" x14ac:dyDescent="0.15">
      <c r="A114" s="999"/>
      <c r="B114" s="1000"/>
      <c r="C114" s="828" t="s">
        <v>455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443</v>
      </c>
      <c r="AB114" s="858"/>
      <c r="AC114" s="858"/>
      <c r="AD114" s="858"/>
      <c r="AE114" s="859"/>
      <c r="AF114" s="860" t="s">
        <v>443</v>
      </c>
      <c r="AG114" s="858"/>
      <c r="AH114" s="858"/>
      <c r="AI114" s="858"/>
      <c r="AJ114" s="859"/>
      <c r="AK114" s="860" t="s">
        <v>456</v>
      </c>
      <c r="AL114" s="858"/>
      <c r="AM114" s="858"/>
      <c r="AN114" s="858"/>
      <c r="AO114" s="859"/>
      <c r="AP114" s="905" t="s">
        <v>443</v>
      </c>
      <c r="AQ114" s="906"/>
      <c r="AR114" s="906"/>
      <c r="AS114" s="906"/>
      <c r="AT114" s="907"/>
      <c r="AU114" s="1017"/>
      <c r="AV114" s="1018"/>
      <c r="AW114" s="1018"/>
      <c r="AX114" s="1018"/>
      <c r="AY114" s="1018"/>
      <c r="AZ114" s="893" t="s">
        <v>457</v>
      </c>
      <c r="BA114" s="828"/>
      <c r="BB114" s="828"/>
      <c r="BC114" s="828"/>
      <c r="BD114" s="828"/>
      <c r="BE114" s="828"/>
      <c r="BF114" s="828"/>
      <c r="BG114" s="828"/>
      <c r="BH114" s="828"/>
      <c r="BI114" s="828"/>
      <c r="BJ114" s="828"/>
      <c r="BK114" s="828"/>
      <c r="BL114" s="828"/>
      <c r="BM114" s="828"/>
      <c r="BN114" s="828"/>
      <c r="BO114" s="828"/>
      <c r="BP114" s="829"/>
      <c r="BQ114" s="894">
        <v>5448419</v>
      </c>
      <c r="BR114" s="895"/>
      <c r="BS114" s="895"/>
      <c r="BT114" s="895"/>
      <c r="BU114" s="895"/>
      <c r="BV114" s="895">
        <v>4688183</v>
      </c>
      <c r="BW114" s="895"/>
      <c r="BX114" s="895"/>
      <c r="BY114" s="895"/>
      <c r="BZ114" s="895"/>
      <c r="CA114" s="895">
        <v>5570582</v>
      </c>
      <c r="CB114" s="895"/>
      <c r="CC114" s="895"/>
      <c r="CD114" s="895"/>
      <c r="CE114" s="895"/>
      <c r="CF114" s="956">
        <v>40.4</v>
      </c>
      <c r="CG114" s="957"/>
      <c r="CH114" s="957"/>
      <c r="CI114" s="957"/>
      <c r="CJ114" s="957"/>
      <c r="CK114" s="1012"/>
      <c r="CL114" s="899"/>
      <c r="CM114" s="902" t="s">
        <v>458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445</v>
      </c>
      <c r="DH114" s="858"/>
      <c r="DI114" s="858"/>
      <c r="DJ114" s="858"/>
      <c r="DK114" s="859"/>
      <c r="DL114" s="860" t="s">
        <v>438</v>
      </c>
      <c r="DM114" s="858"/>
      <c r="DN114" s="858"/>
      <c r="DO114" s="858"/>
      <c r="DP114" s="859"/>
      <c r="DQ114" s="860" t="s">
        <v>459</v>
      </c>
      <c r="DR114" s="858"/>
      <c r="DS114" s="858"/>
      <c r="DT114" s="858"/>
      <c r="DU114" s="859"/>
      <c r="DV114" s="905" t="s">
        <v>443</v>
      </c>
      <c r="DW114" s="906"/>
      <c r="DX114" s="906"/>
      <c r="DY114" s="906"/>
      <c r="DZ114" s="907"/>
    </row>
    <row r="115" spans="1:130" s="246" customFormat="1" ht="26.25" customHeight="1" x14ac:dyDescent="0.15">
      <c r="A115" s="999"/>
      <c r="B115" s="1000"/>
      <c r="C115" s="828" t="s">
        <v>460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292</v>
      </c>
      <c r="AB115" s="1004"/>
      <c r="AC115" s="1004"/>
      <c r="AD115" s="1004"/>
      <c r="AE115" s="1005"/>
      <c r="AF115" s="1006">
        <v>248</v>
      </c>
      <c r="AG115" s="1004"/>
      <c r="AH115" s="1004"/>
      <c r="AI115" s="1004"/>
      <c r="AJ115" s="1005"/>
      <c r="AK115" s="1006">
        <v>208</v>
      </c>
      <c r="AL115" s="1004"/>
      <c r="AM115" s="1004"/>
      <c r="AN115" s="1004"/>
      <c r="AO115" s="1005"/>
      <c r="AP115" s="1007">
        <v>0</v>
      </c>
      <c r="AQ115" s="1008"/>
      <c r="AR115" s="1008"/>
      <c r="AS115" s="1008"/>
      <c r="AT115" s="1009"/>
      <c r="AU115" s="1017"/>
      <c r="AV115" s="1018"/>
      <c r="AW115" s="1018"/>
      <c r="AX115" s="1018"/>
      <c r="AY115" s="1018"/>
      <c r="AZ115" s="893" t="s">
        <v>461</v>
      </c>
      <c r="BA115" s="828"/>
      <c r="BB115" s="828"/>
      <c r="BC115" s="828"/>
      <c r="BD115" s="828"/>
      <c r="BE115" s="828"/>
      <c r="BF115" s="828"/>
      <c r="BG115" s="828"/>
      <c r="BH115" s="828"/>
      <c r="BI115" s="828"/>
      <c r="BJ115" s="828"/>
      <c r="BK115" s="828"/>
      <c r="BL115" s="828"/>
      <c r="BM115" s="828"/>
      <c r="BN115" s="828"/>
      <c r="BO115" s="828"/>
      <c r="BP115" s="829"/>
      <c r="BQ115" s="894">
        <v>28810</v>
      </c>
      <c r="BR115" s="895"/>
      <c r="BS115" s="895"/>
      <c r="BT115" s="895"/>
      <c r="BU115" s="895"/>
      <c r="BV115" s="895">
        <v>32541</v>
      </c>
      <c r="BW115" s="895"/>
      <c r="BX115" s="895"/>
      <c r="BY115" s="895"/>
      <c r="BZ115" s="895"/>
      <c r="CA115" s="895">
        <v>101470</v>
      </c>
      <c r="CB115" s="895"/>
      <c r="CC115" s="895"/>
      <c r="CD115" s="895"/>
      <c r="CE115" s="895"/>
      <c r="CF115" s="956">
        <v>0.7</v>
      </c>
      <c r="CG115" s="957"/>
      <c r="CH115" s="957"/>
      <c r="CI115" s="957"/>
      <c r="CJ115" s="957"/>
      <c r="CK115" s="1012"/>
      <c r="CL115" s="899"/>
      <c r="CM115" s="893" t="s">
        <v>462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440</v>
      </c>
      <c r="DH115" s="858"/>
      <c r="DI115" s="858"/>
      <c r="DJ115" s="858"/>
      <c r="DK115" s="859"/>
      <c r="DL115" s="860" t="s">
        <v>443</v>
      </c>
      <c r="DM115" s="858"/>
      <c r="DN115" s="858"/>
      <c r="DO115" s="858"/>
      <c r="DP115" s="859"/>
      <c r="DQ115" s="860" t="s">
        <v>388</v>
      </c>
      <c r="DR115" s="858"/>
      <c r="DS115" s="858"/>
      <c r="DT115" s="858"/>
      <c r="DU115" s="859"/>
      <c r="DV115" s="905" t="s">
        <v>130</v>
      </c>
      <c r="DW115" s="906"/>
      <c r="DX115" s="906"/>
      <c r="DY115" s="906"/>
      <c r="DZ115" s="907"/>
    </row>
    <row r="116" spans="1:130" s="246" customFormat="1" ht="26.25" customHeight="1" x14ac:dyDescent="0.15">
      <c r="A116" s="1001"/>
      <c r="B116" s="1002"/>
      <c r="C116" s="961" t="s">
        <v>463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388</v>
      </c>
      <c r="AB116" s="858"/>
      <c r="AC116" s="858"/>
      <c r="AD116" s="858"/>
      <c r="AE116" s="859"/>
      <c r="AF116" s="860" t="s">
        <v>443</v>
      </c>
      <c r="AG116" s="858"/>
      <c r="AH116" s="858"/>
      <c r="AI116" s="858"/>
      <c r="AJ116" s="859"/>
      <c r="AK116" s="860" t="s">
        <v>443</v>
      </c>
      <c r="AL116" s="858"/>
      <c r="AM116" s="858"/>
      <c r="AN116" s="858"/>
      <c r="AO116" s="859"/>
      <c r="AP116" s="905" t="s">
        <v>130</v>
      </c>
      <c r="AQ116" s="906"/>
      <c r="AR116" s="906"/>
      <c r="AS116" s="906"/>
      <c r="AT116" s="907"/>
      <c r="AU116" s="1017"/>
      <c r="AV116" s="1018"/>
      <c r="AW116" s="1018"/>
      <c r="AX116" s="1018"/>
      <c r="AY116" s="1018"/>
      <c r="AZ116" s="944" t="s">
        <v>464</v>
      </c>
      <c r="BA116" s="945"/>
      <c r="BB116" s="945"/>
      <c r="BC116" s="945"/>
      <c r="BD116" s="945"/>
      <c r="BE116" s="945"/>
      <c r="BF116" s="945"/>
      <c r="BG116" s="945"/>
      <c r="BH116" s="945"/>
      <c r="BI116" s="945"/>
      <c r="BJ116" s="945"/>
      <c r="BK116" s="945"/>
      <c r="BL116" s="945"/>
      <c r="BM116" s="945"/>
      <c r="BN116" s="945"/>
      <c r="BO116" s="945"/>
      <c r="BP116" s="946"/>
      <c r="BQ116" s="894" t="s">
        <v>413</v>
      </c>
      <c r="BR116" s="895"/>
      <c r="BS116" s="895"/>
      <c r="BT116" s="895"/>
      <c r="BU116" s="895"/>
      <c r="BV116" s="895" t="s">
        <v>413</v>
      </c>
      <c r="BW116" s="895"/>
      <c r="BX116" s="895"/>
      <c r="BY116" s="895"/>
      <c r="BZ116" s="895"/>
      <c r="CA116" s="895" t="s">
        <v>130</v>
      </c>
      <c r="CB116" s="895"/>
      <c r="CC116" s="895"/>
      <c r="CD116" s="895"/>
      <c r="CE116" s="895"/>
      <c r="CF116" s="956" t="s">
        <v>440</v>
      </c>
      <c r="CG116" s="957"/>
      <c r="CH116" s="957"/>
      <c r="CI116" s="957"/>
      <c r="CJ116" s="957"/>
      <c r="CK116" s="1012"/>
      <c r="CL116" s="899"/>
      <c r="CM116" s="902" t="s">
        <v>465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388</v>
      </c>
      <c r="DH116" s="858"/>
      <c r="DI116" s="858"/>
      <c r="DJ116" s="858"/>
      <c r="DK116" s="859"/>
      <c r="DL116" s="860" t="s">
        <v>388</v>
      </c>
      <c r="DM116" s="858"/>
      <c r="DN116" s="858"/>
      <c r="DO116" s="858"/>
      <c r="DP116" s="859"/>
      <c r="DQ116" s="860" t="s">
        <v>449</v>
      </c>
      <c r="DR116" s="858"/>
      <c r="DS116" s="858"/>
      <c r="DT116" s="858"/>
      <c r="DU116" s="859"/>
      <c r="DV116" s="905" t="s">
        <v>439</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466</v>
      </c>
      <c r="Z117" s="984"/>
      <c r="AA117" s="989">
        <v>4449857</v>
      </c>
      <c r="AB117" s="990"/>
      <c r="AC117" s="990"/>
      <c r="AD117" s="990"/>
      <c r="AE117" s="991"/>
      <c r="AF117" s="992">
        <v>4245350</v>
      </c>
      <c r="AG117" s="990"/>
      <c r="AH117" s="990"/>
      <c r="AI117" s="990"/>
      <c r="AJ117" s="991"/>
      <c r="AK117" s="992">
        <v>3838480</v>
      </c>
      <c r="AL117" s="990"/>
      <c r="AM117" s="990"/>
      <c r="AN117" s="990"/>
      <c r="AO117" s="991"/>
      <c r="AP117" s="993"/>
      <c r="AQ117" s="994"/>
      <c r="AR117" s="994"/>
      <c r="AS117" s="994"/>
      <c r="AT117" s="995"/>
      <c r="AU117" s="1017"/>
      <c r="AV117" s="1018"/>
      <c r="AW117" s="1018"/>
      <c r="AX117" s="1018"/>
      <c r="AY117" s="1018"/>
      <c r="AZ117" s="944" t="s">
        <v>467</v>
      </c>
      <c r="BA117" s="945"/>
      <c r="BB117" s="945"/>
      <c r="BC117" s="945"/>
      <c r="BD117" s="945"/>
      <c r="BE117" s="945"/>
      <c r="BF117" s="945"/>
      <c r="BG117" s="945"/>
      <c r="BH117" s="945"/>
      <c r="BI117" s="945"/>
      <c r="BJ117" s="945"/>
      <c r="BK117" s="945"/>
      <c r="BL117" s="945"/>
      <c r="BM117" s="945"/>
      <c r="BN117" s="945"/>
      <c r="BO117" s="945"/>
      <c r="BP117" s="946"/>
      <c r="BQ117" s="894" t="s">
        <v>130</v>
      </c>
      <c r="BR117" s="895"/>
      <c r="BS117" s="895"/>
      <c r="BT117" s="895"/>
      <c r="BU117" s="895"/>
      <c r="BV117" s="895" t="s">
        <v>456</v>
      </c>
      <c r="BW117" s="895"/>
      <c r="BX117" s="895"/>
      <c r="BY117" s="895"/>
      <c r="BZ117" s="895"/>
      <c r="CA117" s="895" t="s">
        <v>468</v>
      </c>
      <c r="CB117" s="895"/>
      <c r="CC117" s="895"/>
      <c r="CD117" s="895"/>
      <c r="CE117" s="895"/>
      <c r="CF117" s="956" t="s">
        <v>438</v>
      </c>
      <c r="CG117" s="957"/>
      <c r="CH117" s="957"/>
      <c r="CI117" s="957"/>
      <c r="CJ117" s="957"/>
      <c r="CK117" s="1012"/>
      <c r="CL117" s="899"/>
      <c r="CM117" s="902" t="s">
        <v>469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456</v>
      </c>
      <c r="DH117" s="858"/>
      <c r="DI117" s="858"/>
      <c r="DJ117" s="858"/>
      <c r="DK117" s="859"/>
      <c r="DL117" s="860" t="s">
        <v>456</v>
      </c>
      <c r="DM117" s="858"/>
      <c r="DN117" s="858"/>
      <c r="DO117" s="858"/>
      <c r="DP117" s="859"/>
      <c r="DQ117" s="860" t="s">
        <v>130</v>
      </c>
      <c r="DR117" s="858"/>
      <c r="DS117" s="858"/>
      <c r="DT117" s="858"/>
      <c r="DU117" s="859"/>
      <c r="DV117" s="905" t="s">
        <v>459</v>
      </c>
      <c r="DW117" s="906"/>
      <c r="DX117" s="906"/>
      <c r="DY117" s="906"/>
      <c r="DZ117" s="907"/>
    </row>
    <row r="118" spans="1:130" s="246" customFormat="1" ht="26.25" customHeight="1" x14ac:dyDescent="0.15">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306</v>
      </c>
      <c r="AG118" s="983"/>
      <c r="AH118" s="983"/>
      <c r="AI118" s="983"/>
      <c r="AJ118" s="984"/>
      <c r="AK118" s="985" t="s">
        <v>305</v>
      </c>
      <c r="AL118" s="983"/>
      <c r="AM118" s="983"/>
      <c r="AN118" s="983"/>
      <c r="AO118" s="984"/>
      <c r="AP118" s="986" t="s">
        <v>432</v>
      </c>
      <c r="AQ118" s="987"/>
      <c r="AR118" s="987"/>
      <c r="AS118" s="987"/>
      <c r="AT118" s="988"/>
      <c r="AU118" s="1017"/>
      <c r="AV118" s="1018"/>
      <c r="AW118" s="1018"/>
      <c r="AX118" s="1018"/>
      <c r="AY118" s="1018"/>
      <c r="AZ118" s="960" t="s">
        <v>470</v>
      </c>
      <c r="BA118" s="961"/>
      <c r="BB118" s="961"/>
      <c r="BC118" s="961"/>
      <c r="BD118" s="961"/>
      <c r="BE118" s="961"/>
      <c r="BF118" s="961"/>
      <c r="BG118" s="961"/>
      <c r="BH118" s="961"/>
      <c r="BI118" s="961"/>
      <c r="BJ118" s="961"/>
      <c r="BK118" s="961"/>
      <c r="BL118" s="961"/>
      <c r="BM118" s="961"/>
      <c r="BN118" s="961"/>
      <c r="BO118" s="961"/>
      <c r="BP118" s="962"/>
      <c r="BQ118" s="963" t="s">
        <v>443</v>
      </c>
      <c r="BR118" s="926"/>
      <c r="BS118" s="926"/>
      <c r="BT118" s="926"/>
      <c r="BU118" s="926"/>
      <c r="BV118" s="926" t="s">
        <v>438</v>
      </c>
      <c r="BW118" s="926"/>
      <c r="BX118" s="926"/>
      <c r="BY118" s="926"/>
      <c r="BZ118" s="926"/>
      <c r="CA118" s="926" t="s">
        <v>443</v>
      </c>
      <c r="CB118" s="926"/>
      <c r="CC118" s="926"/>
      <c r="CD118" s="926"/>
      <c r="CE118" s="926"/>
      <c r="CF118" s="956" t="s">
        <v>443</v>
      </c>
      <c r="CG118" s="957"/>
      <c r="CH118" s="957"/>
      <c r="CI118" s="957"/>
      <c r="CJ118" s="957"/>
      <c r="CK118" s="1012"/>
      <c r="CL118" s="899"/>
      <c r="CM118" s="902" t="s">
        <v>471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445</v>
      </c>
      <c r="DH118" s="858"/>
      <c r="DI118" s="858"/>
      <c r="DJ118" s="858"/>
      <c r="DK118" s="859"/>
      <c r="DL118" s="860" t="s">
        <v>445</v>
      </c>
      <c r="DM118" s="858"/>
      <c r="DN118" s="858"/>
      <c r="DO118" s="858"/>
      <c r="DP118" s="859"/>
      <c r="DQ118" s="860" t="s">
        <v>440</v>
      </c>
      <c r="DR118" s="858"/>
      <c r="DS118" s="858"/>
      <c r="DT118" s="858"/>
      <c r="DU118" s="859"/>
      <c r="DV118" s="905" t="s">
        <v>445</v>
      </c>
      <c r="DW118" s="906"/>
      <c r="DX118" s="906"/>
      <c r="DY118" s="906"/>
      <c r="DZ118" s="907"/>
    </row>
    <row r="119" spans="1:130" s="246" customFormat="1" ht="26.25" customHeight="1" x14ac:dyDescent="0.15">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443</v>
      </c>
      <c r="AB119" s="976"/>
      <c r="AC119" s="976"/>
      <c r="AD119" s="976"/>
      <c r="AE119" s="977"/>
      <c r="AF119" s="978" t="s">
        <v>130</v>
      </c>
      <c r="AG119" s="976"/>
      <c r="AH119" s="976"/>
      <c r="AI119" s="976"/>
      <c r="AJ119" s="977"/>
      <c r="AK119" s="978" t="s">
        <v>445</v>
      </c>
      <c r="AL119" s="976"/>
      <c r="AM119" s="976"/>
      <c r="AN119" s="976"/>
      <c r="AO119" s="977"/>
      <c r="AP119" s="979" t="s">
        <v>445</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472</v>
      </c>
      <c r="BP119" s="959"/>
      <c r="BQ119" s="963">
        <v>50389184</v>
      </c>
      <c r="BR119" s="926"/>
      <c r="BS119" s="926"/>
      <c r="BT119" s="926"/>
      <c r="BU119" s="926"/>
      <c r="BV119" s="926">
        <v>47071995</v>
      </c>
      <c r="BW119" s="926"/>
      <c r="BX119" s="926"/>
      <c r="BY119" s="926"/>
      <c r="BZ119" s="926"/>
      <c r="CA119" s="926">
        <v>46665984</v>
      </c>
      <c r="CB119" s="926"/>
      <c r="CC119" s="926"/>
      <c r="CD119" s="926"/>
      <c r="CE119" s="926"/>
      <c r="CF119" s="824"/>
      <c r="CG119" s="825"/>
      <c r="CH119" s="825"/>
      <c r="CI119" s="825"/>
      <c r="CJ119" s="915"/>
      <c r="CK119" s="1013"/>
      <c r="CL119" s="901"/>
      <c r="CM119" s="919" t="s">
        <v>473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439</v>
      </c>
      <c r="DH119" s="841"/>
      <c r="DI119" s="841"/>
      <c r="DJ119" s="841"/>
      <c r="DK119" s="842"/>
      <c r="DL119" s="843" t="s">
        <v>413</v>
      </c>
      <c r="DM119" s="841"/>
      <c r="DN119" s="841"/>
      <c r="DO119" s="841"/>
      <c r="DP119" s="842"/>
      <c r="DQ119" s="843" t="s">
        <v>438</v>
      </c>
      <c r="DR119" s="841"/>
      <c r="DS119" s="841"/>
      <c r="DT119" s="841"/>
      <c r="DU119" s="842"/>
      <c r="DV119" s="929" t="s">
        <v>459</v>
      </c>
      <c r="DW119" s="930"/>
      <c r="DX119" s="930"/>
      <c r="DY119" s="930"/>
      <c r="DZ119" s="931"/>
    </row>
    <row r="120" spans="1:130" s="246" customFormat="1" ht="26.25" customHeight="1" x14ac:dyDescent="0.15">
      <c r="A120" s="898"/>
      <c r="B120" s="899"/>
      <c r="C120" s="902" t="s">
        <v>444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439</v>
      </c>
      <c r="AB120" s="858"/>
      <c r="AC120" s="858"/>
      <c r="AD120" s="858"/>
      <c r="AE120" s="859"/>
      <c r="AF120" s="860" t="s">
        <v>440</v>
      </c>
      <c r="AG120" s="858"/>
      <c r="AH120" s="858"/>
      <c r="AI120" s="858"/>
      <c r="AJ120" s="859"/>
      <c r="AK120" s="860" t="s">
        <v>388</v>
      </c>
      <c r="AL120" s="858"/>
      <c r="AM120" s="858"/>
      <c r="AN120" s="858"/>
      <c r="AO120" s="859"/>
      <c r="AP120" s="905" t="s">
        <v>413</v>
      </c>
      <c r="AQ120" s="906"/>
      <c r="AR120" s="906"/>
      <c r="AS120" s="906"/>
      <c r="AT120" s="907"/>
      <c r="AU120" s="964" t="s">
        <v>474</v>
      </c>
      <c r="AV120" s="965"/>
      <c r="AW120" s="965"/>
      <c r="AX120" s="965"/>
      <c r="AY120" s="966"/>
      <c r="AZ120" s="941" t="s">
        <v>475</v>
      </c>
      <c r="BA120" s="886"/>
      <c r="BB120" s="886"/>
      <c r="BC120" s="886"/>
      <c r="BD120" s="886"/>
      <c r="BE120" s="886"/>
      <c r="BF120" s="886"/>
      <c r="BG120" s="886"/>
      <c r="BH120" s="886"/>
      <c r="BI120" s="886"/>
      <c r="BJ120" s="886"/>
      <c r="BK120" s="886"/>
      <c r="BL120" s="886"/>
      <c r="BM120" s="886"/>
      <c r="BN120" s="886"/>
      <c r="BO120" s="886"/>
      <c r="BP120" s="887"/>
      <c r="BQ120" s="942">
        <v>13754933</v>
      </c>
      <c r="BR120" s="923"/>
      <c r="BS120" s="923"/>
      <c r="BT120" s="923"/>
      <c r="BU120" s="923"/>
      <c r="BV120" s="923">
        <v>14467295</v>
      </c>
      <c r="BW120" s="923"/>
      <c r="BX120" s="923"/>
      <c r="BY120" s="923"/>
      <c r="BZ120" s="923"/>
      <c r="CA120" s="923">
        <v>15036431</v>
      </c>
      <c r="CB120" s="923"/>
      <c r="CC120" s="923"/>
      <c r="CD120" s="923"/>
      <c r="CE120" s="923"/>
      <c r="CF120" s="947">
        <v>109</v>
      </c>
      <c r="CG120" s="948"/>
      <c r="CH120" s="948"/>
      <c r="CI120" s="948"/>
      <c r="CJ120" s="948"/>
      <c r="CK120" s="949" t="s">
        <v>476</v>
      </c>
      <c r="CL120" s="933"/>
      <c r="CM120" s="933"/>
      <c r="CN120" s="933"/>
      <c r="CO120" s="934"/>
      <c r="CP120" s="953" t="s">
        <v>477</v>
      </c>
      <c r="CQ120" s="954"/>
      <c r="CR120" s="954"/>
      <c r="CS120" s="954"/>
      <c r="CT120" s="954"/>
      <c r="CU120" s="954"/>
      <c r="CV120" s="954"/>
      <c r="CW120" s="954"/>
      <c r="CX120" s="954"/>
      <c r="CY120" s="954"/>
      <c r="CZ120" s="954"/>
      <c r="DA120" s="954"/>
      <c r="DB120" s="954"/>
      <c r="DC120" s="954"/>
      <c r="DD120" s="954"/>
      <c r="DE120" s="954"/>
      <c r="DF120" s="955"/>
      <c r="DG120" s="942">
        <v>6337631</v>
      </c>
      <c r="DH120" s="923"/>
      <c r="DI120" s="923"/>
      <c r="DJ120" s="923"/>
      <c r="DK120" s="923"/>
      <c r="DL120" s="923">
        <v>5837975</v>
      </c>
      <c r="DM120" s="923"/>
      <c r="DN120" s="923"/>
      <c r="DO120" s="923"/>
      <c r="DP120" s="923"/>
      <c r="DQ120" s="923">
        <v>5359653</v>
      </c>
      <c r="DR120" s="923"/>
      <c r="DS120" s="923"/>
      <c r="DT120" s="923"/>
      <c r="DU120" s="923"/>
      <c r="DV120" s="924">
        <v>38.799999999999997</v>
      </c>
      <c r="DW120" s="924"/>
      <c r="DX120" s="924"/>
      <c r="DY120" s="924"/>
      <c r="DZ120" s="925"/>
    </row>
    <row r="121" spans="1:130" s="246" customFormat="1" ht="26.25" customHeight="1" x14ac:dyDescent="0.15">
      <c r="A121" s="898"/>
      <c r="B121" s="899"/>
      <c r="C121" s="944" t="s">
        <v>478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443</v>
      </c>
      <c r="AB121" s="858"/>
      <c r="AC121" s="858"/>
      <c r="AD121" s="858"/>
      <c r="AE121" s="859"/>
      <c r="AF121" s="860" t="s">
        <v>439</v>
      </c>
      <c r="AG121" s="858"/>
      <c r="AH121" s="858"/>
      <c r="AI121" s="858"/>
      <c r="AJ121" s="859"/>
      <c r="AK121" s="860" t="s">
        <v>445</v>
      </c>
      <c r="AL121" s="858"/>
      <c r="AM121" s="858"/>
      <c r="AN121" s="858"/>
      <c r="AO121" s="859"/>
      <c r="AP121" s="905" t="s">
        <v>443</v>
      </c>
      <c r="AQ121" s="906"/>
      <c r="AR121" s="906"/>
      <c r="AS121" s="906"/>
      <c r="AT121" s="907"/>
      <c r="AU121" s="967"/>
      <c r="AV121" s="968"/>
      <c r="AW121" s="968"/>
      <c r="AX121" s="968"/>
      <c r="AY121" s="969"/>
      <c r="AZ121" s="893" t="s">
        <v>479</v>
      </c>
      <c r="BA121" s="828"/>
      <c r="BB121" s="828"/>
      <c r="BC121" s="828"/>
      <c r="BD121" s="828"/>
      <c r="BE121" s="828"/>
      <c r="BF121" s="828"/>
      <c r="BG121" s="828"/>
      <c r="BH121" s="828"/>
      <c r="BI121" s="828"/>
      <c r="BJ121" s="828"/>
      <c r="BK121" s="828"/>
      <c r="BL121" s="828"/>
      <c r="BM121" s="828"/>
      <c r="BN121" s="828"/>
      <c r="BO121" s="828"/>
      <c r="BP121" s="829"/>
      <c r="BQ121" s="894">
        <v>3350829</v>
      </c>
      <c r="BR121" s="895"/>
      <c r="BS121" s="895"/>
      <c r="BT121" s="895"/>
      <c r="BU121" s="895"/>
      <c r="BV121" s="895">
        <v>2913923</v>
      </c>
      <c r="BW121" s="895"/>
      <c r="BX121" s="895"/>
      <c r="BY121" s="895"/>
      <c r="BZ121" s="895"/>
      <c r="CA121" s="895">
        <v>3081305</v>
      </c>
      <c r="CB121" s="895"/>
      <c r="CC121" s="895"/>
      <c r="CD121" s="895"/>
      <c r="CE121" s="895"/>
      <c r="CF121" s="956">
        <v>22.3</v>
      </c>
      <c r="CG121" s="957"/>
      <c r="CH121" s="957"/>
      <c r="CI121" s="957"/>
      <c r="CJ121" s="957"/>
      <c r="CK121" s="950"/>
      <c r="CL121" s="936"/>
      <c r="CM121" s="936"/>
      <c r="CN121" s="936"/>
      <c r="CO121" s="937"/>
      <c r="CP121" s="916" t="s">
        <v>480</v>
      </c>
      <c r="CQ121" s="917"/>
      <c r="CR121" s="917"/>
      <c r="CS121" s="917"/>
      <c r="CT121" s="917"/>
      <c r="CU121" s="917"/>
      <c r="CV121" s="917"/>
      <c r="CW121" s="917"/>
      <c r="CX121" s="917"/>
      <c r="CY121" s="917"/>
      <c r="CZ121" s="917"/>
      <c r="DA121" s="917"/>
      <c r="DB121" s="917"/>
      <c r="DC121" s="917"/>
      <c r="DD121" s="917"/>
      <c r="DE121" s="917"/>
      <c r="DF121" s="918"/>
      <c r="DG121" s="894">
        <v>2760817</v>
      </c>
      <c r="DH121" s="895"/>
      <c r="DI121" s="895"/>
      <c r="DJ121" s="895"/>
      <c r="DK121" s="895"/>
      <c r="DL121" s="895">
        <v>3170587</v>
      </c>
      <c r="DM121" s="895"/>
      <c r="DN121" s="895"/>
      <c r="DO121" s="895"/>
      <c r="DP121" s="895"/>
      <c r="DQ121" s="895">
        <v>2974753</v>
      </c>
      <c r="DR121" s="895"/>
      <c r="DS121" s="895"/>
      <c r="DT121" s="895"/>
      <c r="DU121" s="895"/>
      <c r="DV121" s="872">
        <v>21.6</v>
      </c>
      <c r="DW121" s="872"/>
      <c r="DX121" s="872"/>
      <c r="DY121" s="872"/>
      <c r="DZ121" s="873"/>
    </row>
    <row r="122" spans="1:130" s="246" customFormat="1" ht="26.25" customHeight="1" x14ac:dyDescent="0.15">
      <c r="A122" s="898"/>
      <c r="B122" s="899"/>
      <c r="C122" s="902" t="s">
        <v>458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443</v>
      </c>
      <c r="AB122" s="858"/>
      <c r="AC122" s="858"/>
      <c r="AD122" s="858"/>
      <c r="AE122" s="859"/>
      <c r="AF122" s="860" t="s">
        <v>445</v>
      </c>
      <c r="AG122" s="858"/>
      <c r="AH122" s="858"/>
      <c r="AI122" s="858"/>
      <c r="AJ122" s="859"/>
      <c r="AK122" s="860" t="s">
        <v>443</v>
      </c>
      <c r="AL122" s="858"/>
      <c r="AM122" s="858"/>
      <c r="AN122" s="858"/>
      <c r="AO122" s="859"/>
      <c r="AP122" s="905" t="s">
        <v>439</v>
      </c>
      <c r="AQ122" s="906"/>
      <c r="AR122" s="906"/>
      <c r="AS122" s="906"/>
      <c r="AT122" s="907"/>
      <c r="AU122" s="967"/>
      <c r="AV122" s="968"/>
      <c r="AW122" s="968"/>
      <c r="AX122" s="968"/>
      <c r="AY122" s="969"/>
      <c r="AZ122" s="960" t="s">
        <v>481</v>
      </c>
      <c r="BA122" s="961"/>
      <c r="BB122" s="961"/>
      <c r="BC122" s="961"/>
      <c r="BD122" s="961"/>
      <c r="BE122" s="961"/>
      <c r="BF122" s="961"/>
      <c r="BG122" s="961"/>
      <c r="BH122" s="961"/>
      <c r="BI122" s="961"/>
      <c r="BJ122" s="961"/>
      <c r="BK122" s="961"/>
      <c r="BL122" s="961"/>
      <c r="BM122" s="961"/>
      <c r="BN122" s="961"/>
      <c r="BO122" s="961"/>
      <c r="BP122" s="962"/>
      <c r="BQ122" s="963">
        <v>31376187</v>
      </c>
      <c r="BR122" s="926"/>
      <c r="BS122" s="926"/>
      <c r="BT122" s="926"/>
      <c r="BU122" s="926"/>
      <c r="BV122" s="926">
        <v>30774934</v>
      </c>
      <c r="BW122" s="926"/>
      <c r="BX122" s="926"/>
      <c r="BY122" s="926"/>
      <c r="BZ122" s="926"/>
      <c r="CA122" s="926">
        <v>29958075</v>
      </c>
      <c r="CB122" s="926"/>
      <c r="CC122" s="926"/>
      <c r="CD122" s="926"/>
      <c r="CE122" s="926"/>
      <c r="CF122" s="927">
        <v>217.1</v>
      </c>
      <c r="CG122" s="928"/>
      <c r="CH122" s="928"/>
      <c r="CI122" s="928"/>
      <c r="CJ122" s="928"/>
      <c r="CK122" s="950"/>
      <c r="CL122" s="936"/>
      <c r="CM122" s="936"/>
      <c r="CN122" s="936"/>
      <c r="CO122" s="937"/>
      <c r="CP122" s="916" t="s">
        <v>482</v>
      </c>
      <c r="CQ122" s="917"/>
      <c r="CR122" s="917"/>
      <c r="CS122" s="917"/>
      <c r="CT122" s="917"/>
      <c r="CU122" s="917"/>
      <c r="CV122" s="917"/>
      <c r="CW122" s="917"/>
      <c r="CX122" s="917"/>
      <c r="CY122" s="917"/>
      <c r="CZ122" s="917"/>
      <c r="DA122" s="917"/>
      <c r="DB122" s="917"/>
      <c r="DC122" s="917"/>
      <c r="DD122" s="917"/>
      <c r="DE122" s="917"/>
      <c r="DF122" s="918"/>
      <c r="DG122" s="894">
        <v>75029</v>
      </c>
      <c r="DH122" s="895"/>
      <c r="DI122" s="895"/>
      <c r="DJ122" s="895"/>
      <c r="DK122" s="895"/>
      <c r="DL122" s="895">
        <v>2406987</v>
      </c>
      <c r="DM122" s="895"/>
      <c r="DN122" s="895"/>
      <c r="DO122" s="895"/>
      <c r="DP122" s="895"/>
      <c r="DQ122" s="895">
        <v>2273889</v>
      </c>
      <c r="DR122" s="895"/>
      <c r="DS122" s="895"/>
      <c r="DT122" s="895"/>
      <c r="DU122" s="895"/>
      <c r="DV122" s="872">
        <v>16.5</v>
      </c>
      <c r="DW122" s="872"/>
      <c r="DX122" s="872"/>
      <c r="DY122" s="872"/>
      <c r="DZ122" s="873"/>
    </row>
    <row r="123" spans="1:130" s="246" customFormat="1" ht="26.25" customHeight="1" x14ac:dyDescent="0.15">
      <c r="A123" s="898"/>
      <c r="B123" s="899"/>
      <c r="C123" s="902" t="s">
        <v>465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459</v>
      </c>
      <c r="AB123" s="858"/>
      <c r="AC123" s="858"/>
      <c r="AD123" s="858"/>
      <c r="AE123" s="859"/>
      <c r="AF123" s="860" t="s">
        <v>438</v>
      </c>
      <c r="AG123" s="858"/>
      <c r="AH123" s="858"/>
      <c r="AI123" s="858"/>
      <c r="AJ123" s="859"/>
      <c r="AK123" s="860" t="s">
        <v>445</v>
      </c>
      <c r="AL123" s="858"/>
      <c r="AM123" s="858"/>
      <c r="AN123" s="858"/>
      <c r="AO123" s="859"/>
      <c r="AP123" s="905" t="s">
        <v>439</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483</v>
      </c>
      <c r="BP123" s="959"/>
      <c r="BQ123" s="913">
        <v>48481949</v>
      </c>
      <c r="BR123" s="914"/>
      <c r="BS123" s="914"/>
      <c r="BT123" s="914"/>
      <c r="BU123" s="914"/>
      <c r="BV123" s="914">
        <v>48156152</v>
      </c>
      <c r="BW123" s="914"/>
      <c r="BX123" s="914"/>
      <c r="BY123" s="914"/>
      <c r="BZ123" s="914"/>
      <c r="CA123" s="914">
        <v>48075811</v>
      </c>
      <c r="CB123" s="914"/>
      <c r="CC123" s="914"/>
      <c r="CD123" s="914"/>
      <c r="CE123" s="914"/>
      <c r="CF123" s="824"/>
      <c r="CG123" s="825"/>
      <c r="CH123" s="825"/>
      <c r="CI123" s="825"/>
      <c r="CJ123" s="915"/>
      <c r="CK123" s="950"/>
      <c r="CL123" s="936"/>
      <c r="CM123" s="936"/>
      <c r="CN123" s="936"/>
      <c r="CO123" s="937"/>
      <c r="CP123" s="916" t="s">
        <v>484</v>
      </c>
      <c r="CQ123" s="917"/>
      <c r="CR123" s="917"/>
      <c r="CS123" s="917"/>
      <c r="CT123" s="917"/>
      <c r="CU123" s="917"/>
      <c r="CV123" s="917"/>
      <c r="CW123" s="917"/>
      <c r="CX123" s="917"/>
      <c r="CY123" s="917"/>
      <c r="CZ123" s="917"/>
      <c r="DA123" s="917"/>
      <c r="DB123" s="917"/>
      <c r="DC123" s="917"/>
      <c r="DD123" s="917"/>
      <c r="DE123" s="917"/>
      <c r="DF123" s="918"/>
      <c r="DG123" s="857">
        <v>1132737</v>
      </c>
      <c r="DH123" s="858"/>
      <c r="DI123" s="858"/>
      <c r="DJ123" s="858"/>
      <c r="DK123" s="859"/>
      <c r="DL123" s="860">
        <v>1075049</v>
      </c>
      <c r="DM123" s="858"/>
      <c r="DN123" s="858"/>
      <c r="DO123" s="858"/>
      <c r="DP123" s="859"/>
      <c r="DQ123" s="860">
        <v>1003492</v>
      </c>
      <c r="DR123" s="858"/>
      <c r="DS123" s="858"/>
      <c r="DT123" s="858"/>
      <c r="DU123" s="859"/>
      <c r="DV123" s="905">
        <v>7.3</v>
      </c>
      <c r="DW123" s="906"/>
      <c r="DX123" s="906"/>
      <c r="DY123" s="906"/>
      <c r="DZ123" s="907"/>
    </row>
    <row r="124" spans="1:130" s="246" customFormat="1" ht="26.25" customHeight="1" thickBot="1" x14ac:dyDescent="0.2">
      <c r="A124" s="898"/>
      <c r="B124" s="899"/>
      <c r="C124" s="902" t="s">
        <v>469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445</v>
      </c>
      <c r="AB124" s="858"/>
      <c r="AC124" s="858"/>
      <c r="AD124" s="858"/>
      <c r="AE124" s="859"/>
      <c r="AF124" s="860" t="s">
        <v>459</v>
      </c>
      <c r="AG124" s="858"/>
      <c r="AH124" s="858"/>
      <c r="AI124" s="858"/>
      <c r="AJ124" s="859"/>
      <c r="AK124" s="860" t="s">
        <v>438</v>
      </c>
      <c r="AL124" s="858"/>
      <c r="AM124" s="858"/>
      <c r="AN124" s="858"/>
      <c r="AO124" s="859"/>
      <c r="AP124" s="905" t="s">
        <v>413</v>
      </c>
      <c r="AQ124" s="906"/>
      <c r="AR124" s="906"/>
      <c r="AS124" s="906"/>
      <c r="AT124" s="907"/>
      <c r="AU124" s="908" t="s">
        <v>485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13.3</v>
      </c>
      <c r="BR124" s="912"/>
      <c r="BS124" s="912"/>
      <c r="BT124" s="912"/>
      <c r="BU124" s="912"/>
      <c r="BV124" s="912" t="s">
        <v>438</v>
      </c>
      <c r="BW124" s="912"/>
      <c r="BX124" s="912"/>
      <c r="BY124" s="912"/>
      <c r="BZ124" s="912"/>
      <c r="CA124" s="912" t="s">
        <v>456</v>
      </c>
      <c r="CB124" s="912"/>
      <c r="CC124" s="912"/>
      <c r="CD124" s="912"/>
      <c r="CE124" s="912"/>
      <c r="CF124" s="802"/>
      <c r="CG124" s="803"/>
      <c r="CH124" s="803"/>
      <c r="CI124" s="803"/>
      <c r="CJ124" s="943"/>
      <c r="CK124" s="951"/>
      <c r="CL124" s="951"/>
      <c r="CM124" s="951"/>
      <c r="CN124" s="951"/>
      <c r="CO124" s="952"/>
      <c r="CP124" s="916" t="s">
        <v>486</v>
      </c>
      <c r="CQ124" s="917"/>
      <c r="CR124" s="917"/>
      <c r="CS124" s="917"/>
      <c r="CT124" s="917"/>
      <c r="CU124" s="917"/>
      <c r="CV124" s="917"/>
      <c r="CW124" s="917"/>
      <c r="CX124" s="917"/>
      <c r="CY124" s="917"/>
      <c r="CZ124" s="917"/>
      <c r="DA124" s="917"/>
      <c r="DB124" s="917"/>
      <c r="DC124" s="917"/>
      <c r="DD124" s="917"/>
      <c r="DE124" s="917"/>
      <c r="DF124" s="918"/>
      <c r="DG124" s="840">
        <v>3837320</v>
      </c>
      <c r="DH124" s="841"/>
      <c r="DI124" s="841"/>
      <c r="DJ124" s="841"/>
      <c r="DK124" s="842"/>
      <c r="DL124" s="843">
        <v>402834</v>
      </c>
      <c r="DM124" s="841"/>
      <c r="DN124" s="841"/>
      <c r="DO124" s="841"/>
      <c r="DP124" s="842"/>
      <c r="DQ124" s="843">
        <v>145332</v>
      </c>
      <c r="DR124" s="841"/>
      <c r="DS124" s="841"/>
      <c r="DT124" s="841"/>
      <c r="DU124" s="842"/>
      <c r="DV124" s="929">
        <v>1.1000000000000001</v>
      </c>
      <c r="DW124" s="930"/>
      <c r="DX124" s="930"/>
      <c r="DY124" s="930"/>
      <c r="DZ124" s="931"/>
    </row>
    <row r="125" spans="1:130" s="246" customFormat="1" ht="26.25" customHeight="1" x14ac:dyDescent="0.15">
      <c r="A125" s="898"/>
      <c r="B125" s="899"/>
      <c r="C125" s="902" t="s">
        <v>471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456</v>
      </c>
      <c r="AB125" s="858"/>
      <c r="AC125" s="858"/>
      <c r="AD125" s="858"/>
      <c r="AE125" s="859"/>
      <c r="AF125" s="860" t="s">
        <v>439</v>
      </c>
      <c r="AG125" s="858"/>
      <c r="AH125" s="858"/>
      <c r="AI125" s="858"/>
      <c r="AJ125" s="859"/>
      <c r="AK125" s="860" t="s">
        <v>439</v>
      </c>
      <c r="AL125" s="858"/>
      <c r="AM125" s="858"/>
      <c r="AN125" s="858"/>
      <c r="AO125" s="859"/>
      <c r="AP125" s="905" t="s">
        <v>440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487</v>
      </c>
      <c r="CL125" s="933"/>
      <c r="CM125" s="933"/>
      <c r="CN125" s="933"/>
      <c r="CO125" s="934"/>
      <c r="CP125" s="941" t="s">
        <v>488</v>
      </c>
      <c r="CQ125" s="886"/>
      <c r="CR125" s="886"/>
      <c r="CS125" s="886"/>
      <c r="CT125" s="886"/>
      <c r="CU125" s="886"/>
      <c r="CV125" s="886"/>
      <c r="CW125" s="886"/>
      <c r="CX125" s="886"/>
      <c r="CY125" s="886"/>
      <c r="CZ125" s="886"/>
      <c r="DA125" s="886"/>
      <c r="DB125" s="886"/>
      <c r="DC125" s="886"/>
      <c r="DD125" s="886"/>
      <c r="DE125" s="886"/>
      <c r="DF125" s="887"/>
      <c r="DG125" s="942" t="s">
        <v>438</v>
      </c>
      <c r="DH125" s="923"/>
      <c r="DI125" s="923"/>
      <c r="DJ125" s="923"/>
      <c r="DK125" s="923"/>
      <c r="DL125" s="923" t="s">
        <v>439</v>
      </c>
      <c r="DM125" s="923"/>
      <c r="DN125" s="923"/>
      <c r="DO125" s="923"/>
      <c r="DP125" s="923"/>
      <c r="DQ125" s="923" t="s">
        <v>388</v>
      </c>
      <c r="DR125" s="923"/>
      <c r="DS125" s="923"/>
      <c r="DT125" s="923"/>
      <c r="DU125" s="923"/>
      <c r="DV125" s="924" t="s">
        <v>388</v>
      </c>
      <c r="DW125" s="924"/>
      <c r="DX125" s="924"/>
      <c r="DY125" s="924"/>
      <c r="DZ125" s="925"/>
    </row>
    <row r="126" spans="1:130" s="246" customFormat="1" ht="26.25" customHeight="1" thickBot="1" x14ac:dyDescent="0.2">
      <c r="A126" s="898"/>
      <c r="B126" s="899"/>
      <c r="C126" s="902" t="s">
        <v>473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456</v>
      </c>
      <c r="AB126" s="858"/>
      <c r="AC126" s="858"/>
      <c r="AD126" s="858"/>
      <c r="AE126" s="859"/>
      <c r="AF126" s="860" t="s">
        <v>440</v>
      </c>
      <c r="AG126" s="858"/>
      <c r="AH126" s="858"/>
      <c r="AI126" s="858"/>
      <c r="AJ126" s="859"/>
      <c r="AK126" s="860" t="s">
        <v>440</v>
      </c>
      <c r="AL126" s="858"/>
      <c r="AM126" s="858"/>
      <c r="AN126" s="858"/>
      <c r="AO126" s="859"/>
      <c r="AP126" s="905" t="s">
        <v>440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489</v>
      </c>
      <c r="CQ126" s="828"/>
      <c r="CR126" s="828"/>
      <c r="CS126" s="828"/>
      <c r="CT126" s="828"/>
      <c r="CU126" s="828"/>
      <c r="CV126" s="828"/>
      <c r="CW126" s="828"/>
      <c r="CX126" s="828"/>
      <c r="CY126" s="828"/>
      <c r="CZ126" s="828"/>
      <c r="DA126" s="828"/>
      <c r="DB126" s="828"/>
      <c r="DC126" s="828"/>
      <c r="DD126" s="828"/>
      <c r="DE126" s="828"/>
      <c r="DF126" s="829"/>
      <c r="DG126" s="894">
        <v>28810</v>
      </c>
      <c r="DH126" s="895"/>
      <c r="DI126" s="895"/>
      <c r="DJ126" s="895"/>
      <c r="DK126" s="895"/>
      <c r="DL126" s="895">
        <v>32541</v>
      </c>
      <c r="DM126" s="895"/>
      <c r="DN126" s="895"/>
      <c r="DO126" s="895"/>
      <c r="DP126" s="895"/>
      <c r="DQ126" s="895">
        <v>101470</v>
      </c>
      <c r="DR126" s="895"/>
      <c r="DS126" s="895"/>
      <c r="DT126" s="895"/>
      <c r="DU126" s="895"/>
      <c r="DV126" s="872">
        <v>0.7</v>
      </c>
      <c r="DW126" s="872"/>
      <c r="DX126" s="872"/>
      <c r="DY126" s="872"/>
      <c r="DZ126" s="873"/>
    </row>
    <row r="127" spans="1:130" s="246" customFormat="1" ht="26.25" customHeight="1" x14ac:dyDescent="0.15">
      <c r="A127" s="900"/>
      <c r="B127" s="901"/>
      <c r="C127" s="919" t="s">
        <v>490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292</v>
      </c>
      <c r="AB127" s="858"/>
      <c r="AC127" s="858"/>
      <c r="AD127" s="858"/>
      <c r="AE127" s="859"/>
      <c r="AF127" s="860">
        <v>248</v>
      </c>
      <c r="AG127" s="858"/>
      <c r="AH127" s="858"/>
      <c r="AI127" s="858"/>
      <c r="AJ127" s="859"/>
      <c r="AK127" s="860">
        <v>208</v>
      </c>
      <c r="AL127" s="858"/>
      <c r="AM127" s="858"/>
      <c r="AN127" s="858"/>
      <c r="AO127" s="859"/>
      <c r="AP127" s="905">
        <v>0</v>
      </c>
      <c r="AQ127" s="906"/>
      <c r="AR127" s="906"/>
      <c r="AS127" s="906"/>
      <c r="AT127" s="907"/>
      <c r="AU127" s="282"/>
      <c r="AV127" s="282"/>
      <c r="AW127" s="282"/>
      <c r="AX127" s="922" t="s">
        <v>491</v>
      </c>
      <c r="AY127" s="890"/>
      <c r="AZ127" s="890"/>
      <c r="BA127" s="890"/>
      <c r="BB127" s="890"/>
      <c r="BC127" s="890"/>
      <c r="BD127" s="890"/>
      <c r="BE127" s="891"/>
      <c r="BF127" s="889" t="s">
        <v>492</v>
      </c>
      <c r="BG127" s="890"/>
      <c r="BH127" s="890"/>
      <c r="BI127" s="890"/>
      <c r="BJ127" s="890"/>
      <c r="BK127" s="890"/>
      <c r="BL127" s="891"/>
      <c r="BM127" s="889" t="s">
        <v>493</v>
      </c>
      <c r="BN127" s="890"/>
      <c r="BO127" s="890"/>
      <c r="BP127" s="890"/>
      <c r="BQ127" s="890"/>
      <c r="BR127" s="890"/>
      <c r="BS127" s="891"/>
      <c r="BT127" s="889" t="s">
        <v>494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495</v>
      </c>
      <c r="CQ127" s="828"/>
      <c r="CR127" s="828"/>
      <c r="CS127" s="828"/>
      <c r="CT127" s="828"/>
      <c r="CU127" s="828"/>
      <c r="CV127" s="828"/>
      <c r="CW127" s="828"/>
      <c r="CX127" s="828"/>
      <c r="CY127" s="828"/>
      <c r="CZ127" s="828"/>
      <c r="DA127" s="828"/>
      <c r="DB127" s="828"/>
      <c r="DC127" s="828"/>
      <c r="DD127" s="828"/>
      <c r="DE127" s="828"/>
      <c r="DF127" s="829"/>
      <c r="DG127" s="894" t="s">
        <v>438</v>
      </c>
      <c r="DH127" s="895"/>
      <c r="DI127" s="895"/>
      <c r="DJ127" s="895"/>
      <c r="DK127" s="895"/>
      <c r="DL127" s="895" t="s">
        <v>439</v>
      </c>
      <c r="DM127" s="895"/>
      <c r="DN127" s="895"/>
      <c r="DO127" s="895"/>
      <c r="DP127" s="895"/>
      <c r="DQ127" s="895" t="s">
        <v>445</v>
      </c>
      <c r="DR127" s="895"/>
      <c r="DS127" s="895"/>
      <c r="DT127" s="895"/>
      <c r="DU127" s="895"/>
      <c r="DV127" s="872" t="s">
        <v>438</v>
      </c>
      <c r="DW127" s="872"/>
      <c r="DX127" s="872"/>
      <c r="DY127" s="872"/>
      <c r="DZ127" s="873"/>
    </row>
    <row r="128" spans="1:130" s="246" customFormat="1" ht="26.25" customHeight="1" thickBot="1" x14ac:dyDescent="0.2">
      <c r="A128" s="874" t="s">
        <v>496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497</v>
      </c>
      <c r="X128" s="876"/>
      <c r="Y128" s="876"/>
      <c r="Z128" s="877"/>
      <c r="AA128" s="878">
        <v>286377</v>
      </c>
      <c r="AB128" s="879"/>
      <c r="AC128" s="879"/>
      <c r="AD128" s="879"/>
      <c r="AE128" s="880"/>
      <c r="AF128" s="881">
        <v>289617</v>
      </c>
      <c r="AG128" s="879"/>
      <c r="AH128" s="879"/>
      <c r="AI128" s="879"/>
      <c r="AJ128" s="880"/>
      <c r="AK128" s="881">
        <v>304205</v>
      </c>
      <c r="AL128" s="879"/>
      <c r="AM128" s="879"/>
      <c r="AN128" s="879"/>
      <c r="AO128" s="880"/>
      <c r="AP128" s="882"/>
      <c r="AQ128" s="883"/>
      <c r="AR128" s="883"/>
      <c r="AS128" s="883"/>
      <c r="AT128" s="884"/>
      <c r="AU128" s="282"/>
      <c r="AV128" s="282"/>
      <c r="AW128" s="282"/>
      <c r="AX128" s="885" t="s">
        <v>498</v>
      </c>
      <c r="AY128" s="886"/>
      <c r="AZ128" s="886"/>
      <c r="BA128" s="886"/>
      <c r="BB128" s="886"/>
      <c r="BC128" s="886"/>
      <c r="BD128" s="886"/>
      <c r="BE128" s="887"/>
      <c r="BF128" s="864" t="s">
        <v>456</v>
      </c>
      <c r="BG128" s="865"/>
      <c r="BH128" s="865"/>
      <c r="BI128" s="865"/>
      <c r="BJ128" s="865"/>
      <c r="BK128" s="865"/>
      <c r="BL128" s="888"/>
      <c r="BM128" s="864">
        <v>12.65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499</v>
      </c>
      <c r="CQ128" s="806"/>
      <c r="CR128" s="806"/>
      <c r="CS128" s="806"/>
      <c r="CT128" s="806"/>
      <c r="CU128" s="806"/>
      <c r="CV128" s="806"/>
      <c r="CW128" s="806"/>
      <c r="CX128" s="806"/>
      <c r="CY128" s="806"/>
      <c r="CZ128" s="806"/>
      <c r="DA128" s="806"/>
      <c r="DB128" s="806"/>
      <c r="DC128" s="806"/>
      <c r="DD128" s="806"/>
      <c r="DE128" s="806"/>
      <c r="DF128" s="807"/>
      <c r="DG128" s="868" t="s">
        <v>456</v>
      </c>
      <c r="DH128" s="869"/>
      <c r="DI128" s="869"/>
      <c r="DJ128" s="869"/>
      <c r="DK128" s="869"/>
      <c r="DL128" s="869" t="s">
        <v>445</v>
      </c>
      <c r="DM128" s="869"/>
      <c r="DN128" s="869"/>
      <c r="DO128" s="869"/>
      <c r="DP128" s="869"/>
      <c r="DQ128" s="869" t="s">
        <v>438</v>
      </c>
      <c r="DR128" s="869"/>
      <c r="DS128" s="869"/>
      <c r="DT128" s="869"/>
      <c r="DU128" s="869"/>
      <c r="DV128" s="870" t="s">
        <v>413</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500</v>
      </c>
      <c r="X129" s="855"/>
      <c r="Y129" s="855"/>
      <c r="Z129" s="856"/>
      <c r="AA129" s="857">
        <v>17630166</v>
      </c>
      <c r="AB129" s="858"/>
      <c r="AC129" s="858"/>
      <c r="AD129" s="858"/>
      <c r="AE129" s="859"/>
      <c r="AF129" s="860">
        <v>17109719</v>
      </c>
      <c r="AG129" s="858"/>
      <c r="AH129" s="858"/>
      <c r="AI129" s="858"/>
      <c r="AJ129" s="859"/>
      <c r="AK129" s="860">
        <v>17031861</v>
      </c>
      <c r="AL129" s="858"/>
      <c r="AM129" s="858"/>
      <c r="AN129" s="858"/>
      <c r="AO129" s="859"/>
      <c r="AP129" s="861"/>
      <c r="AQ129" s="862"/>
      <c r="AR129" s="862"/>
      <c r="AS129" s="862"/>
      <c r="AT129" s="863"/>
      <c r="AU129" s="284"/>
      <c r="AV129" s="284"/>
      <c r="AW129" s="284"/>
      <c r="AX129" s="827" t="s">
        <v>501</v>
      </c>
      <c r="AY129" s="828"/>
      <c r="AZ129" s="828"/>
      <c r="BA129" s="828"/>
      <c r="BB129" s="828"/>
      <c r="BC129" s="828"/>
      <c r="BD129" s="828"/>
      <c r="BE129" s="829"/>
      <c r="BF129" s="847" t="s">
        <v>438</v>
      </c>
      <c r="BG129" s="848"/>
      <c r="BH129" s="848"/>
      <c r="BI129" s="848"/>
      <c r="BJ129" s="848"/>
      <c r="BK129" s="848"/>
      <c r="BL129" s="849"/>
      <c r="BM129" s="847">
        <v>17.649999999999999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503</v>
      </c>
      <c r="X130" s="855"/>
      <c r="Y130" s="855"/>
      <c r="Z130" s="856"/>
      <c r="AA130" s="857">
        <v>3350943</v>
      </c>
      <c r="AB130" s="858"/>
      <c r="AC130" s="858"/>
      <c r="AD130" s="858"/>
      <c r="AE130" s="859"/>
      <c r="AF130" s="860">
        <v>3247838</v>
      </c>
      <c r="AG130" s="858"/>
      <c r="AH130" s="858"/>
      <c r="AI130" s="858"/>
      <c r="AJ130" s="859"/>
      <c r="AK130" s="860">
        <v>3232650</v>
      </c>
      <c r="AL130" s="858"/>
      <c r="AM130" s="858"/>
      <c r="AN130" s="858"/>
      <c r="AO130" s="859"/>
      <c r="AP130" s="861"/>
      <c r="AQ130" s="862"/>
      <c r="AR130" s="862"/>
      <c r="AS130" s="862"/>
      <c r="AT130" s="863"/>
      <c r="AU130" s="284"/>
      <c r="AV130" s="284"/>
      <c r="AW130" s="284"/>
      <c r="AX130" s="827" t="s">
        <v>504</v>
      </c>
      <c r="AY130" s="828"/>
      <c r="AZ130" s="828"/>
      <c r="BA130" s="828"/>
      <c r="BB130" s="828"/>
      <c r="BC130" s="828"/>
      <c r="BD130" s="828"/>
      <c r="BE130" s="829"/>
      <c r="BF130" s="830">
        <v>4.3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505</v>
      </c>
      <c r="X131" s="838"/>
      <c r="Y131" s="838"/>
      <c r="Z131" s="839"/>
      <c r="AA131" s="840">
        <v>14279223</v>
      </c>
      <c r="AB131" s="841"/>
      <c r="AC131" s="841"/>
      <c r="AD131" s="841"/>
      <c r="AE131" s="842"/>
      <c r="AF131" s="843">
        <v>13861881</v>
      </c>
      <c r="AG131" s="841"/>
      <c r="AH131" s="841"/>
      <c r="AI131" s="841"/>
      <c r="AJ131" s="842"/>
      <c r="AK131" s="843">
        <v>13799211</v>
      </c>
      <c r="AL131" s="841"/>
      <c r="AM131" s="841"/>
      <c r="AN131" s="841"/>
      <c r="AO131" s="842"/>
      <c r="AP131" s="844"/>
      <c r="AQ131" s="845"/>
      <c r="AR131" s="845"/>
      <c r="AS131" s="845"/>
      <c r="AT131" s="846"/>
      <c r="AU131" s="284"/>
      <c r="AV131" s="284"/>
      <c r="AW131" s="284"/>
      <c r="AX131" s="805" t="s">
        <v>506</v>
      </c>
      <c r="AY131" s="806"/>
      <c r="AZ131" s="806"/>
      <c r="BA131" s="806"/>
      <c r="BB131" s="806"/>
      <c r="BC131" s="806"/>
      <c r="BD131" s="806"/>
      <c r="BE131" s="807"/>
      <c r="BF131" s="808" t="s">
        <v>388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508</v>
      </c>
      <c r="W132" s="818"/>
      <c r="X132" s="818"/>
      <c r="Y132" s="818"/>
      <c r="Z132" s="819"/>
      <c r="AA132" s="820">
        <v>5.6903446359999998</v>
      </c>
      <c r="AB132" s="821"/>
      <c r="AC132" s="821"/>
      <c r="AD132" s="821"/>
      <c r="AE132" s="822"/>
      <c r="AF132" s="823">
        <v>5.106775785</v>
      </c>
      <c r="AG132" s="821"/>
      <c r="AH132" s="821"/>
      <c r="AI132" s="821"/>
      <c r="AJ132" s="822"/>
      <c r="AK132" s="823">
        <v>2.1858158740000002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509</v>
      </c>
      <c r="W133" s="797"/>
      <c r="X133" s="797"/>
      <c r="Y133" s="797"/>
      <c r="Z133" s="798"/>
      <c r="AA133" s="799">
        <v>7.1</v>
      </c>
      <c r="AB133" s="800"/>
      <c r="AC133" s="800"/>
      <c r="AD133" s="800"/>
      <c r="AE133" s="801"/>
      <c r="AF133" s="799">
        <v>6</v>
      </c>
      <c r="AG133" s="800"/>
      <c r="AH133" s="800"/>
      <c r="AI133" s="800"/>
      <c r="AJ133" s="801"/>
      <c r="AK133" s="799">
        <v>4.3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S66grajSw95XyulXDLMIzmszzCt4K+HL3nu81z7lk6iBjlNVHShqYerL6Q38PixqH5haioKXg4oEGTKrzLfhQ==" saltValue="3r0qNGZPH8ulM7vFE/42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n0WHPFCqQXuHiDwUT7YsPRSnJGA+5Bg/yQah/hHcgDt9OCh3xqebGiFZ5uGJcv4ANpd25zGnlD6pMOdNEvuGw==" saltValue="A7dCG/KUgVERm7gdoMZ6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Z008060cdLrl0ybuU3WIZ7R6HZ/Sjb9RvPIC7u79jmTVL+HCvIBO1sfodVPVIOWuUF1ylmb422oG2aNvVzKKg==" saltValue="LCGdYYJbeVcy+XWQB4KU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518</v>
      </c>
      <c r="AL9" s="1227"/>
      <c r="AM9" s="1227"/>
      <c r="AN9" s="1228"/>
      <c r="AO9" s="312">
        <v>4519291</v>
      </c>
      <c r="AP9" s="312">
        <v>89557</v>
      </c>
      <c r="AQ9" s="313">
        <v>62647</v>
      </c>
      <c r="AR9" s="314">
        <v>43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519</v>
      </c>
      <c r="AL10" s="1227"/>
      <c r="AM10" s="1227"/>
      <c r="AN10" s="1228"/>
      <c r="AO10" s="315">
        <v>288065</v>
      </c>
      <c r="AP10" s="315">
        <v>5708</v>
      </c>
      <c r="AQ10" s="316">
        <v>5968</v>
      </c>
      <c r="AR10" s="317">
        <v>-4.4000000000000004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520</v>
      </c>
      <c r="AL11" s="1227"/>
      <c r="AM11" s="1227"/>
      <c r="AN11" s="1228"/>
      <c r="AO11" s="315">
        <v>1134</v>
      </c>
      <c r="AP11" s="315">
        <v>22</v>
      </c>
      <c r="AQ11" s="316">
        <v>5863</v>
      </c>
      <c r="AR11" s="317">
        <v>-99.6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521</v>
      </c>
      <c r="AL12" s="1227"/>
      <c r="AM12" s="1227"/>
      <c r="AN12" s="1228"/>
      <c r="AO12" s="315">
        <v>57049</v>
      </c>
      <c r="AP12" s="315">
        <v>1131</v>
      </c>
      <c r="AQ12" s="316">
        <v>1312</v>
      </c>
      <c r="AR12" s="317">
        <v>-13.8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522</v>
      </c>
      <c r="AL13" s="1227"/>
      <c r="AM13" s="1227"/>
      <c r="AN13" s="1228"/>
      <c r="AO13" s="315" t="s">
        <v>523</v>
      </c>
      <c r="AP13" s="315" t="s">
        <v>523</v>
      </c>
      <c r="AQ13" s="316">
        <v>0</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524</v>
      </c>
      <c r="AL14" s="1227"/>
      <c r="AM14" s="1227"/>
      <c r="AN14" s="1228"/>
      <c r="AO14" s="315">
        <v>178808</v>
      </c>
      <c r="AP14" s="315">
        <v>3543</v>
      </c>
      <c r="AQ14" s="316">
        <v>2308</v>
      </c>
      <c r="AR14" s="317">
        <v>53.5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525</v>
      </c>
      <c r="AL15" s="1227"/>
      <c r="AM15" s="1227"/>
      <c r="AN15" s="1228"/>
      <c r="AO15" s="315">
        <v>81204</v>
      </c>
      <c r="AP15" s="315">
        <v>1609</v>
      </c>
      <c r="AQ15" s="316">
        <v>1635</v>
      </c>
      <c r="AR15" s="317">
        <v>-1.6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526</v>
      </c>
      <c r="AL16" s="1230"/>
      <c r="AM16" s="1230"/>
      <c r="AN16" s="1231"/>
      <c r="AO16" s="315">
        <v>-337216</v>
      </c>
      <c r="AP16" s="315">
        <v>-6682</v>
      </c>
      <c r="AQ16" s="316">
        <v>-5106</v>
      </c>
      <c r="AR16" s="317">
        <v>30.9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4788335</v>
      </c>
      <c r="AP17" s="315">
        <v>94888</v>
      </c>
      <c r="AQ17" s="316">
        <v>74627</v>
      </c>
      <c r="AR17" s="317">
        <v>27.1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531</v>
      </c>
      <c r="AL21" s="1224"/>
      <c r="AM21" s="1224"/>
      <c r="AN21" s="1225"/>
      <c r="AO21" s="327">
        <v>10.56</v>
      </c>
      <c r="AP21" s="328">
        <v>7.32</v>
      </c>
      <c r="AQ21" s="329">
        <v>3.24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532</v>
      </c>
      <c r="AL22" s="1224"/>
      <c r="AM22" s="1224"/>
      <c r="AN22" s="1225"/>
      <c r="AO22" s="332">
        <v>97.9</v>
      </c>
      <c r="AP22" s="333">
        <v>98.6</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536</v>
      </c>
      <c r="AL32" s="1215"/>
      <c r="AM32" s="1215"/>
      <c r="AN32" s="1216"/>
      <c r="AO32" s="342">
        <v>2969610</v>
      </c>
      <c r="AP32" s="342">
        <v>58847</v>
      </c>
      <c r="AQ32" s="343">
        <v>39505</v>
      </c>
      <c r="AR32" s="344">
        <v>49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537</v>
      </c>
      <c r="AL33" s="1215"/>
      <c r="AM33" s="1215"/>
      <c r="AN33" s="1216"/>
      <c r="AO33" s="342" t="s">
        <v>523</v>
      </c>
      <c r="AP33" s="342" t="s">
        <v>523</v>
      </c>
      <c r="AQ33" s="343" t="s">
        <v>523</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538</v>
      </c>
      <c r="AL34" s="1215"/>
      <c r="AM34" s="1215"/>
      <c r="AN34" s="1216"/>
      <c r="AO34" s="342" t="s">
        <v>523</v>
      </c>
      <c r="AP34" s="342" t="s">
        <v>523</v>
      </c>
      <c r="AQ34" s="343">
        <v>56</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539</v>
      </c>
      <c r="AL35" s="1215"/>
      <c r="AM35" s="1215"/>
      <c r="AN35" s="1216"/>
      <c r="AO35" s="342">
        <v>868662</v>
      </c>
      <c r="AP35" s="342">
        <v>17214</v>
      </c>
      <c r="AQ35" s="343">
        <v>13645</v>
      </c>
      <c r="AR35" s="344">
        <v>26.2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540</v>
      </c>
      <c r="AL36" s="1215"/>
      <c r="AM36" s="1215"/>
      <c r="AN36" s="1216"/>
      <c r="AO36" s="342" t="s">
        <v>523</v>
      </c>
      <c r="AP36" s="342" t="s">
        <v>523</v>
      </c>
      <c r="AQ36" s="343">
        <v>1726</v>
      </c>
      <c r="AR36" s="344" t="s">
        <v>523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541</v>
      </c>
      <c r="AL37" s="1215"/>
      <c r="AM37" s="1215"/>
      <c r="AN37" s="1216"/>
      <c r="AO37" s="342">
        <v>208</v>
      </c>
      <c r="AP37" s="342">
        <v>4</v>
      </c>
      <c r="AQ37" s="343">
        <v>663</v>
      </c>
      <c r="AR37" s="344">
        <v>-99.4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542</v>
      </c>
      <c r="AL38" s="1218"/>
      <c r="AM38" s="1218"/>
      <c r="AN38" s="1219"/>
      <c r="AO38" s="345" t="s">
        <v>523</v>
      </c>
      <c r="AP38" s="345" t="s">
        <v>523</v>
      </c>
      <c r="AQ38" s="346">
        <v>1</v>
      </c>
      <c r="AR38" s="334" t="s">
        <v>523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543</v>
      </c>
      <c r="AL39" s="1218"/>
      <c r="AM39" s="1218"/>
      <c r="AN39" s="1219"/>
      <c r="AO39" s="342">
        <v>-304205</v>
      </c>
      <c r="AP39" s="342">
        <v>-6028</v>
      </c>
      <c r="AQ39" s="343">
        <v>-5573</v>
      </c>
      <c r="AR39" s="344">
        <v>8.1999999999999993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544</v>
      </c>
      <c r="AL40" s="1215"/>
      <c r="AM40" s="1215"/>
      <c r="AN40" s="1216"/>
      <c r="AO40" s="342">
        <v>-3232650</v>
      </c>
      <c r="AP40" s="342">
        <v>-64060</v>
      </c>
      <c r="AQ40" s="343">
        <v>-36518</v>
      </c>
      <c r="AR40" s="344">
        <v>75.400000000000006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301625</v>
      </c>
      <c r="AP41" s="342">
        <v>5977</v>
      </c>
      <c r="AQ41" s="343">
        <v>13504</v>
      </c>
      <c r="AR41" s="344">
        <v>-55.7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513</v>
      </c>
      <c r="AN49" s="1209" t="s">
        <v>548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4395748</v>
      </c>
      <c r="AN51" s="364">
        <v>82857</v>
      </c>
      <c r="AO51" s="365">
        <v>6.1</v>
      </c>
      <c r="AP51" s="366">
        <v>66255</v>
      </c>
      <c r="AQ51" s="367">
        <v>3.6</v>
      </c>
      <c r="AR51" s="368">
        <v>2.5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3169660</v>
      </c>
      <c r="AN52" s="372">
        <v>59746</v>
      </c>
      <c r="AO52" s="373">
        <v>24.5</v>
      </c>
      <c r="AP52" s="374">
        <v>31822</v>
      </c>
      <c r="AQ52" s="375">
        <v>8.8000000000000007</v>
      </c>
      <c r="AR52" s="376">
        <v>15.7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2592256</v>
      </c>
      <c r="AN53" s="364">
        <v>49528</v>
      </c>
      <c r="AO53" s="365">
        <v>-40.200000000000003</v>
      </c>
      <c r="AP53" s="366">
        <v>54227</v>
      </c>
      <c r="AQ53" s="367">
        <v>-18.2</v>
      </c>
      <c r="AR53" s="368">
        <v>-22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1533951</v>
      </c>
      <c r="AN54" s="372">
        <v>29308</v>
      </c>
      <c r="AO54" s="373">
        <v>-50.9</v>
      </c>
      <c r="AP54" s="374">
        <v>29694</v>
      </c>
      <c r="AQ54" s="375">
        <v>-6.7</v>
      </c>
      <c r="AR54" s="376">
        <v>-44.2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2550641</v>
      </c>
      <c r="AN55" s="364">
        <v>49367</v>
      </c>
      <c r="AO55" s="365">
        <v>-0.3</v>
      </c>
      <c r="AP55" s="366">
        <v>57295</v>
      </c>
      <c r="AQ55" s="367">
        <v>5.7</v>
      </c>
      <c r="AR55" s="368">
        <v>-6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1518724</v>
      </c>
      <c r="AN56" s="372">
        <v>29394</v>
      </c>
      <c r="AO56" s="373">
        <v>0.3</v>
      </c>
      <c r="AP56" s="374">
        <v>32771</v>
      </c>
      <c r="AQ56" s="375">
        <v>10.4</v>
      </c>
      <c r="AR56" s="376">
        <v>-10.1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3486152</v>
      </c>
      <c r="AN57" s="364">
        <v>68444</v>
      </c>
      <c r="AO57" s="365">
        <v>38.6</v>
      </c>
      <c r="AP57" s="366">
        <v>54110</v>
      </c>
      <c r="AQ57" s="367">
        <v>-5.6</v>
      </c>
      <c r="AR57" s="368">
        <v>44.2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1994840</v>
      </c>
      <c r="AN58" s="372">
        <v>39165</v>
      </c>
      <c r="AO58" s="373">
        <v>33.200000000000003</v>
      </c>
      <c r="AP58" s="374">
        <v>30620</v>
      </c>
      <c r="AQ58" s="375">
        <v>-6.6</v>
      </c>
      <c r="AR58" s="376">
        <v>39.799999999999997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4062282</v>
      </c>
      <c r="AN59" s="364">
        <v>80500</v>
      </c>
      <c r="AO59" s="365">
        <v>17.600000000000001</v>
      </c>
      <c r="AP59" s="366">
        <v>54684</v>
      </c>
      <c r="AQ59" s="367">
        <v>1.1000000000000001</v>
      </c>
      <c r="AR59" s="368">
        <v>16.5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2385474</v>
      </c>
      <c r="AN60" s="372">
        <v>47272</v>
      </c>
      <c r="AO60" s="373">
        <v>20.7</v>
      </c>
      <c r="AP60" s="374">
        <v>32829</v>
      </c>
      <c r="AQ60" s="375">
        <v>7.2</v>
      </c>
      <c r="AR60" s="376">
        <v>13.5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3417416</v>
      </c>
      <c r="AN61" s="379">
        <v>66139</v>
      </c>
      <c r="AO61" s="380">
        <v>4.4000000000000004</v>
      </c>
      <c r="AP61" s="381">
        <v>57314</v>
      </c>
      <c r="AQ61" s="382">
        <v>-2.7</v>
      </c>
      <c r="AR61" s="368">
        <v>7.1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2120530</v>
      </c>
      <c r="AN62" s="372">
        <v>40977</v>
      </c>
      <c r="AO62" s="373">
        <v>5.6</v>
      </c>
      <c r="AP62" s="374">
        <v>31547</v>
      </c>
      <c r="AQ62" s="375">
        <v>2.6</v>
      </c>
      <c r="AR62" s="376">
        <v>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eWmWWyKHVZom9ljB3prLyea7IUbWH3Cbp1UgNtakFjT4fB1d9RZMVvFtO+XUroLdjGzuH2fIC3P4hIVHXknPA==" saltValue="/0fT2/bLLAmfv5JytnzK1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dgS2DaPPdGQwKG6b58mX4ro6Sw0W+5wSp3aDLnjAnXzHtJQl3zLKoHcyO8OeaIAf2oRyFflJemrQ3ihpEoyIw==" saltValue="LTClGOT1lDbABPybE0Uf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xyUTG/8asVm3k+cXo5/a5w/sz/Mh5ovwDzD60fWLpYOfyZPGbwHBfcRyQuMgy1OGyOzF5XLVuuoWtBL4zNdA==" saltValue="hFJ/UDqQyUSJupZfAEDI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2" t="s">
        <v>3</v>
      </c>
      <c r="D47" s="1232"/>
      <c r="E47" s="1233"/>
      <c r="F47" s="11">
        <v>15.24</v>
      </c>
      <c r="G47" s="12">
        <v>15.22</v>
      </c>
      <c r="H47" s="12">
        <v>15.65</v>
      </c>
      <c r="I47" s="12">
        <v>16.2</v>
      </c>
      <c r="J47" s="13">
        <v>16.329999999999998</v>
      </c>
    </row>
    <row r="48" spans="2:10" ht="57.75" customHeight="1" x14ac:dyDescent="0.15">
      <c r="B48" s="14"/>
      <c r="C48" s="1234" t="s">
        <v>4</v>
      </c>
      <c r="D48" s="1234"/>
      <c r="E48" s="1235"/>
      <c r="F48" s="15">
        <v>6.42</v>
      </c>
      <c r="G48" s="16">
        <v>7.95</v>
      </c>
      <c r="H48" s="16">
        <v>7.45</v>
      </c>
      <c r="I48" s="16">
        <v>7.65</v>
      </c>
      <c r="J48" s="17">
        <v>7.33</v>
      </c>
    </row>
    <row r="49" spans="2:10" ht="57.75" customHeight="1" thickBot="1" x14ac:dyDescent="0.2">
      <c r="B49" s="18"/>
      <c r="C49" s="1236" t="s">
        <v>5</v>
      </c>
      <c r="D49" s="1236"/>
      <c r="E49" s="1237"/>
      <c r="F49" s="19">
        <v>3.79</v>
      </c>
      <c r="G49" s="20">
        <v>6.17</v>
      </c>
      <c r="H49" s="20">
        <v>6.57</v>
      </c>
      <c r="I49" s="20">
        <v>5.18</v>
      </c>
      <c r="J49" s="21">
        <v>2.95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dZJFd5c48Ri6b4MNUOzIPrEa8KiPV2xwz2qU3O65Lv5ueExpvMyZNP1sYkUu0PXbwzIdxrqJ3Y/OZQhcuYSjA==" saltValue="vjcKjD0arzzbuWlPqA6n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2020-08-27T05:19:22Z</cp:lastPrinted>
  <dcterms:created xsi:type="dcterms:W3CDTF">2020-02-10T04:05:40Z</dcterms:created>
  <dcterms:modified xsi:type="dcterms:W3CDTF">2020-08-27T05:19:34Z</dcterms:modified>
  <cp:category/>
</cp:coreProperties>
</file>