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201804202\f\財政係（H市町村-10）\06_財政係その他\08_財政状況資料集\R1\14_HP貼付用（2回目）（読み取り専用）\"/>
    </mc:Choice>
  </mc:AlternateContent>
  <bookViews>
    <workbookView xWindow="0" yWindow="0" windowWidth="15360" windowHeight="7635" tabRatio="7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CW102" i="12"/>
  <c r="CR102" i="12"/>
  <c r="AU88" i="12" l="1"/>
  <c r="AP88" i="12"/>
  <c r="AF88" i="12"/>
  <c r="AU63" i="12" l="1"/>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<sst xmlns="http://schemas.openxmlformats.org/spreadsheetml/2006/main" count="1111" uniqueCount="624">
  <si>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</si>
  <si>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</si>
  <si>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</si>
  <si>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</si>
  <si>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</si>
  <si>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</si>
  <si>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</si>
  <si>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</si>
  <si>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</si>
  <si>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</si>
  <si>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</si>
  <si>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</si>
  <si>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</si>
  <si>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</si>
  <si>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</si>
  <si>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</si>
  <si>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</si>
  <si>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</si>
  <si>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</si>
  <si>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</si>
  <si>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</si>
  <si>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</si>
  <si>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</si>
  <si>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</si>
  <si>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</si>
  <si>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</si>
  <si>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</si>
  <si>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</si>
  <si>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</si>
  <si>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</si>
  <si>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</si>
  <si>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</si>
  <si>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</si>
  <si>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</si>
  <si>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</si>
  <si>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</si>
  <si>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</si>
  <si>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</si>
  <si>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</si>
  <si>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</si>
  <si>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</si>
  <si>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</si>
  <si>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</si>
  <si>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</si>
  <si>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</si>
  <si>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</si>
  <si>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</si>
  <si>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</si>
  <si>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</si>
  <si>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</si>
  <si>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</si>
  <si>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</si>
  <si>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</si>
  <si>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</si>
  <si>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</si>
  <si>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</si>
  <si>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</si>
  <si>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</si>
  <si>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</si>
  <si>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</si>
  <si>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</si>
  <si>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</si>
  <si>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</si>
  <si>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</si>
  <si>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</si>
  <si>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</si>
  <si>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</si>
  <si>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</si>
  <si>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</si>
  <si>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</si>
  <si>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</si>
  <si>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</si>
  <si>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</si>
  <si>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</si>
  <si>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</si>
  <si>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</si>
  <si>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</si>
  <si>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</si>
  <si>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</si>
  <si>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</si>
  <si>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</si>
  <si>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</si>
  <si>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</si>
  <si>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</si>
  <si>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</si>
  <si>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</si>
  <si>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</si>
  <si>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</si>
  <si>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</si>
  <si>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</si>
  <si>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</si>
  <si>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</si>
  <si>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</si>
  <si>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</si>
  <si>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</si>
  <si>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</si>
  <si>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</si>
  <si>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</si>
  <si>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美濃市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</si>
  <si>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</si>
  <si>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</si>
  <si>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</si>
  <si>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</si>
  <si>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</si>
  <si>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</si>
  <si>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</si>
  <si>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</si>
  <si>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</si>
  <si>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</si>
  <si>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</si>
  <si>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</si>
  <si>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</si>
  <si>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</si>
  <si>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</si>
  <si>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</si>
  <si>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</si>
  <si>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</si>
  <si>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</si>
  <si>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</si>
  <si>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</si>
  <si>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</si>
  <si>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</si>
  <si>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</si>
  <si>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</si>
  <si>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</si>
  <si>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</si>
  <si>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</si>
  <si>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</si>
  <si>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</si>
  <si>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</si>
  <si>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</si>
  <si>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</si>
  <si>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</si>
  <si>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</si>
  <si>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</si>
  <si>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</si>
  <si>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</si>
  <si>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</si>
  <si>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</si>
  <si>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</si>
  <si>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</si>
  <si>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</si>
  <si>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</si>
  <si>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</si>
  <si>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</si>
  <si>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</si>
  <si>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</si>
  <si>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</si>
  <si>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</si>
  <si>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</si>
  <si>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</si>
  <si>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</si>
  <si>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</si>
  <si>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</si>
  <si>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</si>
  <si>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</si>
  <si>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</si>
  <si>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</si>
  <si>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</si>
  <si>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</si>
  <si>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</si>
  <si>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</si>
  <si>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</si>
  <si>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</si>
  <si>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</si>
  <si>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</si>
  <si>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</si>
  <si>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</si>
  <si>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</si>
  <si>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</si>
  <si>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</si>
  <si>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</si>
  <si>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</si>
  <si>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</si>
  <si>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</si>
  <si>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</si>
  <si>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</si>
  <si>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</si>
  <si>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</si>
  <si>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</si>
  <si>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</si>
  <si>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</si>
  <si>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</si>
  <si>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</si>
  <si>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</si>
  <si>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</si>
  <si>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</si>
  <si>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</si>
  <si>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</si>
  <si>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</si>
  <si>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</si>
  <si>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</si>
  <si>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</si>
  <si>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</si>
  <si>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</si>
  <si>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</si>
  <si>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</si>
  <si>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</si>
  <si>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</si>
  <si>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</si>
  <si>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</si>
  <si>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</si>
  <si>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</si>
  <si>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</si>
  <si>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</si>
  <si>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</si>
  <si>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</si>
  <si>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</si>
  <si>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</si>
  <si>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</si>
  <si>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</si>
  <si>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岐阜県美濃市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</si>
  <si>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</si>
  <si>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</si>
  <si>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</si>
  <si>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</si>
  <si>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</si>
  <si>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</si>
  <si>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</si>
  <si>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</si>
  <si>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</si>
  <si>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</si>
  <si>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</si>
  <si>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</si>
  <si>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</si>
  <si>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</si>
  <si>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</si>
  <si>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</si>
  <si>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</si>
  <si>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</si>
  <si>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</si>
  <si>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</si>
  <si>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</si>
  <si>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</si>
  <si>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</si>
  <si>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</si>
  <si>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</si>
  <si>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</si>
  <si>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</si>
  <si>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</si>
  <si>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</si>
  <si>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</si>
  <si>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</si>
  <si>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</si>
  <si>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</si>
  <si>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</si>
  <si>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</si>
  <si>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</si>
  <si>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</si>
  <si>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</si>
  <si>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</si>
  <si>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</si>
  <si>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</si>
  <si>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</si>
  <si>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</si>
  <si>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</si>
  <si>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</si>
  <si>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</si>
  <si>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</si>
  <si>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</si>
  <si>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</si>
  <si>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</si>
  <si>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</si>
  <si>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</si>
  <si>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</si>
  <si>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</si>
  <si>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</si>
  <si>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</si>
  <si>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</si>
  <si>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</si>
  <si>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</si>
  <si>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</si>
  <si>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</si>
  <si>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</si>
  <si>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</si>
  <si>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</si>
  <si>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</si>
  <si>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</si>
  <si>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</si>
  <si>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</si>
  <si>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</si>
  <si>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</si>
  <si>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</si>
  <si>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</si>
  <si>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</si>
  <si>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</si>
  <si>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</si>
  <si>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</si>
  <si>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</si>
  <si>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</si>
  <si>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</si>
  <si>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</si>
  <si>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</si>
  <si>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</si>
  <si>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</si>
  <si>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</si>
  <si>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</si>
  <si>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</si>
  <si>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</si>
  <si>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</si>
  <si>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</si>
  <si>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</si>
  <si>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</si>
  <si>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</si>
  <si>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</si>
  <si>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</si>
  <si>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</si>
  <si>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</si>
  <si>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</si>
  <si>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</si>
  <si>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</si>
  <si>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</si>
  <si>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</si>
  <si>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</si>
  <si>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</si>
  <si>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</si>
  <si>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</si>
  <si>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</si>
  <si>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</si>
  <si>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</si>
  <si>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</si>
  <si>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</si>
  <si>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</si>
  <si>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</si>
  <si>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</si>
  <si>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</si>
  <si>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</si>
  <si>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</si>
  <si>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</si>
  <si>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</si>
  <si>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</si>
  <si>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</si>
  <si>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</si>
  <si>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</si>
  <si>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</si>
  <si>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</si>
  <si>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</si>
  <si>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</si>
  <si>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</si>
  <si>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</si>
  <si>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</si>
  <si>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</si>
  <si>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</si>
  <si>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</si>
  <si>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</si>
  <si>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</si>
  <si>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</si>
  <si>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</si>
  <si>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</si>
  <si>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</si>
  <si>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</si>
  <si>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</si>
  <si>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</si>
  <si>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</si>
  <si>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</si>
  <si>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</si>
  <si>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</si>
  <si>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</si>
  <si>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</si>
  <si>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</si>
  <si>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岐阜県美濃市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</si>
  <si>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</si>
  <si>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</si>
  <si>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</si>
  <si>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</si>
  <si>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</si>
  <si>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</si>
  <si>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</si>
  <si>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</si>
  <si>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</si>
  <si>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</si>
  <si>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</si>
  <si>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</si>
  <si>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</si>
  <si>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</si>
  <si>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</si>
  <si>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</si>
  <si>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</si>
  <si>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</si>
  <si>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</si>
  <si>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</si>
  <si>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</si>
  <si>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</si>
  <si>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</si>
  <si>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</si>
  <si>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</si>
  <si>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</si>
  <si>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</si>
  <si>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</si>
  <si>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</si>
  <si>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</si>
  <si>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</si>
  <si>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</si>
  <si>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</si>
  <si>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</si>
  <si>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</si>
  <si>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</si>
  <si>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</si>
  <si>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</si>
  <si>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</si>
  <si>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上水道事業会計</t>
    <phoneticPr fontId="5"/>
  </si>
  <si>
    <t>法適用企業</t>
    <phoneticPr fontId="5"/>
  </si>
  <si>
    <t>農業集落排水事業特別会計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</si>
  <si>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</si>
  <si>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</si>
  <si>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</si>
  <si>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</si>
  <si>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</si>
  <si>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</si>
  <si>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</si>
  <si>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</si>
  <si>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</si>
  <si>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</si>
  <si>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</si>
  <si>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</si>
  <si>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</si>
  <si>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</si>
  <si>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</si>
  <si>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</si>
  <si>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</si>
  <si>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</si>
  <si>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</si>
  <si>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</si>
  <si>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</si>
  <si>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</si>
  <si>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</si>
  <si>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</si>
  <si>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</si>
  <si>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</si>
  <si>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</si>
  <si>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</si>
  <si>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</si>
  <si>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</si>
  <si>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</si>
  <si>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</si>
  <si>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</si>
  <si>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</si>
  <si>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</si>
  <si>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</si>
  <si>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</si>
  <si>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</si>
  <si>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</si>
  <si>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</si>
  <si>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</si>
  <si>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</si>
  <si>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</si>
  <si>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</si>
  <si>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</si>
  <si>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</si>
  <si>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</si>
  <si>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</si>
  <si>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</si>
  <si>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</si>
  <si>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</si>
  <si>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</si>
  <si>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</si>
  <si>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</si>
  <si>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</si>
  <si>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</si>
  <si>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</si>
  <si>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</si>
  <si>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</si>
  <si>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</si>
  <si>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</si>
  <si>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</si>
  <si>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</si>
  <si>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</si>
  <si>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</si>
  <si>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</si>
  <si>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</si>
  <si>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</si>
  <si>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</si>
  <si>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</si>
  <si>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</si>
  <si>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</si>
  <si>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</si>
  <si>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</si>
  <si>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上水道事業会計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</si>
  <si>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</si>
  <si>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</si>
  <si>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</si>
  <si>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</si>
  <si>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</si>
  <si>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</si>
  <si>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</si>
  <si>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</si>
  <si>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</si>
  <si>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</si>
  <si>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</si>
  <si>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</si>
  <si>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</si>
  <si>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</si>
  <si>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</si>
  <si>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</si>
  <si>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</si>
  <si>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</si>
  <si>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</si>
  <si>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</si>
  <si>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</si>
  <si>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</si>
  <si>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</si>
  <si>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</si>
  <si>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</si>
  <si>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</si>
  <si>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</si>
  <si>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</si>
  <si>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</si>
  <si>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</si>
  <si>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</si>
  <si>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</si>
  <si>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</si>
  <si>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</si>
  <si>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</si>
  <si>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</si>
  <si>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</si>
  <si>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</si>
  <si>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</si>
  <si>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</si>
  <si>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</si>
  <si>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</si>
  <si>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</si>
  <si>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</si>
  <si>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</si>
  <si>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</si>
  <si>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</si>
  <si>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</si>
  <si>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</si>
  <si>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</si>
  <si>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</si>
  <si>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</si>
  <si>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</si>
  <si>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</si>
  <si>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</si>
  <si>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</si>
  <si>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</si>
  <si>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</si>
  <si>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</si>
  <si>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</si>
  <si>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</si>
  <si>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</si>
  <si>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</si>
  <si>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</si>
  <si>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</si>
  <si>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</si>
  <si>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</si>
  <si>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</si>
  <si>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</si>
  <si>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</si>
  <si>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</si>
  <si>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</si>
  <si>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</si>
  <si>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</si>
  <si>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</si>
  <si>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</si>
  <si>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</si>
  <si>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</si>
  <si>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</si>
  <si>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</si>
  <si>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</si>
  <si>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</si>
  <si>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</si>
  <si>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</si>
  <si>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</si>
  <si>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</si>
  <si>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</si>
  <si>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</si>
  <si>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3.80</t>
  </si>
  <si>
    <t>▲ 1.51</t>
  </si>
  <si>
    <t>▲ 1.92</t>
  </si>
  <si>
    <t>病院事業会計</t>
  </si>
  <si>
    <t>一般会計</t>
  </si>
  <si>
    <t>上水道事業会計</t>
  </si>
  <si>
    <t>国民健康保険特別会計</t>
  </si>
  <si>
    <t>介護保険特別会計</t>
  </si>
  <si>
    <t>後期高齢者医療特別会計</t>
  </si>
  <si>
    <t>下水道特別会計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</si>
  <si>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</si>
  <si>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</si>
  <si>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</si>
  <si>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</si>
  <si>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</si>
  <si>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</si>
  <si>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</si>
  <si>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</si>
  <si>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</si>
  <si>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</si>
  <si>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中濃地域広域行政事務組合（一般会計）</t>
    <rPh sb="0" eb="2">
      <t>チュウノウ</t>
    </rPh>
    <rPh sb="2" eb="4">
      <t>チイキ</t>
    </rPh>
    <rPh sb="4" eb="6">
      <t>コウイキ</t>
    </rPh>
    <rPh sb="6" eb="8">
      <t>ギョウセイ</t>
    </rPh>
    <rPh sb="8" eb="10">
      <t>ジム</t>
    </rPh>
    <rPh sb="10" eb="12">
      <t>クミアイ</t>
    </rPh>
    <rPh sb="13" eb="15">
      <t>イッパン</t>
    </rPh>
    <rPh sb="15" eb="17">
      <t>カイケイ</t>
    </rPh>
    <phoneticPr fontId="11"/>
  </si>
  <si>
    <t>中濃地域広域行政事務組合（介護保険事業特別会計）</t>
    <rPh sb="0" eb="2">
      <t>チュウノウ</t>
    </rPh>
    <rPh sb="2" eb="4">
      <t>チイキ</t>
    </rPh>
    <rPh sb="4" eb="6">
      <t>コウイキ</t>
    </rPh>
    <rPh sb="6" eb="8">
      <t>ギョウセイ</t>
    </rPh>
    <rPh sb="8" eb="10">
      <t>ジム</t>
    </rPh>
    <rPh sb="10" eb="12">
      <t>クミアイ</t>
    </rPh>
    <rPh sb="13" eb="15">
      <t>カイゴ</t>
    </rPh>
    <rPh sb="15" eb="17">
      <t>ホケン</t>
    </rPh>
    <rPh sb="17" eb="19">
      <t>ジギョウ</t>
    </rPh>
    <rPh sb="19" eb="21">
      <t>トクベツ</t>
    </rPh>
    <rPh sb="21" eb="23">
      <t>カイケイ</t>
    </rPh>
    <phoneticPr fontId="11"/>
  </si>
  <si>
    <t>中濃地域広域行政事務組合（造林事業特別会計）</t>
    <rPh sb="0" eb="2">
      <t>チュウノウ</t>
    </rPh>
    <rPh sb="2" eb="4">
      <t>チイキ</t>
    </rPh>
    <rPh sb="4" eb="6">
      <t>コウイキ</t>
    </rPh>
    <rPh sb="6" eb="8">
      <t>ギョウセイ</t>
    </rPh>
    <rPh sb="8" eb="10">
      <t>ジム</t>
    </rPh>
    <rPh sb="10" eb="12">
      <t>クミアイ</t>
    </rPh>
    <rPh sb="13" eb="15">
      <t>ゾウリン</t>
    </rPh>
    <rPh sb="15" eb="17">
      <t>ジギョウ</t>
    </rPh>
    <rPh sb="17" eb="19">
      <t>トクベツ</t>
    </rPh>
    <rPh sb="19" eb="21">
      <t>カイケイ</t>
    </rPh>
    <phoneticPr fontId="11"/>
  </si>
  <si>
    <t>中濃地域広域行政事務組合（障害者総合支援事業特別会計）</t>
    <rPh sb="0" eb="2">
      <t>チュウノウ</t>
    </rPh>
    <rPh sb="2" eb="4">
      <t>チイキ</t>
    </rPh>
    <rPh sb="4" eb="6">
      <t>コウイキ</t>
    </rPh>
    <rPh sb="6" eb="8">
      <t>ギョウセイ</t>
    </rPh>
    <rPh sb="8" eb="10">
      <t>ジム</t>
    </rPh>
    <rPh sb="10" eb="12">
      <t>クミアイ</t>
    </rPh>
    <rPh sb="13" eb="16">
      <t>ショウガイシャ</t>
    </rPh>
    <rPh sb="16" eb="18">
      <t>ソウゴウ</t>
    </rPh>
    <rPh sb="18" eb="20">
      <t>シエン</t>
    </rPh>
    <rPh sb="20" eb="22">
      <t>ジギョウ</t>
    </rPh>
    <rPh sb="22" eb="24">
      <t>トクベツ</t>
    </rPh>
    <rPh sb="24" eb="26">
      <t>カイケイ</t>
    </rPh>
    <phoneticPr fontId="11"/>
  </si>
  <si>
    <t>中濃消防組合</t>
    <rPh sb="0" eb="2">
      <t>チュウノウ</t>
    </rPh>
    <rPh sb="2" eb="4">
      <t>ショウボウ</t>
    </rPh>
    <rPh sb="4" eb="6">
      <t>クミアイ</t>
    </rPh>
    <phoneticPr fontId="11"/>
  </si>
  <si>
    <t>岐阜県市町村職員退職手当組合</t>
    <rPh sb="0" eb="3">
      <t>ギフケン</t>
    </rPh>
    <rPh sb="3" eb="6">
      <t>シチョウソン</t>
    </rPh>
    <rPh sb="6" eb="8">
      <t>ショクイン</t>
    </rPh>
    <rPh sb="8" eb="10">
      <t>タイショク</t>
    </rPh>
    <rPh sb="10" eb="12">
      <t>テアテ</t>
    </rPh>
    <rPh sb="12" eb="14">
      <t>クミアイ</t>
    </rPh>
    <phoneticPr fontId="11"/>
  </si>
  <si>
    <t>岐阜県市町村会館組合</t>
    <rPh sb="0" eb="3">
      <t>ギフケン</t>
    </rPh>
    <rPh sb="3" eb="6">
      <t>シチョウソン</t>
    </rPh>
    <rPh sb="6" eb="8">
      <t>カイカン</t>
    </rPh>
    <rPh sb="8" eb="10">
      <t>クミアイ</t>
    </rPh>
    <phoneticPr fontId="11"/>
  </si>
  <si>
    <t>中濃地域農業共済事務組合</t>
    <rPh sb="0" eb="2">
      <t>チュウノウ</t>
    </rPh>
    <rPh sb="2" eb="4">
      <t>チイキ</t>
    </rPh>
    <rPh sb="4" eb="6">
      <t>ノウギョウ</t>
    </rPh>
    <rPh sb="6" eb="8">
      <t>キョウサイ</t>
    </rPh>
    <rPh sb="8" eb="10">
      <t>ジム</t>
    </rPh>
    <rPh sb="10" eb="12">
      <t>クミアイ</t>
    </rPh>
    <phoneticPr fontId="11"/>
  </si>
  <si>
    <t>岐阜地域児童発達支援センター組合</t>
    <rPh sb="0" eb="2">
      <t>ギフ</t>
    </rPh>
    <rPh sb="2" eb="4">
      <t>チイキ</t>
    </rPh>
    <rPh sb="4" eb="6">
      <t>ジドウ</t>
    </rPh>
    <rPh sb="6" eb="8">
      <t>ハッタツ</t>
    </rPh>
    <rPh sb="8" eb="10">
      <t>シエン</t>
    </rPh>
    <rPh sb="14" eb="16">
      <t>クミアイ</t>
    </rPh>
    <phoneticPr fontId="11"/>
  </si>
  <si>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11"/>
  </si>
  <si>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11"/>
  </si>
  <si>
    <t>美濃市土地開発公社</t>
    <rPh sb="0" eb="2">
      <t>ミノ</t>
    </rPh>
    <rPh sb="2" eb="3">
      <t>シ</t>
    </rPh>
    <rPh sb="3" eb="5">
      <t>トチ</t>
    </rPh>
    <rPh sb="5" eb="7">
      <t>カイハツ</t>
    </rPh>
    <rPh sb="7" eb="9">
      <t>コウシャ</t>
    </rPh>
    <phoneticPr fontId="11"/>
  </si>
  <si>
    <t>株式会社美濃にわか茶屋</t>
    <rPh sb="0" eb="4">
      <t>カブシキガイシャ</t>
    </rPh>
    <rPh sb="4" eb="6">
      <t>ミノ</t>
    </rPh>
    <rPh sb="9" eb="11">
      <t>チャヤ</t>
    </rPh>
    <phoneticPr fontId="11"/>
  </si>
  <si>
    <t>長良川鉄道株式会社</t>
    <rPh sb="0" eb="3">
      <t>ナガラガワ</t>
    </rPh>
    <rPh sb="3" eb="5">
      <t>テツドウ</t>
    </rPh>
    <rPh sb="5" eb="9">
      <t>カブシキガイシャ</t>
    </rPh>
    <phoneticPr fontId="11"/>
  </si>
  <si>
    <t>-</t>
    <phoneticPr fontId="2"/>
  </si>
  <si>
    <t>-</t>
    <phoneticPr fontId="2"/>
  </si>
  <si>
    <t>-</t>
    <phoneticPr fontId="2"/>
  </si>
  <si>
    <t>基金から173百万円繰入</t>
    <phoneticPr fontId="2"/>
  </si>
  <si>
    <t>基金から216百万円繰入</t>
    <phoneticPr fontId="2"/>
  </si>
  <si>
    <t>市民わくわくふれあい施設整備基金</t>
    <rPh sb="0" eb="2">
      <t>シミン</t>
    </rPh>
    <rPh sb="10" eb="12">
      <t>シセツ</t>
    </rPh>
    <rPh sb="12" eb="14">
      <t>セイビ</t>
    </rPh>
    <rPh sb="14" eb="16">
      <t>キキン</t>
    </rPh>
    <phoneticPr fontId="2"/>
  </si>
  <si>
    <t>公共施設整備改修等基金</t>
    <rPh sb="0" eb="2">
      <t>コウキョウ</t>
    </rPh>
    <rPh sb="2" eb="4">
      <t>シセツ</t>
    </rPh>
    <rPh sb="4" eb="6">
      <t>セイビ</t>
    </rPh>
    <rPh sb="6" eb="8">
      <t>カイシュウ</t>
    </rPh>
    <rPh sb="8" eb="9">
      <t>トウ</t>
    </rPh>
    <rPh sb="9" eb="11">
      <t>キキン</t>
    </rPh>
    <phoneticPr fontId="2"/>
  </si>
  <si>
    <t>社会福祉基金</t>
    <rPh sb="0" eb="1">
      <t>シャ</t>
    </rPh>
    <rPh sb="1" eb="2">
      <t>カイ</t>
    </rPh>
    <rPh sb="2" eb="4">
      <t>フクシ</t>
    </rPh>
    <rPh sb="4" eb="6">
      <t>キキン</t>
    </rPh>
    <phoneticPr fontId="2"/>
  </si>
  <si>
    <t>美濃和紙の里会館事業基金</t>
    <rPh sb="0" eb="2">
      <t>ミノ</t>
    </rPh>
    <rPh sb="2" eb="4">
      <t>ワシ</t>
    </rPh>
    <rPh sb="5" eb="6">
      <t>サト</t>
    </rPh>
    <rPh sb="6" eb="8">
      <t>カイカン</t>
    </rPh>
    <rPh sb="8" eb="10">
      <t>ジギョウ</t>
    </rPh>
    <rPh sb="10" eb="12">
      <t>キキン</t>
    </rPh>
    <phoneticPr fontId="2"/>
  </si>
  <si>
    <t>ふるさと美濃応援団うだつ基金</t>
    <rPh sb="4" eb="6">
      <t>ミノ</t>
    </rPh>
    <rPh sb="6" eb="8">
      <t>オウエン</t>
    </rPh>
    <rPh sb="8" eb="9">
      <t>ダン</t>
    </rPh>
    <rPh sb="12" eb="14">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</si>
  <si>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</si>
  <si>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</si>
  <si>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</si>
  <si>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</si>
  <si>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</si>
  <si>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</si>
  <si>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</si>
  <si>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</si>
  <si>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</si>
  <si>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</si>
  <si>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</si>
  <si>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</si>
  <si>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地方債現在高及び公営企業等債繰入見込額の減少等により将来負担比率が低下している。有形固定資産減価償却率については上昇傾向にあり、適切な維持管理に努める必要がある。
　市内に多数存在する老朽化した福祉施設については、平成30年度に策定した個別施設計画に基づき複合化を行うことで、維持管理経費の削減に取り組んでいく。また、福祉施設に限らず、橋梁長寿命化修繕計画・学校施設長寿命化計画に基づく改修工事を計画的に行うことで、施設の老朽化対策に取り組んでいく。</t>
    <rPh sb="57" eb="59">
      <t>ジョウショウ</t>
    </rPh>
    <rPh sb="108" eb="110">
      <t>ヘイセイ</t>
    </rPh>
    <rPh sb="112" eb="114">
      <t>ネンド</t>
    </rPh>
    <rPh sb="115" eb="117">
      <t>サクテイ</t>
    </rPh>
    <rPh sb="129" eb="131">
      <t>フクゴウ</t>
    </rPh>
    <phoneticPr fontId="5"/>
  </si>
  <si>
    <t>　実質公債費比率については、類似団体平均より高いものの、将来負担比率は地方債現在高及び公営企業等債繰入見込額の減少等により類似団体平均より低くなっている。今後も一部事務組合に対する負担金や公営企業会計への繰出金等、行政運営上不可欠な経費の大幅な削減は見込めない状況にあるが、後世への負担軽減に留意し、特に多額の建設地方債の発行を伴う事業については、特に精査を行うなど財政の健全化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</si>
</sst>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87" fontId="33" fillId="0" borderId="116" xfId="12" quotePrefix="1"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81305</c:v>
                </c:pt>
                <c:pt idx="1">
                  <c:v>81768</c:v>
                </c:pt>
                <c:pt idx="2">
                  <c:v>65876</c:v>
                </c:pt>
                <c:pt idx="3">
                  <c:v>68468</c:v>
                </c:pt>
                <c:pt idx="4">
                  <c:v>69729</c:v>
                </c:pt>
              </c:numCache>
            </c:numRef>
          </c:val>
          <c:smooth val="0"/>
          <c:extLst>
            <c:ext xmlns:c16="http://schemas.microsoft.com/office/drawing/2014/chart" uri="{C3380CC4-5D6E-409C-BE32-E72D297353CC}">
              <c16:uniqueId val="{00000000-20F6-496A-904C-1E2DCE52C6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33309</c:v>
                </c:pt>
                <c:pt idx="1">
                  <c:v>37493</c:v>
                </c:pt>
                <c:pt idx="2">
                  <c:v>38360</c:v>
                </c:pt>
                <c:pt idx="3">
                  <c:v>56829</c:v>
                </c:pt>
                <c:pt idx="4">
                  <c:v>51175</c:v>
                </c:pt>
              </c:numCache>
            </c:numRef>
          </c:val>
          <c:smooth val="0"/>
          <c:extLst>
            <c:ext xmlns:c16="http://schemas.microsoft.com/office/drawing/2014/chart" uri="{C3380CC4-5D6E-409C-BE32-E72D297353CC}">
              <c16:uniqueId val="{00000001-20F6-496A-904C-1E2DCE52C6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c:v>
                </c:pt>
                <c:pt idx="1">
                  <c:v>6.71</c:v>
                </c:pt>
                <c:pt idx="2">
                  <c:v>6.41</c:v>
                </c:pt>
                <c:pt idx="3">
                  <c:v>6.52</c:v>
                </c:pt>
                <c:pt idx="4">
                  <c:v>6.21</c:v>
                </c:pt>
              </c:numCache>
            </c:numRef>
          </c:val>
          <c:extLst>
            <c:ext xmlns:c16="http://schemas.microsoft.com/office/drawing/2014/chart" uri="{C3380CC4-5D6E-409C-BE32-E72D297353CC}">
              <c16:uniqueId val="{00000000-7CAD-427A-9B46-F767E4A92F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33.979999999999997</c:v>
                </c:pt>
                <c:pt idx="1">
                  <c:v>36.9</c:v>
                </c:pt>
                <c:pt idx="2">
                  <c:v>40.049999999999997</c:v>
                </c:pt>
                <c:pt idx="3">
                  <c:v>38.979999999999997</c:v>
                </c:pt>
                <c:pt idx="4">
                  <c:v>37.51</c:v>
                </c:pt>
              </c:numCache>
            </c:numRef>
          </c:val>
          <c:extLst>
            <c:ext xmlns:c16="http://schemas.microsoft.com/office/drawing/2014/chart" uri="{C3380CC4-5D6E-409C-BE32-E72D297353CC}">
              <c16:uniqueId val="{00000001-7CAD-427A-9B46-F767E4A92F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c:v>
                </c:pt>
                <c:pt idx="1">
                  <c:v>4.71</c:v>
                </c:pt>
                <c:pt idx="2">
                  <c:v>2.38</c:v>
                </c:pt>
                <c:pt idx="3">
                  <c:v>-1.51</c:v>
                </c:pt>
                <c:pt idx="4">
                  <c:v>-1.92</c:v>
                </c:pt>
              </c:numCache>
            </c:numRef>
          </c:val>
          <c:smooth val="0"/>
          <c:extLst>
            <c:ext xmlns:c16="http://schemas.microsoft.com/office/drawing/2014/chart" uri="{C3380CC4-5D6E-409C-BE32-E72D297353CC}">
              <c16:uniqueId val="{00000002-7CAD-427A-9B46-F767E4A92F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0.02</c:v>
                </c:pt>
                <c:pt idx="6">
                  <c:v>#N/A</c:v>
                </c:pt>
                <c:pt idx="7">
                  <c:v>0</c:v>
                </c:pt>
                <c:pt idx="8">
                  <c:v>0</c:v>
                </c:pt>
                <c:pt idx="9">
                  <c:v>0</c:v>
                </c:pt>
              </c:numCache>
            </c:numRef>
          </c:val>
          <c:extLst>
            <c:ext xmlns:c16="http://schemas.microsoft.com/office/drawing/2014/chart" uri="{C3380CC4-5D6E-409C-BE32-E72D297353CC}">
              <c16:uniqueId val="{00000000-2F3A-4E7B-977F-7B1F99CFD7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3A-4E7B-977F-7B1F99CFD74D}"/>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F3A-4E7B-977F-7B1F99CFD74D}"/>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F3A-4E7B-977F-7B1F99CFD74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0.05</c:v>
                </c:pt>
                <c:pt idx="6">
                  <c:v>#N/A</c:v>
                </c:pt>
                <c:pt idx="7">
                  <c:v>0.06</c:v>
                </c:pt>
                <c:pt idx="8">
                  <c:v>#N/A</c:v>
                </c:pt>
                <c:pt idx="9">
                  <c:v>0.06</c:v>
                </c:pt>
              </c:numCache>
            </c:numRef>
          </c:val>
          <c:extLst>
            <c:ext xmlns:c16="http://schemas.microsoft.com/office/drawing/2014/chart" uri="{C3380CC4-5D6E-409C-BE32-E72D297353CC}">
              <c16:uniqueId val="{00000004-2F3A-4E7B-977F-7B1F99CFD74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0.18</c:v>
                </c:pt>
                <c:pt idx="2">
                  <c:v>#N/A</c:v>
                </c:pt>
                <c:pt idx="3">
                  <c:v>0.98</c:v>
                </c:pt>
                <c:pt idx="4">
                  <c:v>#N/A</c:v>
                </c:pt>
                <c:pt idx="5">
                  <c:v>0.25</c:v>
                </c:pt>
                <c:pt idx="6">
                  <c:v>#N/A</c:v>
                </c:pt>
                <c:pt idx="7">
                  <c:v>0.93</c:v>
                </c:pt>
                <c:pt idx="8">
                  <c:v>#N/A</c:v>
                </c:pt>
                <c:pt idx="9">
                  <c:v>1.54</c:v>
                </c:pt>
              </c:numCache>
            </c:numRef>
          </c:val>
          <c:extLst>
            <c:ext xmlns:c16="http://schemas.microsoft.com/office/drawing/2014/chart" uri="{C3380CC4-5D6E-409C-BE32-E72D297353CC}">
              <c16:uniqueId val="{00000005-2F3A-4E7B-977F-7B1F99CFD74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2.59</c:v>
                </c:pt>
                <c:pt idx="2">
                  <c:v>#N/A</c:v>
                </c:pt>
                <c:pt idx="3">
                  <c:v>1.25</c:v>
                </c:pt>
                <c:pt idx="4">
                  <c:v>#N/A</c:v>
                </c:pt>
                <c:pt idx="5">
                  <c:v>2.4300000000000002</c:v>
                </c:pt>
                <c:pt idx="6">
                  <c:v>#N/A</c:v>
                </c:pt>
                <c:pt idx="7">
                  <c:v>3.06</c:v>
                </c:pt>
                <c:pt idx="8">
                  <c:v>#N/A</c:v>
                </c:pt>
                <c:pt idx="9">
                  <c:v>1.91</c:v>
                </c:pt>
              </c:numCache>
            </c:numRef>
          </c:val>
          <c:extLst>
            <c:ext xmlns:c16="http://schemas.microsoft.com/office/drawing/2014/chart" uri="{C3380CC4-5D6E-409C-BE32-E72D297353CC}">
              <c16:uniqueId val="{00000006-2F3A-4E7B-977F-7B1F99CFD74D}"/>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5.65</c:v>
                </c:pt>
                <c:pt idx="2">
                  <c:v>#N/A</c:v>
                </c:pt>
                <c:pt idx="3">
                  <c:v>5.51</c:v>
                </c:pt>
                <c:pt idx="4">
                  <c:v>#N/A</c:v>
                </c:pt>
                <c:pt idx="5">
                  <c:v>5.35</c:v>
                </c:pt>
                <c:pt idx="6">
                  <c:v>#N/A</c:v>
                </c:pt>
                <c:pt idx="7">
                  <c:v>5.44</c:v>
                </c:pt>
                <c:pt idx="8">
                  <c:v>#N/A</c:v>
                </c:pt>
                <c:pt idx="9">
                  <c:v>5.61</c:v>
                </c:pt>
              </c:numCache>
            </c:numRef>
          </c:val>
          <c:extLst>
            <c:ext xmlns:c16="http://schemas.microsoft.com/office/drawing/2014/chart" uri="{C3380CC4-5D6E-409C-BE32-E72D297353CC}">
              <c16:uniqueId val="{00000007-2F3A-4E7B-977F-7B1F99CFD74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5.6</c:v>
                </c:pt>
                <c:pt idx="2">
                  <c:v>#N/A</c:v>
                </c:pt>
                <c:pt idx="3">
                  <c:v>6.71</c:v>
                </c:pt>
                <c:pt idx="4">
                  <c:v>#N/A</c:v>
                </c:pt>
                <c:pt idx="5">
                  <c:v>6.41</c:v>
                </c:pt>
                <c:pt idx="6">
                  <c:v>#N/A</c:v>
                </c:pt>
                <c:pt idx="7">
                  <c:v>6.51</c:v>
                </c:pt>
                <c:pt idx="8">
                  <c:v>#N/A</c:v>
                </c:pt>
                <c:pt idx="9">
                  <c:v>6.21</c:v>
                </c:pt>
              </c:numCache>
            </c:numRef>
          </c:val>
          <c:extLst>
            <c:ext xmlns:c16="http://schemas.microsoft.com/office/drawing/2014/chart" uri="{C3380CC4-5D6E-409C-BE32-E72D297353CC}">
              <c16:uniqueId val="{00000008-2F3A-4E7B-977F-7B1F99CFD74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50.88</c:v>
                </c:pt>
                <c:pt idx="2">
                  <c:v>#N/A</c:v>
                </c:pt>
                <c:pt idx="3">
                  <c:v>54.43</c:v>
                </c:pt>
                <c:pt idx="4">
                  <c:v>#N/A</c:v>
                </c:pt>
                <c:pt idx="5">
                  <c:v>40.58</c:v>
                </c:pt>
                <c:pt idx="6">
                  <c:v>#N/A</c:v>
                </c:pt>
                <c:pt idx="7">
                  <c:v>43.45</c:v>
                </c:pt>
                <c:pt idx="8">
                  <c:v>#N/A</c:v>
                </c:pt>
                <c:pt idx="9">
                  <c:v>45.54</c:v>
                </c:pt>
              </c:numCache>
            </c:numRef>
          </c:val>
          <c:extLst>
            <c:ext xmlns:c16="http://schemas.microsoft.com/office/drawing/2014/chart" uri="{C3380CC4-5D6E-409C-BE32-E72D297353CC}">
              <c16:uniqueId val="{00000009-2F3A-4E7B-977F-7B1F99CFD7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1246</c:v>
                </c:pt>
                <c:pt idx="5">
                  <c:v>1194</c:v>
                </c:pt>
                <c:pt idx="8">
                  <c:v>1163</c:v>
                </c:pt>
                <c:pt idx="11">
                  <c:v>1142</c:v>
                </c:pt>
                <c:pt idx="14">
                  <c:v>1117</c:v>
                </c:pt>
              </c:numCache>
            </c:numRef>
          </c:val>
          <c:extLst>
            <c:ext xmlns:c16="http://schemas.microsoft.com/office/drawing/2014/chart" uri="{C3380CC4-5D6E-409C-BE32-E72D297353CC}">
              <c16:uniqueId val="{00000000-57E5-4A78-A370-C984A311CC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E5-4A78-A370-C984A311CC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5</c:v>
                </c:pt>
                <c:pt idx="6">
                  <c:v>5</c:v>
                </c:pt>
                <c:pt idx="9">
                  <c:v>5</c:v>
                </c:pt>
                <c:pt idx="12">
                  <c:v>6</c:v>
                </c:pt>
              </c:numCache>
            </c:numRef>
          </c:val>
          <c:extLst>
            <c:ext xmlns:c16="http://schemas.microsoft.com/office/drawing/2014/chart" uri="{C3380CC4-5D6E-409C-BE32-E72D297353CC}">
              <c16:uniqueId val="{00000002-57E5-4A78-A370-C984A311CC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53</c:v>
                </c:pt>
                <c:pt idx="3">
                  <c:v>52</c:v>
                </c:pt>
                <c:pt idx="6">
                  <c:v>49</c:v>
                </c:pt>
                <c:pt idx="9">
                  <c:v>74</c:v>
                </c:pt>
                <c:pt idx="12">
                  <c:v>26</c:v>
                </c:pt>
              </c:numCache>
            </c:numRef>
          </c:val>
          <c:extLst>
            <c:ext xmlns:c16="http://schemas.microsoft.com/office/drawing/2014/chart" uri="{C3380CC4-5D6E-409C-BE32-E72D297353CC}">
              <c16:uniqueId val="{00000003-57E5-4A78-A370-C984A311CC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957</c:v>
                </c:pt>
                <c:pt idx="3">
                  <c:v>938</c:v>
                </c:pt>
                <c:pt idx="6">
                  <c:v>938</c:v>
                </c:pt>
                <c:pt idx="9">
                  <c:v>957</c:v>
                </c:pt>
                <c:pt idx="12">
                  <c:v>923</c:v>
                </c:pt>
              </c:numCache>
            </c:numRef>
          </c:val>
          <c:extLst>
            <c:ext xmlns:c16="http://schemas.microsoft.com/office/drawing/2014/chart" uri="{C3380CC4-5D6E-409C-BE32-E72D297353CC}">
              <c16:uniqueId val="{00000004-57E5-4A78-A370-C984A311CC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E5-4A78-A370-C984A311CC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E5-4A78-A370-C984A311CC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829</c:v>
                </c:pt>
                <c:pt idx="3">
                  <c:v>733</c:v>
                </c:pt>
                <c:pt idx="6">
                  <c:v>680</c:v>
                </c:pt>
                <c:pt idx="9">
                  <c:v>648</c:v>
                </c:pt>
                <c:pt idx="12">
                  <c:v>629</c:v>
                </c:pt>
              </c:numCache>
            </c:numRef>
          </c:val>
          <c:extLst>
            <c:ext xmlns:c16="http://schemas.microsoft.com/office/drawing/2014/chart" uri="{C3380CC4-5D6E-409C-BE32-E72D297353CC}">
              <c16:uniqueId val="{00000007-57E5-4A78-A370-C984A311CC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598</c:v>
                </c:pt>
                <c:pt idx="2">
                  <c:v>#N/A</c:v>
                </c:pt>
                <c:pt idx="3">
                  <c:v>#N/A</c:v>
                </c:pt>
                <c:pt idx="4">
                  <c:v>534</c:v>
                </c:pt>
                <c:pt idx="5">
                  <c:v>#N/A</c:v>
                </c:pt>
                <c:pt idx="6">
                  <c:v>#N/A</c:v>
                </c:pt>
                <c:pt idx="7">
                  <c:v>509</c:v>
                </c:pt>
                <c:pt idx="8">
                  <c:v>#N/A</c:v>
                </c:pt>
                <c:pt idx="9">
                  <c:v>#N/A</c:v>
                </c:pt>
                <c:pt idx="10">
                  <c:v>542</c:v>
                </c:pt>
                <c:pt idx="11">
                  <c:v>#N/A</c:v>
                </c:pt>
                <c:pt idx="12">
                  <c:v>#N/A</c:v>
                </c:pt>
                <c:pt idx="13">
                  <c:v>467</c:v>
                </c:pt>
                <c:pt idx="14">
                  <c:v>#N/A</c:v>
                </c:pt>
              </c:numCache>
            </c:numRef>
          </c:val>
          <c:smooth val="0"/>
          <c:extLst>
            <c:ext xmlns:c16="http://schemas.microsoft.com/office/drawing/2014/chart" uri="{C3380CC4-5D6E-409C-BE32-E72D297353CC}">
              <c16:uniqueId val="{00000008-57E5-4A78-A370-C984A311CC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11581</c:v>
                </c:pt>
                <c:pt idx="5">
                  <c:v>11419</c:v>
                </c:pt>
                <c:pt idx="8">
                  <c:v>11063</c:v>
                </c:pt>
                <c:pt idx="11">
                  <c:v>10691</c:v>
                </c:pt>
                <c:pt idx="14">
                  <c:v>10314</c:v>
                </c:pt>
              </c:numCache>
            </c:numRef>
          </c:val>
          <c:extLst>
            <c:ext xmlns:c16="http://schemas.microsoft.com/office/drawing/2014/chart" uri="{C3380CC4-5D6E-409C-BE32-E72D297353CC}">
              <c16:uniqueId val="{00000000-99C9-4A7C-8EF6-2193C10298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2335</c:v>
                </c:pt>
                <c:pt idx="5">
                  <c:v>2148</c:v>
                </c:pt>
                <c:pt idx="8">
                  <c:v>1989</c:v>
                </c:pt>
                <c:pt idx="11">
                  <c:v>1818</c:v>
                </c:pt>
                <c:pt idx="14">
                  <c:v>1683</c:v>
                </c:pt>
              </c:numCache>
            </c:numRef>
          </c:val>
          <c:extLst>
            <c:ext xmlns:c16="http://schemas.microsoft.com/office/drawing/2014/chart" uri="{C3380CC4-5D6E-409C-BE32-E72D297353CC}">
              <c16:uniqueId val="{00000001-99C9-4A7C-8EF6-2193C10298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4036</c:v>
                </c:pt>
                <c:pt idx="5">
                  <c:v>4283</c:v>
                </c:pt>
                <c:pt idx="8">
                  <c:v>4781</c:v>
                </c:pt>
                <c:pt idx="11">
                  <c:v>4920</c:v>
                </c:pt>
                <c:pt idx="14">
                  <c:v>5197</c:v>
                </c:pt>
              </c:numCache>
            </c:numRef>
          </c:val>
          <c:extLst>
            <c:ext xmlns:c16="http://schemas.microsoft.com/office/drawing/2014/chart" uri="{C3380CC4-5D6E-409C-BE32-E72D297353CC}">
              <c16:uniqueId val="{00000002-99C9-4A7C-8EF6-2193C10298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C9-4A7C-8EF6-2193C10298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C9-4A7C-8EF6-2193C10298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9C9-4A7C-8EF6-2193C10298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2154</c:v>
                </c:pt>
                <c:pt idx="3">
                  <c:v>2097</c:v>
                </c:pt>
                <c:pt idx="6">
                  <c:v>2106</c:v>
                </c:pt>
                <c:pt idx="9">
                  <c:v>2088</c:v>
                </c:pt>
                <c:pt idx="12">
                  <c:v>2012</c:v>
                </c:pt>
              </c:numCache>
            </c:numRef>
          </c:val>
          <c:extLst>
            <c:ext xmlns:c16="http://schemas.microsoft.com/office/drawing/2014/chart" uri="{C3380CC4-5D6E-409C-BE32-E72D297353CC}">
              <c16:uniqueId val="{00000006-99C9-4A7C-8EF6-2193C10298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307</c:v>
                </c:pt>
                <c:pt idx="3">
                  <c:v>287</c:v>
                </c:pt>
                <c:pt idx="6">
                  <c:v>254</c:v>
                </c:pt>
                <c:pt idx="9">
                  <c:v>226</c:v>
                </c:pt>
                <c:pt idx="12">
                  <c:v>200</c:v>
                </c:pt>
              </c:numCache>
            </c:numRef>
          </c:val>
          <c:extLst>
            <c:ext xmlns:c16="http://schemas.microsoft.com/office/drawing/2014/chart" uri="{C3380CC4-5D6E-409C-BE32-E72D297353CC}">
              <c16:uniqueId val="{00000007-99C9-4A7C-8EF6-2193C10298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11889</c:v>
                </c:pt>
                <c:pt idx="3">
                  <c:v>11260</c:v>
                </c:pt>
                <c:pt idx="6">
                  <c:v>11047</c:v>
                </c:pt>
                <c:pt idx="9">
                  <c:v>10050</c:v>
                </c:pt>
                <c:pt idx="12">
                  <c:v>9380</c:v>
                </c:pt>
              </c:numCache>
            </c:numRef>
          </c:val>
          <c:extLst>
            <c:ext xmlns:c16="http://schemas.microsoft.com/office/drawing/2014/chart" uri="{C3380CC4-5D6E-409C-BE32-E72D297353CC}">
              <c16:uniqueId val="{00000008-99C9-4A7C-8EF6-2193C10298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576</c:v>
                </c:pt>
                <c:pt idx="3">
                  <c:v>273</c:v>
                </c:pt>
                <c:pt idx="6">
                  <c:v>274</c:v>
                </c:pt>
                <c:pt idx="9">
                  <c:v>269</c:v>
                </c:pt>
                <c:pt idx="12">
                  <c:v>351</c:v>
                </c:pt>
              </c:numCache>
            </c:numRef>
          </c:val>
          <c:extLst>
            <c:ext xmlns:c16="http://schemas.microsoft.com/office/drawing/2014/chart" uri="{C3380CC4-5D6E-409C-BE32-E72D297353CC}">
              <c16:uniqueId val="{00000009-99C9-4A7C-8EF6-2193C10298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6930</c:v>
                </c:pt>
                <c:pt idx="3">
                  <c:v>6736</c:v>
                </c:pt>
                <c:pt idx="6">
                  <c:v>6563</c:v>
                </c:pt>
                <c:pt idx="9">
                  <c:v>6557</c:v>
                </c:pt>
                <c:pt idx="12">
                  <c:v>6578</c:v>
                </c:pt>
              </c:numCache>
            </c:numRef>
          </c:val>
          <c:extLst>
            <c:ext xmlns:c16="http://schemas.microsoft.com/office/drawing/2014/chart" uri="{C3380CC4-5D6E-409C-BE32-E72D297353CC}">
              <c16:uniqueId val="{0000000A-99C9-4A7C-8EF6-2193C10298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3904</c:v>
                </c:pt>
                <c:pt idx="2">
                  <c:v>#N/A</c:v>
                </c:pt>
                <c:pt idx="3">
                  <c:v>#N/A</c:v>
                </c:pt>
                <c:pt idx="4">
                  <c:v>2803</c:v>
                </c:pt>
                <c:pt idx="5">
                  <c:v>#N/A</c:v>
                </c:pt>
                <c:pt idx="6">
                  <c:v>#N/A</c:v>
                </c:pt>
                <c:pt idx="7">
                  <c:v>2411</c:v>
                </c:pt>
                <c:pt idx="8">
                  <c:v>#N/A</c:v>
                </c:pt>
                <c:pt idx="9">
                  <c:v>#N/A</c:v>
                </c:pt>
                <c:pt idx="10">
                  <c:v>1761</c:v>
                </c:pt>
                <c:pt idx="11">
                  <c:v>#N/A</c:v>
                </c:pt>
                <c:pt idx="12">
                  <c:v>#N/A</c:v>
                </c:pt>
                <c:pt idx="13">
                  <c:v>1327</c:v>
                </c:pt>
                <c:pt idx="14">
                  <c:v>#N/A</c:v>
                </c:pt>
              </c:numCache>
            </c:numRef>
          </c:val>
          <c:smooth val="0"/>
          <c:extLst>
            <c:ext xmlns:c16="http://schemas.microsoft.com/office/drawing/2014/chart" uri="{C3380CC4-5D6E-409C-BE32-E72D297353CC}">
              <c16:uniqueId val="{0000000B-99C9-4A7C-8EF6-2193C10298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2342</c:v>
                </c:pt>
                <c:pt idx="1">
                  <c:v>2253</c:v>
                </c:pt>
                <c:pt idx="2">
                  <c:v>2162</c:v>
                </c:pt>
              </c:numCache>
            </c:numRef>
          </c:val>
          <c:extLst>
            <c:ext xmlns:c16="http://schemas.microsoft.com/office/drawing/2014/chart" uri="{C3380CC4-5D6E-409C-BE32-E72D297353CC}">
              <c16:uniqueId val="{00000000-528F-40F5-B7F2-8A7846E053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107</c:v>
                </c:pt>
                <c:pt idx="1">
                  <c:v>107</c:v>
                </c:pt>
                <c:pt idx="2">
                  <c:v>137</c:v>
                </c:pt>
              </c:numCache>
            </c:numRef>
          </c:val>
          <c:extLst>
            <c:ext xmlns:c16="http://schemas.microsoft.com/office/drawing/2014/chart" uri="{C3380CC4-5D6E-409C-BE32-E72D297353CC}">
              <c16:uniqueId val="{00000001-528F-40F5-B7F2-8A7846E053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1666</c:v>
                </c:pt>
                <c:pt idx="1">
                  <c:v>1966</c:v>
                </c:pt>
                <c:pt idx="2">
                  <c:v>2214</c:v>
                </c:pt>
              </c:numCache>
            </c:numRef>
          </c:val>
          <c:extLst>
            <c:ext xmlns:c16="http://schemas.microsoft.com/office/drawing/2014/chart" uri="{C3380CC4-5D6E-409C-BE32-E72D297353CC}">
              <c16:uniqueId val="{00000002-528F-40F5-B7F2-8A7846E053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{7FC2AE9F-5189-4643-BE64-CE159FC4B7CC}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7AE-4661-81D6-5B1999994A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{B25711FA-32F1-4F2E-B4A4-0EB26114BD3A}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AE-4661-81D6-5B1999994A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{FDD297FE-93C9-4E83-880C-EFFFE5EEEDB9}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AE-4661-81D6-5B1999994A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{0E5B2642-A247-4A68-AF8B-34BE4B10A13F}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AE-4661-81D6-5B1999994A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{F7E5132E-779C-4293-BB19-8BC526E728DD}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AE-4661-81D6-5B1999994A7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{8E43016C-5AC0-4EC5-8F24-5C7B1FFFE9C2}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7AE-4661-81D6-5B1999994A7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{D7260BD4-D4CA-4755-91E4-3C718A13F6C4}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7AE-4661-81D6-5B1999994A7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{EB4D0A63-3D3F-42F0-91DD-0CDE0AB94BE4}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7AE-4661-81D6-5B1999994A7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{50E9AE56-8DFC-4DB6-A422-E77D68A502E5}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7AE-4661-81D6-5B1999994A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44.3</c:v>
                </c:pt>
                <c:pt idx="16">
                  <c:v>44.3</c:v>
                </c:pt>
                <c:pt idx="24">
                  <c:v>58</c:v>
                </c:pt>
                <c:pt idx="32">
                  <c:v>46.7</c:v>
                </c:pt>
              </c:numCache>
            </c:numRef>
          </c:xVal>
          <c:yVal>
            <c:numRef>
              <c:f>公会計指標分析・財政指標組合せ分析表!$BP$51:$DC$51</c:f>
              <c:numCache>
                <c:formatCode>#,##0.0;"▲ "#,##0.0</c:formatCode>
                <c:ptCount val="40"/>
                <c:pt idx="8">
                  <c:v>57.1</c:v>
                </c:pt>
                <c:pt idx="16">
                  <c:v>49.4</c:v>
                </c:pt>
                <c:pt idx="24">
                  <c:v>36.5</c:v>
                </c:pt>
                <c:pt idx="32">
                  <c:v>27.5</c:v>
                </c:pt>
              </c:numCache>
            </c:numRef>
          </c:yVal>
          <c:smooth val="0"/>
          <c:extLst>
            <c:ext xmlns:c16="http://schemas.microsoft.com/office/drawing/2014/chart" uri="{C3380CC4-5D6E-409C-BE32-E72D297353CC}">
              <c16:uniqueId val="{00000009-37AE-4661-81D6-5B1999994A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{EFF5D623-3758-4748-B32D-C05270BDA0A2}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7AE-4661-81D6-5B1999994A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{71B06D30-887C-4B47-B29A-3311B594D796}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AE-4661-81D6-5B1999994A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{337C1F35-0195-44C9-8843-A484665EADA4}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AE-4661-81D6-5B1999994A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{FD18A33E-4F2B-432A-B4F3-7C6945174353}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AE-4661-81D6-5B1999994A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{BDA183A1-7DB4-42A2-88A6-B1DD6DA41B96}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AE-4661-81D6-5B1999994A7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{0077E9A6-118F-457F-ADEC-5EAC0C36DB66}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7AE-4661-81D6-5B1999994A7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{1A452397-9C1B-47DC-9058-29A275AFE891}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7AE-4661-81D6-5B1999994A7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{466DA238-3F55-4531-8DBC-BC7A692381B6}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7AE-4661-81D6-5B1999994A7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{EF088018-6040-49B9-8F77-D507B7C246CD}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7AE-4661-81D6-5B1999994A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37AE-4661-81D6-5B1999994A75}"/>
            </c:ext>
          </c:extLst>
        </c:ser>
        <c:dLbls>
          <c:showLegendKey val="0"/>
          <c:showVal val="1"/>
          <c:showCatName val="0"/>
          <c:showSerName val="0"/>
          <c:showPercent val="0"/>
          <c:showBubbleSize val="0"/>
        </c:dLbls>
        <c:axId val="46179840"/>
        <c:axId val="46181760"/>
      </c:scatterChart>
      <c:valAx>
        <c:axId val="46179840"/>
        <c:scaling>
          <c:orientation val="minMax"/>
          <c:max val="61"/>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{642BE6E2-0E12-4283-B985-8947128A64FB}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B7F-4AE1-A872-E55D7AC72F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{E0540696-C842-4FEC-83E4-21B293DDCFF8}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7F-4AE1-A872-E55D7AC72F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{9444C2F5-7D5D-4B52-A13D-75C222C4E289}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7F-4AE1-A872-E55D7AC72F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{9A28B2DC-9D72-4EF0-8C4A-4A9543D4EDAD}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7F-4AE1-A872-E55D7AC72F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{82CDD5E8-8717-483D-B579-93419BD5FD4C}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7F-4AE1-A872-E55D7AC72FA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{9BAAF3E7-7F50-407D-92A2-0636F3DC334D}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B7F-4AE1-A872-E55D7AC72FA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{B61C9C3F-CE72-4B5A-989B-D29E498BA7BE}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B7F-4AE1-A872-E55D7AC72FA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{069754FC-DC40-4D83-86D9-D95510F9BCD2}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B7F-4AE1-A872-E55D7AC72FA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{9901270C-E43B-469B-9642-64059CD341EC}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B7F-4AE1-A872-E55D7AC72F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11.8</c:v>
                </c:pt>
                <c:pt idx="16">
                  <c:v>11.2</c:v>
                </c:pt>
                <c:pt idx="24">
                  <c:v>10.8</c:v>
                </c:pt>
                <c:pt idx="32">
                  <c:v>10.4</c:v>
                </c:pt>
              </c:numCache>
            </c:numRef>
          </c:xVal>
          <c:yVal>
            <c:numRef>
              <c:f>公会計指標分析・財政指標組合せ分析表!$BP$73:$DC$73</c:f>
              <c:numCache>
                <c:formatCode>#,##0.0;"▲ "#,##0.0</c:formatCode>
                <c:ptCount val="40"/>
                <c:pt idx="0">
                  <c:v>81.900000000000006</c:v>
                </c:pt>
                <c:pt idx="8">
                  <c:v>57.1</c:v>
                </c:pt>
                <c:pt idx="16">
                  <c:v>49.4</c:v>
                </c:pt>
                <c:pt idx="24">
                  <c:v>36.5</c:v>
                </c:pt>
                <c:pt idx="32">
                  <c:v>27.5</c:v>
                </c:pt>
              </c:numCache>
            </c:numRef>
          </c:yVal>
          <c:smooth val="0"/>
          <c:extLst>
            <c:ext xmlns:c16="http://schemas.microsoft.com/office/drawing/2014/chart" uri="{C3380CC4-5D6E-409C-BE32-E72D297353CC}">
              <c16:uniqueId val="{00000009-2B7F-4AE1-A872-E55D7AC72F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{963926D8-602F-4F1C-9BA5-7E10E75C709F}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B7F-4AE1-A872-E55D7AC72F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{1B0D2563-152F-4B77-B138-C0EAC4D02305}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7F-4AE1-A872-E55D7AC72F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{4648E6FA-86EB-4C6D-B98F-B484D44DF785}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7F-4AE1-A872-E55D7AC72F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{AD0CE2D3-669B-4826-B30C-56529A2B1C55}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7F-4AE1-A872-E55D7AC72F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{7D711B15-C9B2-447B-9B40-9727AA62F160}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7F-4AE1-A872-E55D7AC72FA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{2A9BE2D6-5415-4EEC-AC36-50B2D52D0074}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B7F-4AE1-A872-E55D7AC72FA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{89C131AD-6FC6-4F9A-B39D-F470A965FBAB}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B7F-4AE1-A872-E55D7AC72FA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{2A638826-263B-40AB-923D-8B9419A9CA69}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B7F-4AE1-A872-E55D7AC72FA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{8AE59226-0C73-4224-B2DD-59A6DAEB8344}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B7F-4AE1-A872-E55D7AC72F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12.2</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83.1</c:v>
                </c:pt>
                <c:pt idx="8">
                  <c:v>56.8</c:v>
                </c:pt>
                <c:pt idx="16">
                  <c:v>52.3</c:v>
                </c:pt>
                <c:pt idx="24">
                  <c:v>55.4</c:v>
                </c:pt>
                <c:pt idx="32">
                  <c:v>52.7</c:v>
                </c:pt>
              </c:numCache>
            </c:numRef>
          </c:yVal>
          <c:smooth val="0"/>
          <c:extLst>
            <c:ext xmlns:c16="http://schemas.microsoft.com/office/drawing/2014/chart" uri="{C3380CC4-5D6E-409C-BE32-E72D297353CC}">
              <c16:uniqueId val="{00000013-2B7F-4AE1-A872-E55D7AC72FAB}"/>
            </c:ext>
          </c:extLst>
        </c:ser>
        <c:dLbls>
          <c:showLegendKey val="0"/>
          <c:showVal val="1"/>
          <c:showCatName val="0"/>
          <c:showSerName val="0"/>
          <c:showPercent val="0"/>
          <c:showBubbleSize val="0"/>
        </c:dLbls>
        <c:axId val="84219776"/>
        <c:axId val="84234240"/>
      </c:scatterChart>
      <c:valAx>
        <c:axId val="84219776"/>
        <c:scaling>
          <c:orientation val="minMax"/>
          <c:max val="13"/>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3"/>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実質公債費比率の分子の内、元利償還金が前年度と比較して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百万円の減となっている。これは、これまで継続して臨時財政対策債以外の建設地方債の発行抑制を行ってきた成果として表れている。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今後も公営企業会計を含めた公債費の抑制等、償還額の減少及び平準化を図り実質公債費比率の上昇を抑えることに留意する必要がある。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将来負担額について、公営企業債等繰入見込額の減少（△</a:t>
          </a:r>
          <a:r>
            <a:rPr kumimoji="1" lang="en-US" altLang="ja-JP" sz="1100">
              <a:solidFill>
                <a:schemeClr val="dk1"/>
              </a:solidFill>
              <a:effectLst/>
              <a:latin typeface="+mn-lt"/>
              <a:ea typeface="+mn-ea"/>
              <a:cs typeface="+mn-cs"/>
            </a:rPr>
            <a:t>670</a:t>
          </a:r>
          <a:r>
            <a:rPr kumimoji="1" lang="ja-JP" altLang="ja-JP" sz="1100">
              <a:solidFill>
                <a:schemeClr val="dk1"/>
              </a:solidFill>
              <a:effectLst/>
              <a:latin typeface="+mn-lt"/>
              <a:ea typeface="+mn-ea"/>
              <a:cs typeface="+mn-cs"/>
            </a:rPr>
            <a:t>百万円）、組合等負担等見込額の減少（△</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百万円）、退職手当負担見込額の減少（△</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百万円）を主な要因として減少している。</a:t>
          </a:r>
          <a:endParaRPr lang="ja-JP" altLang="ja-JP" sz="1400">
            <a:effectLst/>
          </a:endParaRPr>
        </a:p>
        <a:p>
          <a:r>
            <a:rPr kumimoji="1" lang="ja-JP" altLang="ja-JP" sz="1100">
              <a:solidFill>
                <a:schemeClr val="dk1"/>
              </a:solidFill>
              <a:effectLst/>
              <a:latin typeface="+mn-lt"/>
              <a:ea typeface="+mn-ea"/>
              <a:cs typeface="+mn-cs"/>
            </a:rPr>
            <a:t>　現在、将来負担額は減少傾向にあるが、中長期的には公共施設の更新等により、一般会計等に係る地方債現在高は増加する見込みである。充当可能財源等である充当可能特定歳入（△</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百万円）や基準財政需要額算入見込額（△</a:t>
          </a:r>
          <a:r>
            <a:rPr kumimoji="1" lang="en-US" altLang="ja-JP" sz="1100">
              <a:solidFill>
                <a:schemeClr val="dk1"/>
              </a:solidFill>
              <a:effectLst/>
              <a:latin typeface="+mn-lt"/>
              <a:ea typeface="+mn-ea"/>
              <a:cs typeface="+mn-cs"/>
            </a:rPr>
            <a:t>377</a:t>
          </a:r>
          <a:r>
            <a:rPr kumimoji="1" lang="ja-JP" altLang="ja-JP" sz="1100">
              <a:solidFill>
                <a:schemeClr val="dk1"/>
              </a:solidFill>
              <a:effectLst/>
              <a:latin typeface="+mn-lt"/>
              <a:ea typeface="+mn-ea"/>
              <a:cs typeface="+mn-cs"/>
            </a:rPr>
            <a:t>百万円）も大幅に減少しているため、今後も、充当可能財源等の維持及び、地方債現在高等の将来負担額減少を目指し、次世代に配慮した健全な財政運営に努める。</a:t>
          </a:r>
          <a:endParaRPr lang="ja-JP" altLang="ja-JP" sz="1400">
            <a:effectLst/>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岐阜県美濃市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財源調整のため</a:t>
          </a:r>
          <a:r>
            <a:rPr kumimoji="1" lang="ja-JP" altLang="ja-JP" sz="1100">
              <a:solidFill>
                <a:schemeClr val="dk1"/>
              </a:solidFill>
              <a:effectLst/>
              <a:latin typeface="+mn-lt"/>
              <a:ea typeface="+mn-ea"/>
              <a:cs typeface="+mn-cs"/>
            </a:rPr>
            <a:t>「財政調整基金」から</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百万円取り崩しを行った一方、「市民わくわくふれあい施設整備基金」に</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百万円積立てを行う</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次年度以降</a:t>
          </a:r>
          <a:r>
            <a:rPr kumimoji="1" lang="ja-JP" altLang="ja-JP" sz="1100">
              <a:solidFill>
                <a:schemeClr val="dk1"/>
              </a:solidFill>
              <a:effectLst/>
              <a:latin typeface="+mn-lt"/>
              <a:ea typeface="+mn-ea"/>
              <a:cs typeface="+mn-cs"/>
            </a:rPr>
            <a:t>「</a:t>
          </a:r>
          <a:r>
            <a:rPr lang="ja-JP" altLang="ja-JP" sz="1100" b="0" i="0">
              <a:solidFill>
                <a:schemeClr val="dk1"/>
              </a:solidFill>
              <a:effectLst/>
              <a:latin typeface="+mn-lt"/>
              <a:ea typeface="+mn-ea"/>
              <a:cs typeface="+mn-cs"/>
            </a:rPr>
            <a:t>市民わくわくふれあい施設整備基金」</a:t>
          </a:r>
          <a:r>
            <a:rPr lang="ja-JP" altLang="en-US" sz="1100" b="0" i="0">
              <a:solidFill>
                <a:schemeClr val="dk1"/>
              </a:solidFill>
              <a:effectLst/>
              <a:latin typeface="+mn-lt"/>
              <a:ea typeface="+mn-ea"/>
              <a:cs typeface="+mn-cs"/>
            </a:rPr>
            <a:t>の取崩しが行われる等、</a:t>
          </a:r>
          <a:r>
            <a:rPr lang="ja-JP" altLang="ja-JP" sz="1100" b="0" i="0">
              <a:solidFill>
                <a:schemeClr val="dk1"/>
              </a:solidFill>
              <a:effectLst/>
              <a:latin typeface="+mn-lt"/>
              <a:ea typeface="+mn-ea"/>
              <a:cs typeface="+mn-cs"/>
            </a:rPr>
            <a:t>今後</a:t>
          </a:r>
          <a:r>
            <a:rPr lang="ja-JP" altLang="en-US" sz="1100" b="0" i="0">
              <a:solidFill>
                <a:schemeClr val="dk1"/>
              </a:solidFill>
              <a:effectLst/>
              <a:latin typeface="+mn-lt"/>
              <a:ea typeface="+mn-ea"/>
              <a:cs typeface="+mn-cs"/>
            </a:rPr>
            <a:t>、基金残高は大幅な</a:t>
          </a:r>
          <a:r>
            <a:rPr lang="ja-JP" altLang="ja-JP" sz="1100" b="0" i="0">
              <a:solidFill>
                <a:schemeClr val="dk1"/>
              </a:solidFill>
              <a:effectLst/>
              <a:latin typeface="+mn-lt"/>
              <a:ea typeface="+mn-ea"/>
              <a:cs typeface="+mn-cs"/>
            </a:rPr>
            <a:t>減少傾向にある。</a:t>
          </a:r>
          <a:endParaRPr lang="en-US" altLang="ja-JP"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また、特定目的基金のうち、目的を果たし残高が底をつく基金については、廃止する等基金の整理を行う。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市民わくわくふれあい施設整備基金：子育て、健康、生きがい、生涯学習等を推進する施設の整備及び改修等に充てるもの。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公共施設整備改修等基金：</a:t>
          </a:r>
          <a:r>
            <a:rPr lang="ja-JP" altLang="ja-JP" sz="1100">
              <a:solidFill>
                <a:schemeClr val="dk1"/>
              </a:solidFill>
              <a:effectLst/>
              <a:latin typeface="+mn-lt"/>
              <a:ea typeface="+mn-ea"/>
              <a:cs typeface="+mn-cs"/>
            </a:rPr>
            <a:t>公共施設等の整備（改修及び大規模な修繕等を含む。）に要する経費に充てるもの。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市民わくわくふれあい施設整備基金：</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百万円積立てたことにより増加となった。</a:t>
          </a:r>
          <a:endParaRPr lang="ja-JP" altLang="ja-JP" sz="1400">
            <a:effectLst/>
          </a:endParaRPr>
        </a:p>
        <a:p>
          <a:r>
            <a:rPr kumimoji="1" lang="ja-JP" altLang="ja-JP" sz="1100">
              <a:solidFill>
                <a:schemeClr val="dk1"/>
              </a:solidFill>
              <a:effectLst/>
              <a:latin typeface="+mn-lt"/>
              <a:ea typeface="+mn-ea"/>
              <a:cs typeface="+mn-cs"/>
            </a:rPr>
            <a:t>　公共施設整備改修等基金：本庁舎施設改修事業の財源として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百万円充当した一方で、今後の公共施設等の整備に備え</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百万円積立てたことにより増加となった。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市民わくわくふれあい施設整備基金：</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事業着手</a:t>
          </a:r>
          <a:r>
            <a:rPr kumimoji="1" lang="ja-JP" altLang="en-US" sz="1100">
              <a:solidFill>
                <a:schemeClr val="dk1"/>
              </a:solidFill>
              <a:effectLst/>
              <a:latin typeface="+mn-lt"/>
              <a:ea typeface="+mn-ea"/>
              <a:cs typeface="+mn-cs"/>
            </a:rPr>
            <a:t>に当たり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基金の取崩</a:t>
          </a:r>
          <a:r>
            <a:rPr kumimoji="1" lang="ja-JP" altLang="ja-JP" sz="1100">
              <a:solidFill>
                <a:schemeClr val="dk1"/>
              </a:solidFill>
              <a:effectLst/>
              <a:latin typeface="+mn-lt"/>
              <a:ea typeface="+mn-ea"/>
              <a:cs typeface="+mn-cs"/>
            </a:rPr>
            <a:t>を行っていく。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公共施設整備改修等基金：今後の公共施設の老朽化による大規模な施設の更新や長寿命化に備えるため、可能な限り基金への積立てを行っていく。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財源調整のための取崩しを行った。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災害への備え等のため、可能な限り基金への積立てを行っていく。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減債基金に</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百万円を積立てたことにより増加となったが、</a:t>
          </a:r>
          <a:r>
            <a:rPr kumimoji="1" lang="ja-JP" altLang="ja-JP" sz="1100">
              <a:solidFill>
                <a:schemeClr val="dk1"/>
              </a:solidFill>
              <a:effectLst/>
              <a:latin typeface="+mn-lt"/>
              <a:ea typeface="+mn-ea"/>
              <a:cs typeface="+mn-cs"/>
            </a:rPr>
            <a:t>近年はほぼ同水準で推移している。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今後の公債費償還に備えるため、基金積立額を維持していく。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20,752
20,290
117.01
9,850,035
9,384,064
357,974
5,763,498
6,575,131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主に、道路、学校施設、福祉施設等の有形固定資産減価償却率</a:t>
          </a:r>
          <a:r>
            <a:rPr lang="ja-JP" altLang="en-US" sz="900" b="0" i="0" baseline="0">
              <a:solidFill>
                <a:schemeClr val="dk1"/>
              </a:solidFill>
              <a:effectLst/>
              <a:latin typeface="+mn-lt"/>
              <a:ea typeface="+mn-ea"/>
              <a:cs typeface="+mn-cs"/>
            </a:rPr>
            <a:t>が</a:t>
          </a:r>
          <a:r>
            <a:rPr lang="ja-JP" altLang="ja-JP" sz="900" b="0" i="0" baseline="0">
              <a:solidFill>
                <a:schemeClr val="dk1"/>
              </a:solidFill>
              <a:effectLst/>
              <a:latin typeface="+mn-lt"/>
              <a:ea typeface="+mn-ea"/>
              <a:cs typeface="+mn-cs"/>
            </a:rPr>
            <a:t>高い傾向にある。</a:t>
          </a:r>
          <a:endParaRPr lang="ja-JP" altLang="ja-JP" sz="900">
            <a:effectLst/>
          </a:endParaRPr>
        </a:p>
        <a:p>
          <a:r>
            <a:rPr lang="ja-JP" altLang="ja-JP" sz="900" b="0" i="0" baseline="0">
              <a:solidFill>
                <a:schemeClr val="dk1"/>
              </a:solidFill>
              <a:effectLst/>
              <a:latin typeface="+mn-lt"/>
              <a:ea typeface="+mn-ea"/>
              <a:cs typeface="+mn-cs"/>
            </a:rPr>
            <a:t>　平成</a:t>
          </a:r>
          <a:r>
            <a:rPr lang="ja-JP" altLang="en-US" sz="900" b="0" i="0" baseline="0">
              <a:solidFill>
                <a:schemeClr val="dk1"/>
              </a:solidFill>
              <a:effectLst/>
              <a:latin typeface="+mn-lt"/>
              <a:ea typeface="+mn-ea"/>
              <a:cs typeface="+mn-cs"/>
            </a:rPr>
            <a:t>３０</a:t>
          </a:r>
          <a:r>
            <a:rPr lang="ja-JP" altLang="ja-JP" sz="900" b="0" i="0" baseline="0">
              <a:solidFill>
                <a:schemeClr val="dk1"/>
              </a:solidFill>
              <a:effectLst/>
              <a:latin typeface="+mn-lt"/>
              <a:ea typeface="+mn-ea"/>
              <a:cs typeface="+mn-cs"/>
            </a:rPr>
            <a:t>年度に策定した</a:t>
          </a:r>
          <a:r>
            <a:rPr lang="ja-JP" altLang="en-US" sz="900" b="0" i="0" baseline="0">
              <a:solidFill>
                <a:schemeClr val="dk1"/>
              </a:solidFill>
              <a:effectLst/>
              <a:latin typeface="+mn-lt"/>
              <a:ea typeface="+mn-ea"/>
              <a:cs typeface="+mn-cs"/>
            </a:rPr>
            <a:t>個別施設</a:t>
          </a:r>
          <a:r>
            <a:rPr lang="ja-JP" altLang="ja-JP" sz="900" b="0" i="0" baseline="0">
              <a:solidFill>
                <a:schemeClr val="dk1"/>
              </a:solidFill>
              <a:effectLst/>
              <a:latin typeface="+mn-lt"/>
              <a:ea typeface="+mn-ea"/>
              <a:cs typeface="+mn-cs"/>
            </a:rPr>
            <a:t>計画に基づき、公共施設のなかで老朽化した施設の複合化を</a:t>
          </a:r>
          <a:r>
            <a:rPr lang="ja-JP" altLang="en-US" sz="900" b="0" i="0" baseline="0">
              <a:solidFill>
                <a:schemeClr val="dk1"/>
              </a:solidFill>
              <a:effectLst/>
              <a:latin typeface="+mn-lt"/>
              <a:ea typeface="+mn-ea"/>
              <a:cs typeface="+mn-cs"/>
            </a:rPr>
            <a:t>推進し</a:t>
          </a:r>
          <a:r>
            <a:rPr lang="ja-JP" altLang="ja-JP" sz="900" b="0" i="0" baseline="0">
              <a:solidFill>
                <a:schemeClr val="dk1"/>
              </a:solidFill>
              <a:effectLst/>
              <a:latin typeface="+mn-lt"/>
              <a:ea typeface="+mn-ea"/>
              <a:cs typeface="+mn-cs"/>
            </a:rPr>
            <a:t>、保有を継続する施設については、計画的な機能改善による長寿命化を推進している。</a:t>
          </a:r>
          <a:endParaRPr lang="ja-JP" altLang="ja-JP" sz="900">
            <a:effectLst/>
          </a:endParaRPr>
        </a:p>
        <a:p>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その他の施設についても</a:t>
          </a:r>
          <a:r>
            <a:rPr lang="ja-JP" altLang="ja-JP" sz="900" b="0" i="0" baseline="0">
              <a:solidFill>
                <a:schemeClr val="dk1"/>
              </a:solidFill>
              <a:effectLst/>
              <a:latin typeface="+mn-lt"/>
              <a:ea typeface="+mn-ea"/>
              <a:cs typeface="+mn-cs"/>
            </a:rPr>
            <a:t>、個別施設計画を整備することで、施設の集約化・複合化・長寿命化を推進し、有形固定資産減価償却率の上昇に留意しつつ、適切な維持管理に取り組んでいく。</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71" name="有形固定資産減価償却率平均値テキスト"/>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151221</xdr:rowOff>
    </xdr:from>
    <xdr:to>
      <xdr:col>23</xdr:col>
      <xdr:colOff>136525</xdr:colOff>
      <xdr:row>32</xdr:row>
      <xdr:rowOff>81371</xdr:rowOff>
    </xdr:to>
    <xdr:sp macro="" textlink="">
      <xdr:nvSpPr>
        <xdr:cNvPr id="81" name="楕円 80"/>
        <xdr:cNvSpPr/>
      </xdr:nvSpPr>
      <xdr:spPr>
        <a:xfrm>
          <a:off x="47117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129648</xdr:rowOff>
    </xdr:from>
    <xdr:ext cx="405111" cy="259045"/>
    <xdr:sp macro="" textlink="">
      <xdr:nvSpPr>
        <xdr:cNvPr id="82" name="有形固定資産減価償却率該当値テキスト"/>
        <xdr:cNvSpPr txBox="1"/>
      </xdr:nvSpPr>
      <xdr:spPr>
        <a:xfrm>
          <a:off x="4813300"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145597</xdr:rowOff>
    </xdr:from>
    <xdr:to>
      <xdr:col>19</xdr:col>
      <xdr:colOff>187325</xdr:colOff>
      <xdr:row>30</xdr:row>
      <xdr:rowOff>75747</xdr:rowOff>
    </xdr:to>
    <xdr:sp macro="" textlink="">
      <xdr:nvSpPr>
        <xdr:cNvPr id="83" name="楕円 82"/>
        <xdr:cNvSpPr/>
      </xdr:nvSpPr>
      <xdr:spPr>
        <a:xfrm>
          <a:off x="4000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24947</xdr:rowOff>
    </xdr:from>
    <xdr:to>
      <xdr:col>23</xdr:col>
      <xdr:colOff>85725</xdr:colOff>
      <xdr:row>32</xdr:row>
      <xdr:rowOff>30571</xdr:rowOff>
    </xdr:to>
    <xdr:cxnSp macro="">
      <xdr:nvCxnSpPr>
        <xdr:cNvPr id="84" name="直線コネクタ 83"/>
        <xdr:cNvCxnSpPr/>
      </xdr:nvCxnSpPr>
      <xdr:spPr>
        <a:xfrm>
          <a:off x="4051300" y="5939972"/>
          <a:ext cx="711200" cy="3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53794</xdr:rowOff>
    </xdr:from>
    <xdr:to>
      <xdr:col>15</xdr:col>
      <xdr:colOff>187325</xdr:colOff>
      <xdr:row>32</xdr:row>
      <xdr:rowOff>155394</xdr:rowOff>
    </xdr:to>
    <xdr:sp macro="" textlink="">
      <xdr:nvSpPr>
        <xdr:cNvPr id="85" name="楕円 84"/>
        <xdr:cNvSpPr/>
      </xdr:nvSpPr>
      <xdr:spPr>
        <a:xfrm>
          <a:off x="3238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24947</xdr:rowOff>
    </xdr:from>
    <xdr:to>
      <xdr:col>19</xdr:col>
      <xdr:colOff>136525</xdr:colOff>
      <xdr:row>32</xdr:row>
      <xdr:rowOff>104594</xdr:rowOff>
    </xdr:to>
    <xdr:cxnSp macro="">
      <xdr:nvCxnSpPr>
        <xdr:cNvPr id="86" name="直線コネクタ 85"/>
        <xdr:cNvCxnSpPr/>
      </xdr:nvCxnSpPr>
      <xdr:spPr>
        <a:xfrm flipV="1">
          <a:off x="3289300" y="5939972"/>
          <a:ext cx="762000" cy="42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53794</xdr:rowOff>
    </xdr:from>
    <xdr:to>
      <xdr:col>11</xdr:col>
      <xdr:colOff>187325</xdr:colOff>
      <xdr:row>32</xdr:row>
      <xdr:rowOff>155394</xdr:rowOff>
    </xdr:to>
    <xdr:sp macro="" textlink="">
      <xdr:nvSpPr>
        <xdr:cNvPr id="87" name="楕円 86"/>
        <xdr:cNvSpPr/>
      </xdr:nvSpPr>
      <xdr:spPr>
        <a:xfrm>
          <a:off x="2476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104594</xdr:rowOff>
    </xdr:from>
    <xdr:to>
      <xdr:col>15</xdr:col>
      <xdr:colOff>136525</xdr:colOff>
      <xdr:row>32</xdr:row>
      <xdr:rowOff>104594</xdr:rowOff>
    </xdr:to>
    <xdr:cxnSp macro="">
      <xdr:nvCxnSpPr>
        <xdr:cNvPr id="88" name="直線コネクタ 87"/>
        <xdr:cNvCxnSpPr/>
      </xdr:nvCxnSpPr>
      <xdr:spPr>
        <a:xfrm>
          <a:off x="2527300" y="636251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89"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0"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91"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66874</xdr:rowOff>
    </xdr:from>
    <xdr:ext cx="405111" cy="259045"/>
    <xdr:sp macro="" textlink="">
      <xdr:nvSpPr>
        <xdr:cNvPr id="92" name="n_1mainValue有形固定資産減価償却率"/>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146521</xdr:rowOff>
    </xdr:from>
    <xdr:ext cx="405111" cy="259045"/>
    <xdr:sp macro="" textlink="">
      <xdr:nvSpPr>
        <xdr:cNvPr id="93" name="n_2mainValue有形固定資産減価償却率"/>
        <xdr:cNvSpPr txBox="1"/>
      </xdr:nvSpPr>
      <xdr:spPr>
        <a:xfrm>
          <a:off x="3086744" y="640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146521</xdr:rowOff>
    </xdr:from>
    <xdr:ext cx="405111" cy="259045"/>
    <xdr:sp macro="" textlink="">
      <xdr:nvSpPr>
        <xdr:cNvPr id="94" name="n_3mainValue有形固定資産減価償却率"/>
        <xdr:cNvSpPr txBox="1"/>
      </xdr:nvSpPr>
      <xdr:spPr>
        <a:xfrm>
          <a:off x="2324744" y="640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将来負担額の減少により、債務償還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は類似団体平均より低い傾向にあるが、中長期的には公共施設の更新等により、将来負担額は増加する見込みであるため、債務償還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の上昇に留意しつつ、計画的な財政運営に努めていく必要がある。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9"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101600</xdr:rowOff>
    </xdr:from>
    <xdr:to>
      <xdr:col>76</xdr:col>
      <xdr:colOff>73025</xdr:colOff>
      <xdr:row>33</xdr:row>
      <xdr:rowOff>31750</xdr:rowOff>
    </xdr:to>
    <xdr:sp macro="" textlink="">
      <xdr:nvSpPr>
        <xdr:cNvPr id="137" name="楕円 136"/>
        <xdr:cNvSpPr/>
      </xdr:nvSpPr>
      <xdr:spPr>
        <a:xfrm>
          <a:off x="1474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80027</xdr:rowOff>
    </xdr:from>
    <xdr:ext cx="469744" cy="259045"/>
    <xdr:sp macro="" textlink="">
      <xdr:nvSpPr>
        <xdr:cNvPr id="138" name="債務償還比率該当値テキスト"/>
        <xdr:cNvSpPr txBox="1"/>
      </xdr:nvSpPr>
      <xdr:spPr>
        <a:xfrm>
          <a:off x="14846300" y="633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37909</xdr:rowOff>
    </xdr:from>
    <xdr:to>
      <xdr:col>72</xdr:col>
      <xdr:colOff>123825</xdr:colOff>
      <xdr:row>32</xdr:row>
      <xdr:rowOff>139509</xdr:rowOff>
    </xdr:to>
    <xdr:sp macro="" textlink="">
      <xdr:nvSpPr>
        <xdr:cNvPr id="139" name="楕円 138"/>
        <xdr:cNvSpPr/>
      </xdr:nvSpPr>
      <xdr:spPr>
        <a:xfrm>
          <a:off x="14033500" y="62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88709</xdr:rowOff>
    </xdr:from>
    <xdr:to>
      <xdr:col>76</xdr:col>
      <xdr:colOff>22225</xdr:colOff>
      <xdr:row>32</xdr:row>
      <xdr:rowOff>152400</xdr:rowOff>
    </xdr:to>
    <xdr:cxnSp macro="">
      <xdr:nvCxnSpPr>
        <xdr:cNvPr id="140" name="直線コネクタ 139"/>
        <xdr:cNvCxnSpPr/>
      </xdr:nvCxnSpPr>
      <xdr:spPr>
        <a:xfrm>
          <a:off x="14084300" y="6346634"/>
          <a:ext cx="711200" cy="6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1"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130636</xdr:rowOff>
    </xdr:from>
    <xdr:ext cx="469744" cy="259045"/>
    <xdr:sp macro="" textlink="">
      <xdr:nvSpPr>
        <xdr:cNvPr id="142" name="n_1mainValue債務償還比率"/>
        <xdr:cNvSpPr txBox="1"/>
      </xdr:nvSpPr>
      <xdr:spPr>
        <a:xfrm>
          <a:off x="13836727" y="638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20,752
20,290
117.01
9,850,035
9,384,064
357,974
5,763,498
6,575,131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72" name="楕円 71"/>
        <xdr:cNvSpPr/>
      </xdr:nvSpPr>
      <xdr:spPr>
        <a:xfrm>
          <a:off x="45847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158949</xdr:rowOff>
    </xdr:from>
    <xdr:ext cx="405111" cy="259045"/>
    <xdr:sp macro="" textlink="">
      <xdr:nvSpPr>
        <xdr:cNvPr id="73" name="【道路】&#10;有形固定資産減価償却率該当値テキスト"/>
        <xdr:cNvSpPr txBox="1"/>
      </xdr:nvSpPr>
      <xdr:spPr>
        <a:xfrm>
          <a:off x="4673600" y="633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4" name="楕円 73"/>
        <xdr:cNvSpPr/>
      </xdr:nvSpPr>
      <xdr:spPr>
        <a:xfrm>
          <a:off x="3746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37</xdr:row>
      <xdr:rowOff>59872</xdr:rowOff>
    </xdr:to>
    <xdr:cxnSp macro="">
      <xdr:nvCxnSpPr>
        <xdr:cNvPr id="75" name="直線コネクタ 74"/>
        <xdr:cNvCxnSpPr/>
      </xdr:nvCxnSpPr>
      <xdr:spPr>
        <a:xfrm>
          <a:off x="3797300" y="6019800"/>
          <a:ext cx="838200" cy="38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64589</xdr:rowOff>
    </xdr:from>
    <xdr:to>
      <xdr:col>15</xdr:col>
      <xdr:colOff>101600</xdr:colOff>
      <xdr:row>37</xdr:row>
      <xdr:rowOff>166188</xdr:rowOff>
    </xdr:to>
    <xdr:sp macro="" textlink="">
      <xdr:nvSpPr>
        <xdr:cNvPr id="76" name="楕円 75"/>
        <xdr:cNvSpPr/>
      </xdr:nvSpPr>
      <xdr:spPr>
        <a:xfrm>
          <a:off x="2857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37</xdr:row>
      <xdr:rowOff>115389</xdr:rowOff>
    </xdr:to>
    <xdr:cxnSp macro="">
      <xdr:nvCxnSpPr>
        <xdr:cNvPr id="77" name="直線コネクタ 76"/>
        <xdr:cNvCxnSpPr/>
      </xdr:nvCxnSpPr>
      <xdr:spPr>
        <a:xfrm flipV="1">
          <a:off x="2908300" y="6019800"/>
          <a:ext cx="889000" cy="43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64589</xdr:rowOff>
    </xdr:from>
    <xdr:to>
      <xdr:col>10</xdr:col>
      <xdr:colOff>165100</xdr:colOff>
      <xdr:row>37</xdr:row>
      <xdr:rowOff>166188</xdr:rowOff>
    </xdr:to>
    <xdr:sp macro="" textlink="">
      <xdr:nvSpPr>
        <xdr:cNvPr id="78" name="楕円 77"/>
        <xdr:cNvSpPr/>
      </xdr:nvSpPr>
      <xdr:spPr>
        <a:xfrm>
          <a:off x="1968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115389</xdr:rowOff>
    </xdr:from>
    <xdr:to>
      <xdr:col>15</xdr:col>
      <xdr:colOff>50800</xdr:colOff>
      <xdr:row>37</xdr:row>
      <xdr:rowOff>115389</xdr:rowOff>
    </xdr:to>
    <xdr:cxnSp macro="">
      <xdr:nvCxnSpPr>
        <xdr:cNvPr id="79" name="直線コネクタ 78"/>
        <xdr:cNvCxnSpPr/>
      </xdr:nvCxnSpPr>
      <xdr:spPr>
        <a:xfrm>
          <a:off x="2019300" y="6459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2"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86377</xdr:rowOff>
    </xdr:from>
    <xdr:ext cx="405111" cy="259045"/>
    <xdr:sp macro="" textlink="">
      <xdr:nvSpPr>
        <xdr:cNvPr id="83" name="n_1mainValue【道路】&#10;有形固定資産減価償却率"/>
        <xdr:cNvSpPr txBox="1"/>
      </xdr:nvSpPr>
      <xdr:spPr>
        <a:xfrm>
          <a:off x="3582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157315</xdr:rowOff>
    </xdr:from>
    <xdr:ext cx="405111" cy="259045"/>
    <xdr:sp macro="" textlink="">
      <xdr:nvSpPr>
        <xdr:cNvPr id="84" name="n_2mainValue【道路】&#10;有形固定資産減価償却率"/>
        <xdr:cNvSpPr txBox="1"/>
      </xdr:nvSpPr>
      <xdr:spPr>
        <a:xfrm>
          <a:off x="2705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5" name="n_3mainValue【道路】&#10;有形固定資産減価償却率"/>
        <xdr:cNvSpPr txBox="1"/>
      </xdr:nvSpPr>
      <xdr:spPr>
        <a:xfrm>
          <a:off x="1816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35496</xdr:rowOff>
    </xdr:from>
    <xdr:to>
      <xdr:col>55</xdr:col>
      <xdr:colOff>50800</xdr:colOff>
      <xdr:row>39</xdr:row>
      <xdr:rowOff>137096</xdr:rowOff>
    </xdr:to>
    <xdr:sp macro="" textlink="">
      <xdr:nvSpPr>
        <xdr:cNvPr id="124" name="楕円 123"/>
        <xdr:cNvSpPr/>
      </xdr:nvSpPr>
      <xdr:spPr>
        <a:xfrm>
          <a:off x="10426700" y="67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13923</xdr:rowOff>
    </xdr:from>
    <xdr:ext cx="534377" cy="259045"/>
    <xdr:sp macro="" textlink="">
      <xdr:nvSpPr>
        <xdr:cNvPr id="125" name="【道路】&#10;一人当たり延長該当値テキスト"/>
        <xdr:cNvSpPr txBox="1"/>
      </xdr:nvSpPr>
      <xdr:spPr>
        <a:xfrm>
          <a:off x="10515600" y="67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42202</xdr:rowOff>
    </xdr:from>
    <xdr:to>
      <xdr:col>50</xdr:col>
      <xdr:colOff>165100</xdr:colOff>
      <xdr:row>39</xdr:row>
      <xdr:rowOff>143802</xdr:rowOff>
    </xdr:to>
    <xdr:sp macro="" textlink="">
      <xdr:nvSpPr>
        <xdr:cNvPr id="126" name="楕円 125"/>
        <xdr:cNvSpPr/>
      </xdr:nvSpPr>
      <xdr:spPr>
        <a:xfrm>
          <a:off x="9588500" y="67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86296</xdr:rowOff>
    </xdr:from>
    <xdr:to>
      <xdr:col>55</xdr:col>
      <xdr:colOff>0</xdr:colOff>
      <xdr:row>39</xdr:row>
      <xdr:rowOff>93002</xdr:rowOff>
    </xdr:to>
    <xdr:cxnSp macro="">
      <xdr:nvCxnSpPr>
        <xdr:cNvPr id="127" name="直線コネクタ 126"/>
        <xdr:cNvCxnSpPr/>
      </xdr:nvCxnSpPr>
      <xdr:spPr>
        <a:xfrm flipV="1">
          <a:off x="9639300" y="6772846"/>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48984</xdr:rowOff>
    </xdr:from>
    <xdr:to>
      <xdr:col>46</xdr:col>
      <xdr:colOff>38100</xdr:colOff>
      <xdr:row>39</xdr:row>
      <xdr:rowOff>150584</xdr:rowOff>
    </xdr:to>
    <xdr:sp macro="" textlink="">
      <xdr:nvSpPr>
        <xdr:cNvPr id="128" name="楕円 127"/>
        <xdr:cNvSpPr/>
      </xdr:nvSpPr>
      <xdr:spPr>
        <a:xfrm>
          <a:off x="8699500" y="67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93002</xdr:rowOff>
    </xdr:from>
    <xdr:to>
      <xdr:col>50</xdr:col>
      <xdr:colOff>114300</xdr:colOff>
      <xdr:row>39</xdr:row>
      <xdr:rowOff>99784</xdr:rowOff>
    </xdr:to>
    <xdr:cxnSp macro="">
      <xdr:nvCxnSpPr>
        <xdr:cNvPr id="129" name="直線コネクタ 128"/>
        <xdr:cNvCxnSpPr/>
      </xdr:nvCxnSpPr>
      <xdr:spPr>
        <a:xfrm flipV="1">
          <a:off x="8750300" y="6779552"/>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55346</xdr:rowOff>
    </xdr:from>
    <xdr:to>
      <xdr:col>41</xdr:col>
      <xdr:colOff>101600</xdr:colOff>
      <xdr:row>39</xdr:row>
      <xdr:rowOff>156946</xdr:rowOff>
    </xdr:to>
    <xdr:sp macro="" textlink="">
      <xdr:nvSpPr>
        <xdr:cNvPr id="130" name="楕円 129"/>
        <xdr:cNvSpPr/>
      </xdr:nvSpPr>
      <xdr:spPr>
        <a:xfrm>
          <a:off x="7810500" y="67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99784</xdr:rowOff>
    </xdr:from>
    <xdr:to>
      <xdr:col>45</xdr:col>
      <xdr:colOff>177800</xdr:colOff>
      <xdr:row>39</xdr:row>
      <xdr:rowOff>106146</xdr:rowOff>
    </xdr:to>
    <xdr:cxnSp macro="">
      <xdr:nvCxnSpPr>
        <xdr:cNvPr id="131" name="直線コネクタ 130"/>
        <xdr:cNvCxnSpPr/>
      </xdr:nvCxnSpPr>
      <xdr:spPr>
        <a:xfrm flipV="1">
          <a:off x="7861300" y="6786334"/>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134929</xdr:rowOff>
    </xdr:from>
    <xdr:ext cx="534377" cy="259045"/>
    <xdr:sp macro="" textlink="">
      <xdr:nvSpPr>
        <xdr:cNvPr id="135" name="n_1mainValue【道路】&#10;一人当たり延長"/>
        <xdr:cNvSpPr txBox="1"/>
      </xdr:nvSpPr>
      <xdr:spPr>
        <a:xfrm>
          <a:off x="9359411" y="68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141711</xdr:rowOff>
    </xdr:from>
    <xdr:ext cx="534377" cy="259045"/>
    <xdr:sp macro="" textlink="">
      <xdr:nvSpPr>
        <xdr:cNvPr id="136" name="n_2mainValue【道路】&#10;一人当たり延長"/>
        <xdr:cNvSpPr txBox="1"/>
      </xdr:nvSpPr>
      <xdr:spPr>
        <a:xfrm>
          <a:off x="8483111" y="682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148073</xdr:rowOff>
    </xdr:from>
    <xdr:ext cx="534377" cy="259045"/>
    <xdr:sp macro="" textlink="">
      <xdr:nvSpPr>
        <xdr:cNvPr id="137" name="n_3mainValue【道路】&#10;一人当たり延長"/>
        <xdr:cNvSpPr txBox="1"/>
      </xdr:nvSpPr>
      <xdr:spPr>
        <a:xfrm>
          <a:off x="7594111" y="683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151674</xdr:rowOff>
    </xdr:from>
    <xdr:to>
      <xdr:col>24</xdr:col>
      <xdr:colOff>114300</xdr:colOff>
      <xdr:row>59</xdr:row>
      <xdr:rowOff>81824</xdr:rowOff>
    </xdr:to>
    <xdr:sp macro="" textlink="">
      <xdr:nvSpPr>
        <xdr:cNvPr id="178" name="楕円 177"/>
        <xdr:cNvSpPr/>
      </xdr:nvSpPr>
      <xdr:spPr>
        <a:xfrm>
          <a:off x="45847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130101</xdr:rowOff>
    </xdr:from>
    <xdr:ext cx="405111" cy="259045"/>
    <xdr:sp macro="" textlink="">
      <xdr:nvSpPr>
        <xdr:cNvPr id="179" name="【橋りょう・トンネル】&#10;有形固定資産減価償却率該当値テキスト"/>
        <xdr:cNvSpPr txBox="1"/>
      </xdr:nvSpPr>
      <xdr:spPr>
        <a:xfrm>
          <a:off x="4673600" y="1007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47172</xdr:rowOff>
    </xdr:from>
    <xdr:to>
      <xdr:col>20</xdr:col>
      <xdr:colOff>38100</xdr:colOff>
      <xdr:row>59</xdr:row>
      <xdr:rowOff>148772</xdr:rowOff>
    </xdr:to>
    <xdr:sp macro="" textlink="">
      <xdr:nvSpPr>
        <xdr:cNvPr id="180" name="楕円 179"/>
        <xdr:cNvSpPr/>
      </xdr:nvSpPr>
      <xdr:spPr>
        <a:xfrm>
          <a:off x="3746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31024</xdr:rowOff>
    </xdr:from>
    <xdr:to>
      <xdr:col>24</xdr:col>
      <xdr:colOff>63500</xdr:colOff>
      <xdr:row>59</xdr:row>
      <xdr:rowOff>97972</xdr:rowOff>
    </xdr:to>
    <xdr:cxnSp macro="">
      <xdr:nvCxnSpPr>
        <xdr:cNvPr id="181" name="直線コネクタ 180"/>
        <xdr:cNvCxnSpPr/>
      </xdr:nvCxnSpPr>
      <xdr:spPr>
        <a:xfrm flipV="1">
          <a:off x="3797300" y="10146574"/>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163104</xdr:rowOff>
    </xdr:from>
    <xdr:to>
      <xdr:col>15</xdr:col>
      <xdr:colOff>101600</xdr:colOff>
      <xdr:row>59</xdr:row>
      <xdr:rowOff>93254</xdr:rowOff>
    </xdr:to>
    <xdr:sp macro="" textlink="">
      <xdr:nvSpPr>
        <xdr:cNvPr id="182" name="楕円 181"/>
        <xdr:cNvSpPr/>
      </xdr:nvSpPr>
      <xdr:spPr>
        <a:xfrm>
          <a:off x="2857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42454</xdr:rowOff>
    </xdr:from>
    <xdr:to>
      <xdr:col>19</xdr:col>
      <xdr:colOff>177800</xdr:colOff>
      <xdr:row>59</xdr:row>
      <xdr:rowOff>97972</xdr:rowOff>
    </xdr:to>
    <xdr:cxnSp macro="">
      <xdr:nvCxnSpPr>
        <xdr:cNvPr id="183" name="直線コネクタ 182"/>
        <xdr:cNvCxnSpPr/>
      </xdr:nvCxnSpPr>
      <xdr:spPr>
        <a:xfrm>
          <a:off x="2908300" y="1015800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163104</xdr:rowOff>
    </xdr:from>
    <xdr:to>
      <xdr:col>10</xdr:col>
      <xdr:colOff>165100</xdr:colOff>
      <xdr:row>59</xdr:row>
      <xdr:rowOff>93254</xdr:rowOff>
    </xdr:to>
    <xdr:sp macro="" textlink="">
      <xdr:nvSpPr>
        <xdr:cNvPr id="184" name="楕円 183"/>
        <xdr:cNvSpPr/>
      </xdr:nvSpPr>
      <xdr:spPr>
        <a:xfrm>
          <a:off x="1968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42454</xdr:rowOff>
    </xdr:from>
    <xdr:to>
      <xdr:col>15</xdr:col>
      <xdr:colOff>50800</xdr:colOff>
      <xdr:row>59</xdr:row>
      <xdr:rowOff>42454</xdr:rowOff>
    </xdr:to>
    <xdr:cxnSp macro="">
      <xdr:nvCxnSpPr>
        <xdr:cNvPr id="185" name="直線コネクタ 184"/>
        <xdr:cNvCxnSpPr/>
      </xdr:nvCxnSpPr>
      <xdr:spPr>
        <a:xfrm>
          <a:off x="2019300" y="10158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139899</xdr:rowOff>
    </xdr:from>
    <xdr:ext cx="405111" cy="259045"/>
    <xdr:sp macro="" textlink="">
      <xdr:nvSpPr>
        <xdr:cNvPr id="189" name="n_1main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109781</xdr:rowOff>
    </xdr:from>
    <xdr:ext cx="405111" cy="259045"/>
    <xdr:sp macro="" textlink="">
      <xdr:nvSpPr>
        <xdr:cNvPr id="190" name="n_2mainValue【橋りょう・トンネル】&#10;有形固定資産減価償却率"/>
        <xdr:cNvSpPr txBox="1"/>
      </xdr:nvSpPr>
      <xdr:spPr>
        <a:xfrm>
          <a:off x="2705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109781</xdr:rowOff>
    </xdr:from>
    <xdr:ext cx="405111" cy="259045"/>
    <xdr:sp macro="" textlink="">
      <xdr:nvSpPr>
        <xdr:cNvPr id="191" name="n_3mainValue【橋りょう・トンネル】&#10;有形固定資産減価償却率"/>
        <xdr:cNvSpPr txBox="1"/>
      </xdr:nvSpPr>
      <xdr:spPr>
        <a:xfrm>
          <a:off x="1816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2864</xdr:rowOff>
    </xdr:from>
    <xdr:to>
      <xdr:col>55</xdr:col>
      <xdr:colOff>50800</xdr:colOff>
      <xdr:row>62</xdr:row>
      <xdr:rowOff>104464</xdr:rowOff>
    </xdr:to>
    <xdr:sp macro="" textlink="">
      <xdr:nvSpPr>
        <xdr:cNvPr id="230" name="楕円 229"/>
        <xdr:cNvSpPr/>
      </xdr:nvSpPr>
      <xdr:spPr>
        <a:xfrm>
          <a:off x="10426700" y="106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152741</xdr:rowOff>
    </xdr:from>
    <xdr:ext cx="599010" cy="259045"/>
    <xdr:sp macro="" textlink="">
      <xdr:nvSpPr>
        <xdr:cNvPr id="231" name="【橋りょう・トンネル】&#10;一人当たり有形固定資産（償却資産）額該当値テキスト"/>
        <xdr:cNvSpPr txBox="1"/>
      </xdr:nvSpPr>
      <xdr:spPr>
        <a:xfrm>
          <a:off x="10515600" y="1061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90124</xdr:rowOff>
    </xdr:from>
    <xdr:to>
      <xdr:col>50</xdr:col>
      <xdr:colOff>165100</xdr:colOff>
      <xdr:row>62</xdr:row>
      <xdr:rowOff>20274</xdr:rowOff>
    </xdr:to>
    <xdr:sp macro="" textlink="">
      <xdr:nvSpPr>
        <xdr:cNvPr id="232" name="楕円 231"/>
        <xdr:cNvSpPr/>
      </xdr:nvSpPr>
      <xdr:spPr>
        <a:xfrm>
          <a:off x="9588500" y="105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140924</xdr:rowOff>
    </xdr:from>
    <xdr:to>
      <xdr:col>55</xdr:col>
      <xdr:colOff>0</xdr:colOff>
      <xdr:row>62</xdr:row>
      <xdr:rowOff>53664</xdr:rowOff>
    </xdr:to>
    <xdr:cxnSp macro="">
      <xdr:nvCxnSpPr>
        <xdr:cNvPr id="233" name="直線コネクタ 232"/>
        <xdr:cNvCxnSpPr/>
      </xdr:nvCxnSpPr>
      <xdr:spPr>
        <a:xfrm>
          <a:off x="9639300" y="10599374"/>
          <a:ext cx="838200" cy="8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35725</xdr:rowOff>
    </xdr:from>
    <xdr:to>
      <xdr:col>46</xdr:col>
      <xdr:colOff>38100</xdr:colOff>
      <xdr:row>62</xdr:row>
      <xdr:rowOff>137325</xdr:rowOff>
    </xdr:to>
    <xdr:sp macro="" textlink="">
      <xdr:nvSpPr>
        <xdr:cNvPr id="234" name="楕円 233"/>
        <xdr:cNvSpPr/>
      </xdr:nvSpPr>
      <xdr:spPr>
        <a:xfrm>
          <a:off x="8699500" y="1066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140924</xdr:rowOff>
    </xdr:from>
    <xdr:to>
      <xdr:col>50</xdr:col>
      <xdr:colOff>114300</xdr:colOff>
      <xdr:row>62</xdr:row>
      <xdr:rowOff>86525</xdr:rowOff>
    </xdr:to>
    <xdr:cxnSp macro="">
      <xdr:nvCxnSpPr>
        <xdr:cNvPr id="235" name="直線コネクタ 234"/>
        <xdr:cNvCxnSpPr/>
      </xdr:nvCxnSpPr>
      <xdr:spPr>
        <a:xfrm flipV="1">
          <a:off x="8750300" y="10599374"/>
          <a:ext cx="889000" cy="11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40379</xdr:rowOff>
    </xdr:from>
    <xdr:to>
      <xdr:col>41</xdr:col>
      <xdr:colOff>101600</xdr:colOff>
      <xdr:row>62</xdr:row>
      <xdr:rowOff>141979</xdr:rowOff>
    </xdr:to>
    <xdr:sp macro="" textlink="">
      <xdr:nvSpPr>
        <xdr:cNvPr id="236" name="楕円 235"/>
        <xdr:cNvSpPr/>
      </xdr:nvSpPr>
      <xdr:spPr>
        <a:xfrm>
          <a:off x="7810500" y="1067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86525</xdr:rowOff>
    </xdr:from>
    <xdr:to>
      <xdr:col>45</xdr:col>
      <xdr:colOff>177800</xdr:colOff>
      <xdr:row>62</xdr:row>
      <xdr:rowOff>91179</xdr:rowOff>
    </xdr:to>
    <xdr:cxnSp macro="">
      <xdr:nvCxnSpPr>
        <xdr:cNvPr id="237" name="直線コネクタ 236"/>
        <xdr:cNvCxnSpPr/>
      </xdr:nvCxnSpPr>
      <xdr:spPr>
        <a:xfrm flipV="1">
          <a:off x="7861300" y="10716425"/>
          <a:ext cx="889000" cy="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36801</xdr:rowOff>
    </xdr:from>
    <xdr:ext cx="599010" cy="259045"/>
    <xdr:sp macro="" textlink="">
      <xdr:nvSpPr>
        <xdr:cNvPr id="241" name="n_1mainValue【橋りょう・トンネル】&#10;一人当たり有形固定資産（償却資産）額"/>
        <xdr:cNvSpPr txBox="1"/>
      </xdr:nvSpPr>
      <xdr:spPr>
        <a:xfrm>
          <a:off x="9327095" y="1032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128452</xdr:rowOff>
    </xdr:from>
    <xdr:ext cx="599010" cy="259045"/>
    <xdr:sp macro="" textlink="">
      <xdr:nvSpPr>
        <xdr:cNvPr id="242" name="n_2mainValue【橋りょう・トンネル】&#10;一人当たり有形固定資産（償却資産）額"/>
        <xdr:cNvSpPr txBox="1"/>
      </xdr:nvSpPr>
      <xdr:spPr>
        <a:xfrm>
          <a:off x="8450795" y="1075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133106</xdr:rowOff>
    </xdr:from>
    <xdr:ext cx="599010" cy="259045"/>
    <xdr:sp macro="" textlink="">
      <xdr:nvSpPr>
        <xdr:cNvPr id="243" name="n_3mainValue【橋りょう・トンネル】&#10;一人当たり有形固定資産（償却資産）額"/>
        <xdr:cNvSpPr txBox="1"/>
      </xdr:nvSpPr>
      <xdr:spPr>
        <a:xfrm>
          <a:off x="7561795" y="1076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170197</xdr:rowOff>
    </xdr:from>
    <xdr:ext cx="405111" cy="259045"/>
    <xdr:sp macro="" textlink="">
      <xdr:nvSpPr>
        <xdr:cNvPr id="274" name="【公営住宅】&#10;有形固定資産減価償却率平均値テキスト"/>
        <xdr:cNvSpPr txBox="1"/>
      </xdr:nvSpPr>
      <xdr:spPr>
        <a:xfrm>
          <a:off x="46736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140788</xdr:rowOff>
    </xdr:from>
    <xdr:to>
      <xdr:col>24</xdr:col>
      <xdr:colOff>114300</xdr:colOff>
      <xdr:row>82</xdr:row>
      <xdr:rowOff>70938</xdr:rowOff>
    </xdr:to>
    <xdr:sp macro="" textlink="">
      <xdr:nvSpPr>
        <xdr:cNvPr id="284" name="楕円 283"/>
        <xdr:cNvSpPr/>
      </xdr:nvSpPr>
      <xdr:spPr>
        <a:xfrm>
          <a:off x="45847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119215</xdr:rowOff>
    </xdr:from>
    <xdr:ext cx="405111" cy="259045"/>
    <xdr:sp macro="" textlink="">
      <xdr:nvSpPr>
        <xdr:cNvPr id="285" name="【公営住宅】&#10;有形固定資産減価償却率該当値テキスト"/>
        <xdr:cNvSpPr txBox="1"/>
      </xdr:nvSpPr>
      <xdr:spPr>
        <a:xfrm>
          <a:off x="4673600"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31387</xdr:rowOff>
    </xdr:from>
    <xdr:to>
      <xdr:col>20</xdr:col>
      <xdr:colOff>38100</xdr:colOff>
      <xdr:row>82</xdr:row>
      <xdr:rowOff>132987</xdr:rowOff>
    </xdr:to>
    <xdr:sp macro="" textlink="">
      <xdr:nvSpPr>
        <xdr:cNvPr id="286" name="楕円 285"/>
        <xdr:cNvSpPr/>
      </xdr:nvSpPr>
      <xdr:spPr>
        <a:xfrm>
          <a:off x="3746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20138</xdr:rowOff>
    </xdr:from>
    <xdr:to>
      <xdr:col>24</xdr:col>
      <xdr:colOff>63500</xdr:colOff>
      <xdr:row>82</xdr:row>
      <xdr:rowOff>82187</xdr:rowOff>
    </xdr:to>
    <xdr:cxnSp macro="">
      <xdr:nvCxnSpPr>
        <xdr:cNvPr id="287" name="直線コネクタ 286"/>
        <xdr:cNvCxnSpPr/>
      </xdr:nvCxnSpPr>
      <xdr:spPr>
        <a:xfrm flipV="1">
          <a:off x="3797300" y="1407903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129358</xdr:rowOff>
    </xdr:from>
    <xdr:to>
      <xdr:col>15</xdr:col>
      <xdr:colOff>101600</xdr:colOff>
      <xdr:row>83</xdr:row>
      <xdr:rowOff>59508</xdr:rowOff>
    </xdr:to>
    <xdr:sp macro="" textlink="">
      <xdr:nvSpPr>
        <xdr:cNvPr id="288" name="楕円 287"/>
        <xdr:cNvSpPr/>
      </xdr:nvSpPr>
      <xdr:spPr>
        <a:xfrm>
          <a:off x="2857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82187</xdr:rowOff>
    </xdr:from>
    <xdr:to>
      <xdr:col>19</xdr:col>
      <xdr:colOff>177800</xdr:colOff>
      <xdr:row>83</xdr:row>
      <xdr:rowOff>8708</xdr:rowOff>
    </xdr:to>
    <xdr:cxnSp macro="">
      <xdr:nvCxnSpPr>
        <xdr:cNvPr id="289" name="直線コネクタ 288"/>
        <xdr:cNvCxnSpPr/>
      </xdr:nvCxnSpPr>
      <xdr:spPr>
        <a:xfrm flipV="1">
          <a:off x="2908300" y="1414108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129358</xdr:rowOff>
    </xdr:from>
    <xdr:to>
      <xdr:col>10</xdr:col>
      <xdr:colOff>165100</xdr:colOff>
      <xdr:row>83</xdr:row>
      <xdr:rowOff>59508</xdr:rowOff>
    </xdr:to>
    <xdr:sp macro="" textlink="">
      <xdr:nvSpPr>
        <xdr:cNvPr id="290" name="楕円 289"/>
        <xdr:cNvSpPr/>
      </xdr:nvSpPr>
      <xdr:spPr>
        <a:xfrm>
          <a:off x="1968500" y="141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8708</xdr:rowOff>
    </xdr:from>
    <xdr:to>
      <xdr:col>15</xdr:col>
      <xdr:colOff>50800</xdr:colOff>
      <xdr:row>83</xdr:row>
      <xdr:rowOff>8708</xdr:rowOff>
    </xdr:to>
    <xdr:cxnSp macro="">
      <xdr:nvCxnSpPr>
        <xdr:cNvPr id="291" name="直線コネクタ 290"/>
        <xdr:cNvCxnSpPr/>
      </xdr:nvCxnSpPr>
      <xdr:spPr>
        <a:xfrm>
          <a:off x="2019300" y="14239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92" name="n_1aveValue【公営住宅】&#10;有形固定資産減価償却率"/>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124114</xdr:rowOff>
    </xdr:from>
    <xdr:ext cx="405111" cy="259045"/>
    <xdr:sp macro="" textlink="">
      <xdr:nvSpPr>
        <xdr:cNvPr id="295" name="n_1mainValue【公営住宅】&#10;有形固定資産減価償却率"/>
        <xdr:cNvSpPr txBox="1"/>
      </xdr:nvSpPr>
      <xdr:spPr>
        <a:xfrm>
          <a:off x="3582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50635</xdr:rowOff>
    </xdr:from>
    <xdr:ext cx="405111" cy="259045"/>
    <xdr:sp macro="" textlink="">
      <xdr:nvSpPr>
        <xdr:cNvPr id="296" name="n_2mainValue【公営住宅】&#10;有形固定資産減価償却率"/>
        <xdr:cNvSpPr txBox="1"/>
      </xdr:nvSpPr>
      <xdr:spPr>
        <a:xfrm>
          <a:off x="2705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50635</xdr:rowOff>
    </xdr:from>
    <xdr:ext cx="405111" cy="259045"/>
    <xdr:sp macro="" textlink="">
      <xdr:nvSpPr>
        <xdr:cNvPr id="297" name="n_3mainValue【公営住宅】&#10;有形固定資産減価償却率"/>
        <xdr:cNvSpPr txBox="1"/>
      </xdr:nvSpPr>
      <xdr:spPr>
        <a:xfrm>
          <a:off x="1816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100837</xdr:rowOff>
    </xdr:from>
    <xdr:to>
      <xdr:col>55</xdr:col>
      <xdr:colOff>50800</xdr:colOff>
      <xdr:row>85</xdr:row>
      <xdr:rowOff>30987</xdr:rowOff>
    </xdr:to>
    <xdr:sp macro="" textlink="">
      <xdr:nvSpPr>
        <xdr:cNvPr id="336" name="楕円 335"/>
        <xdr:cNvSpPr/>
      </xdr:nvSpPr>
      <xdr:spPr>
        <a:xfrm>
          <a:off x="10426700" y="145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123714</xdr:rowOff>
    </xdr:from>
    <xdr:ext cx="469744" cy="259045"/>
    <xdr:sp macro="" textlink="">
      <xdr:nvSpPr>
        <xdr:cNvPr id="337" name="【公営住宅】&#10;一人当たり面積該当値テキスト"/>
        <xdr:cNvSpPr txBox="1"/>
      </xdr:nvSpPr>
      <xdr:spPr>
        <a:xfrm>
          <a:off x="10515600"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105029</xdr:rowOff>
    </xdr:from>
    <xdr:to>
      <xdr:col>50</xdr:col>
      <xdr:colOff>165100</xdr:colOff>
      <xdr:row>85</xdr:row>
      <xdr:rowOff>35179</xdr:rowOff>
    </xdr:to>
    <xdr:sp macro="" textlink="">
      <xdr:nvSpPr>
        <xdr:cNvPr id="338" name="楕円 337"/>
        <xdr:cNvSpPr/>
      </xdr:nvSpPr>
      <xdr:spPr>
        <a:xfrm>
          <a:off x="9588500" y="1450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151637</xdr:rowOff>
    </xdr:from>
    <xdr:to>
      <xdr:col>55</xdr:col>
      <xdr:colOff>0</xdr:colOff>
      <xdr:row>84</xdr:row>
      <xdr:rowOff>155829</xdr:rowOff>
    </xdr:to>
    <xdr:cxnSp macro="">
      <xdr:nvCxnSpPr>
        <xdr:cNvPr id="339" name="直線コネクタ 338"/>
        <xdr:cNvCxnSpPr/>
      </xdr:nvCxnSpPr>
      <xdr:spPr>
        <a:xfrm flipV="1">
          <a:off x="9639300" y="14553437"/>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109220</xdr:rowOff>
    </xdr:from>
    <xdr:to>
      <xdr:col>46</xdr:col>
      <xdr:colOff>38100</xdr:colOff>
      <xdr:row>85</xdr:row>
      <xdr:rowOff>39370</xdr:rowOff>
    </xdr:to>
    <xdr:sp macro="" textlink="">
      <xdr:nvSpPr>
        <xdr:cNvPr id="340" name="楕円 339"/>
        <xdr:cNvSpPr/>
      </xdr:nvSpPr>
      <xdr:spPr>
        <a:xfrm>
          <a:off x="8699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155829</xdr:rowOff>
    </xdr:from>
    <xdr:to>
      <xdr:col>50</xdr:col>
      <xdr:colOff>114300</xdr:colOff>
      <xdr:row>84</xdr:row>
      <xdr:rowOff>160020</xdr:rowOff>
    </xdr:to>
    <xdr:cxnSp macro="">
      <xdr:nvCxnSpPr>
        <xdr:cNvPr id="341" name="直線コネクタ 340"/>
        <xdr:cNvCxnSpPr/>
      </xdr:nvCxnSpPr>
      <xdr:spPr>
        <a:xfrm flipV="1">
          <a:off x="8750300" y="1455762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113412</xdr:rowOff>
    </xdr:from>
    <xdr:to>
      <xdr:col>41</xdr:col>
      <xdr:colOff>101600</xdr:colOff>
      <xdr:row>85</xdr:row>
      <xdr:rowOff>43562</xdr:rowOff>
    </xdr:to>
    <xdr:sp macro="" textlink="">
      <xdr:nvSpPr>
        <xdr:cNvPr id="342" name="楕円 341"/>
        <xdr:cNvSpPr/>
      </xdr:nvSpPr>
      <xdr:spPr>
        <a:xfrm>
          <a:off x="7810500" y="145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160020</xdr:rowOff>
    </xdr:from>
    <xdr:to>
      <xdr:col>45</xdr:col>
      <xdr:colOff>177800</xdr:colOff>
      <xdr:row>84</xdr:row>
      <xdr:rowOff>164212</xdr:rowOff>
    </xdr:to>
    <xdr:cxnSp macro="">
      <xdr:nvCxnSpPr>
        <xdr:cNvPr id="343" name="直線コネクタ 342"/>
        <xdr:cNvCxnSpPr/>
      </xdr:nvCxnSpPr>
      <xdr:spPr>
        <a:xfrm flipV="1">
          <a:off x="7861300" y="14561820"/>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51706</xdr:rowOff>
    </xdr:from>
    <xdr:ext cx="469744" cy="259045"/>
    <xdr:sp macro="" textlink="">
      <xdr:nvSpPr>
        <xdr:cNvPr id="347" name="n_1mainValue【公営住宅】&#10;一人当たり面積"/>
        <xdr:cNvSpPr txBox="1"/>
      </xdr:nvSpPr>
      <xdr:spPr>
        <a:xfrm>
          <a:off x="9391727" y="1428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55897</xdr:rowOff>
    </xdr:from>
    <xdr:ext cx="469744" cy="259045"/>
    <xdr:sp macro="" textlink="">
      <xdr:nvSpPr>
        <xdr:cNvPr id="348" name="n_2mainValue【公営住宅】&#10;一人当たり面積"/>
        <xdr:cNvSpPr txBox="1"/>
      </xdr:nvSpPr>
      <xdr:spPr>
        <a:xfrm>
          <a:off x="8515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34689</xdr:rowOff>
    </xdr:from>
    <xdr:ext cx="469744" cy="259045"/>
    <xdr:sp macro="" textlink="">
      <xdr:nvSpPr>
        <xdr:cNvPr id="349" name="n_3mainValue【公営住宅】&#10;一人当たり面積"/>
        <xdr:cNvSpPr txBox="1"/>
      </xdr:nvSpPr>
      <xdr:spPr>
        <a:xfrm>
          <a:off x="7626427" y="1460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2" name="テキスト ボックス 3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2" name="テキスト ボックス 40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06" name="直線コネクタ 405"/>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07"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08" name="直線コネクタ 407"/>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09"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10" name="直線コネクタ 409"/>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411"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12" name="フローチャート: 判断 411"/>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13" name="フローチャート: 判断 412"/>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14" name="フローチャート: 判断 413"/>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15" name="フローチャート: 判断 414"/>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145415</xdr:rowOff>
    </xdr:from>
    <xdr:to>
      <xdr:col>85</xdr:col>
      <xdr:colOff>177800</xdr:colOff>
      <xdr:row>60</xdr:row>
      <xdr:rowOff>75565</xdr:rowOff>
    </xdr:to>
    <xdr:sp macro="" textlink="">
      <xdr:nvSpPr>
        <xdr:cNvPr id="421" name="楕円 420"/>
        <xdr:cNvSpPr/>
      </xdr:nvSpPr>
      <xdr:spPr>
        <a:xfrm>
          <a:off x="162687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123842</xdr:rowOff>
    </xdr:from>
    <xdr:ext cx="405111" cy="259045"/>
    <xdr:sp macro="" textlink="">
      <xdr:nvSpPr>
        <xdr:cNvPr id="422" name="【学校施設】&#10;有形固定資産減価償却率該当値テキスト"/>
        <xdr:cNvSpPr txBox="1"/>
      </xdr:nvSpPr>
      <xdr:spPr>
        <a:xfrm>
          <a:off x="16357600" y="1023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67310</xdr:rowOff>
    </xdr:from>
    <xdr:to>
      <xdr:col>81</xdr:col>
      <xdr:colOff>101600</xdr:colOff>
      <xdr:row>59</xdr:row>
      <xdr:rowOff>168910</xdr:rowOff>
    </xdr:to>
    <xdr:sp macro="" textlink="">
      <xdr:nvSpPr>
        <xdr:cNvPr id="423" name="楕円 422"/>
        <xdr:cNvSpPr/>
      </xdr:nvSpPr>
      <xdr:spPr>
        <a:xfrm>
          <a:off x="15430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118110</xdr:rowOff>
    </xdr:from>
    <xdr:to>
      <xdr:col>85</xdr:col>
      <xdr:colOff>127000</xdr:colOff>
      <xdr:row>60</xdr:row>
      <xdr:rowOff>24765</xdr:rowOff>
    </xdr:to>
    <xdr:cxnSp macro="">
      <xdr:nvCxnSpPr>
        <xdr:cNvPr id="424" name="直線コネクタ 423"/>
        <xdr:cNvCxnSpPr/>
      </xdr:nvCxnSpPr>
      <xdr:spPr>
        <a:xfrm>
          <a:off x="15481300" y="1023366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19685</xdr:rowOff>
    </xdr:from>
    <xdr:to>
      <xdr:col>76</xdr:col>
      <xdr:colOff>165100</xdr:colOff>
      <xdr:row>61</xdr:row>
      <xdr:rowOff>121285</xdr:rowOff>
    </xdr:to>
    <xdr:sp macro="" textlink="">
      <xdr:nvSpPr>
        <xdr:cNvPr id="425" name="楕円 424"/>
        <xdr:cNvSpPr/>
      </xdr:nvSpPr>
      <xdr:spPr>
        <a:xfrm>
          <a:off x="14541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118110</xdr:rowOff>
    </xdr:from>
    <xdr:to>
      <xdr:col>81</xdr:col>
      <xdr:colOff>50800</xdr:colOff>
      <xdr:row>61</xdr:row>
      <xdr:rowOff>70485</xdr:rowOff>
    </xdr:to>
    <xdr:cxnSp macro="">
      <xdr:nvCxnSpPr>
        <xdr:cNvPr id="426" name="直線コネクタ 425"/>
        <xdr:cNvCxnSpPr/>
      </xdr:nvCxnSpPr>
      <xdr:spPr>
        <a:xfrm flipV="1">
          <a:off x="14592300" y="10233660"/>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19685</xdr:rowOff>
    </xdr:from>
    <xdr:to>
      <xdr:col>72</xdr:col>
      <xdr:colOff>38100</xdr:colOff>
      <xdr:row>61</xdr:row>
      <xdr:rowOff>121285</xdr:rowOff>
    </xdr:to>
    <xdr:sp macro="" textlink="">
      <xdr:nvSpPr>
        <xdr:cNvPr id="427" name="楕円 426"/>
        <xdr:cNvSpPr/>
      </xdr:nvSpPr>
      <xdr:spPr>
        <a:xfrm>
          <a:off x="13652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70485</xdr:rowOff>
    </xdr:from>
    <xdr:to>
      <xdr:col>76</xdr:col>
      <xdr:colOff>114300</xdr:colOff>
      <xdr:row>61</xdr:row>
      <xdr:rowOff>70485</xdr:rowOff>
    </xdr:to>
    <xdr:cxnSp macro="">
      <xdr:nvCxnSpPr>
        <xdr:cNvPr id="428" name="直線コネクタ 427"/>
        <xdr:cNvCxnSpPr/>
      </xdr:nvCxnSpPr>
      <xdr:spPr>
        <a:xfrm>
          <a:off x="13703300" y="10528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429"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30"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31"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13987</xdr:rowOff>
    </xdr:from>
    <xdr:ext cx="405111" cy="259045"/>
    <xdr:sp macro="" textlink="">
      <xdr:nvSpPr>
        <xdr:cNvPr id="432" name="n_1mainValue【学校施設】&#10;有形固定資産減価償却率"/>
        <xdr:cNvSpPr txBox="1"/>
      </xdr:nvSpPr>
      <xdr:spPr>
        <a:xfrm>
          <a:off x="15266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112412</xdr:rowOff>
    </xdr:from>
    <xdr:ext cx="405111" cy="259045"/>
    <xdr:sp macro="" textlink="">
      <xdr:nvSpPr>
        <xdr:cNvPr id="433" name="n_2mainValue【学校施設】&#10;有形固定資産減価償却率"/>
        <xdr:cNvSpPr txBox="1"/>
      </xdr:nvSpPr>
      <xdr:spPr>
        <a:xfrm>
          <a:off x="14389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112412</xdr:rowOff>
    </xdr:from>
    <xdr:ext cx="405111" cy="259045"/>
    <xdr:sp macro="" textlink="">
      <xdr:nvSpPr>
        <xdr:cNvPr id="434" name="n_3mainValue【学校施設】&#10;有形固定資産減価償却率"/>
        <xdr:cNvSpPr txBox="1"/>
      </xdr:nvSpPr>
      <xdr:spPr>
        <a:xfrm>
          <a:off x="13500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6" name="直線コネクタ 44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7" name="テキスト ボックス 44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8" name="直線コネクタ 44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9" name="テキスト ボックス 44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0" name="直線コネクタ 44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1" name="テキスト ボックス 45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2" name="直線コネクタ 45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3" name="テキスト ボックス 45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457" name="直線コネクタ 456"/>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458"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459" name="直線コネクタ 458"/>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460"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461" name="直線コネクタ 460"/>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462"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463" name="フローチャート: 判断 462"/>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464" name="フローチャート: 判断 463"/>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65" name="フローチャート: 判断 464"/>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466" name="フローチャート: 判断 465"/>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39725</xdr:rowOff>
    </xdr:from>
    <xdr:to>
      <xdr:col>116</xdr:col>
      <xdr:colOff>114300</xdr:colOff>
      <xdr:row>61</xdr:row>
      <xdr:rowOff>141325</xdr:rowOff>
    </xdr:to>
    <xdr:sp macro="" textlink="">
      <xdr:nvSpPr>
        <xdr:cNvPr id="472" name="楕円 471"/>
        <xdr:cNvSpPr/>
      </xdr:nvSpPr>
      <xdr:spPr>
        <a:xfrm>
          <a:off x="22110700" y="104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62602</xdr:rowOff>
    </xdr:from>
    <xdr:ext cx="469744" cy="259045"/>
    <xdr:sp macro="" textlink="">
      <xdr:nvSpPr>
        <xdr:cNvPr id="473" name="【学校施設】&#10;一人当たり面積該当値テキスト"/>
        <xdr:cNvSpPr txBox="1"/>
      </xdr:nvSpPr>
      <xdr:spPr>
        <a:xfrm>
          <a:off x="22199600" y="103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52527</xdr:rowOff>
    </xdr:from>
    <xdr:to>
      <xdr:col>112</xdr:col>
      <xdr:colOff>38100</xdr:colOff>
      <xdr:row>61</xdr:row>
      <xdr:rowOff>154127</xdr:rowOff>
    </xdr:to>
    <xdr:sp macro="" textlink="">
      <xdr:nvSpPr>
        <xdr:cNvPr id="474" name="楕円 473"/>
        <xdr:cNvSpPr/>
      </xdr:nvSpPr>
      <xdr:spPr>
        <a:xfrm>
          <a:off x="21272500" y="105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90525</xdr:rowOff>
    </xdr:from>
    <xdr:to>
      <xdr:col>116</xdr:col>
      <xdr:colOff>63500</xdr:colOff>
      <xdr:row>61</xdr:row>
      <xdr:rowOff>103327</xdr:rowOff>
    </xdr:to>
    <xdr:cxnSp macro="">
      <xdr:nvCxnSpPr>
        <xdr:cNvPr id="475" name="直線コネクタ 474"/>
        <xdr:cNvCxnSpPr/>
      </xdr:nvCxnSpPr>
      <xdr:spPr>
        <a:xfrm flipV="1">
          <a:off x="21323300" y="10548975"/>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64415</xdr:rowOff>
    </xdr:from>
    <xdr:to>
      <xdr:col>107</xdr:col>
      <xdr:colOff>101600</xdr:colOff>
      <xdr:row>61</xdr:row>
      <xdr:rowOff>166015</xdr:rowOff>
    </xdr:to>
    <xdr:sp macro="" textlink="">
      <xdr:nvSpPr>
        <xdr:cNvPr id="476" name="楕円 475"/>
        <xdr:cNvSpPr/>
      </xdr:nvSpPr>
      <xdr:spPr>
        <a:xfrm>
          <a:off x="20383500" y="105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103327</xdr:rowOff>
    </xdr:from>
    <xdr:to>
      <xdr:col>111</xdr:col>
      <xdr:colOff>177800</xdr:colOff>
      <xdr:row>61</xdr:row>
      <xdr:rowOff>115215</xdr:rowOff>
    </xdr:to>
    <xdr:cxnSp macro="">
      <xdr:nvCxnSpPr>
        <xdr:cNvPr id="477" name="直線コネクタ 476"/>
        <xdr:cNvCxnSpPr/>
      </xdr:nvCxnSpPr>
      <xdr:spPr>
        <a:xfrm flipV="1">
          <a:off x="20434300" y="10561777"/>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76302</xdr:rowOff>
    </xdr:from>
    <xdr:to>
      <xdr:col>102</xdr:col>
      <xdr:colOff>165100</xdr:colOff>
      <xdr:row>62</xdr:row>
      <xdr:rowOff>6452</xdr:rowOff>
    </xdr:to>
    <xdr:sp macro="" textlink="">
      <xdr:nvSpPr>
        <xdr:cNvPr id="478" name="楕円 477"/>
        <xdr:cNvSpPr/>
      </xdr:nvSpPr>
      <xdr:spPr>
        <a:xfrm>
          <a:off x="19494500" y="10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115215</xdr:rowOff>
    </xdr:from>
    <xdr:to>
      <xdr:col>107</xdr:col>
      <xdr:colOff>50800</xdr:colOff>
      <xdr:row>61</xdr:row>
      <xdr:rowOff>127102</xdr:rowOff>
    </xdr:to>
    <xdr:cxnSp macro="">
      <xdr:nvCxnSpPr>
        <xdr:cNvPr id="479" name="直線コネクタ 478"/>
        <xdr:cNvCxnSpPr/>
      </xdr:nvCxnSpPr>
      <xdr:spPr>
        <a:xfrm flipV="1">
          <a:off x="19545300" y="10573665"/>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480"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81"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482"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170654</xdr:rowOff>
    </xdr:from>
    <xdr:ext cx="469744" cy="259045"/>
    <xdr:sp macro="" textlink="">
      <xdr:nvSpPr>
        <xdr:cNvPr id="483" name="n_1mainValue【学校施設】&#10;一人当たり面積"/>
        <xdr:cNvSpPr txBox="1"/>
      </xdr:nvSpPr>
      <xdr:spPr>
        <a:xfrm>
          <a:off x="21075727" y="1028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157142</xdr:rowOff>
    </xdr:from>
    <xdr:ext cx="469744" cy="259045"/>
    <xdr:sp macro="" textlink="">
      <xdr:nvSpPr>
        <xdr:cNvPr id="484" name="n_2mainValue【学校施設】&#10;一人当たり面積"/>
        <xdr:cNvSpPr txBox="1"/>
      </xdr:nvSpPr>
      <xdr:spPr>
        <a:xfrm>
          <a:off x="20199427" y="106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169029</xdr:rowOff>
    </xdr:from>
    <xdr:ext cx="469744" cy="259045"/>
    <xdr:sp macro="" textlink="">
      <xdr:nvSpPr>
        <xdr:cNvPr id="485" name="n_3mainValue【学校施設】&#10;一人当たり面積"/>
        <xdr:cNvSpPr txBox="1"/>
      </xdr:nvSpPr>
      <xdr:spPr>
        <a:xfrm>
          <a:off x="19310427" y="106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11" name="直線コネクタ 510"/>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12"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13" name="直線コネクタ 512"/>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5" name="直線コネクタ 51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516"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17" name="フローチャート: 判断 516"/>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18" name="フローチャート: 判断 517"/>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19" name="フローチャート: 判断 518"/>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520" name="フローチャート: 判断 519"/>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160382</xdr:rowOff>
    </xdr:from>
    <xdr:to>
      <xdr:col>85</xdr:col>
      <xdr:colOff>177800</xdr:colOff>
      <xdr:row>79</xdr:row>
      <xdr:rowOff>90532</xdr:rowOff>
    </xdr:to>
    <xdr:sp macro="" textlink="">
      <xdr:nvSpPr>
        <xdr:cNvPr id="526" name="楕円 525"/>
        <xdr:cNvSpPr/>
      </xdr:nvSpPr>
      <xdr:spPr>
        <a:xfrm>
          <a:off x="162687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11809</xdr:rowOff>
    </xdr:from>
    <xdr:ext cx="405111" cy="259045"/>
    <xdr:sp macro="" textlink="">
      <xdr:nvSpPr>
        <xdr:cNvPr id="527" name="【児童館】&#10;有形固定資産減価償却率該当値テキスト"/>
        <xdr:cNvSpPr txBox="1"/>
      </xdr:nvSpPr>
      <xdr:spPr>
        <a:xfrm>
          <a:off x="16357600" y="133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67311</xdr:rowOff>
    </xdr:from>
    <xdr:to>
      <xdr:col>81</xdr:col>
      <xdr:colOff>101600</xdr:colOff>
      <xdr:row>79</xdr:row>
      <xdr:rowOff>168911</xdr:rowOff>
    </xdr:to>
    <xdr:sp macro="" textlink="">
      <xdr:nvSpPr>
        <xdr:cNvPr id="528" name="楕円 527"/>
        <xdr:cNvSpPr/>
      </xdr:nvSpPr>
      <xdr:spPr>
        <a:xfrm>
          <a:off x="15430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39732</xdr:rowOff>
    </xdr:from>
    <xdr:to>
      <xdr:col>85</xdr:col>
      <xdr:colOff>127000</xdr:colOff>
      <xdr:row>79</xdr:row>
      <xdr:rowOff>118111</xdr:rowOff>
    </xdr:to>
    <xdr:cxnSp macro="">
      <xdr:nvCxnSpPr>
        <xdr:cNvPr id="529" name="直線コネクタ 528"/>
        <xdr:cNvCxnSpPr/>
      </xdr:nvCxnSpPr>
      <xdr:spPr>
        <a:xfrm flipV="1">
          <a:off x="15481300" y="13584282"/>
          <a:ext cx="8382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26488</xdr:rowOff>
    </xdr:from>
    <xdr:to>
      <xdr:col>76</xdr:col>
      <xdr:colOff>165100</xdr:colOff>
      <xdr:row>80</xdr:row>
      <xdr:rowOff>128088</xdr:rowOff>
    </xdr:to>
    <xdr:sp macro="" textlink="">
      <xdr:nvSpPr>
        <xdr:cNvPr id="530" name="楕円 529"/>
        <xdr:cNvSpPr/>
      </xdr:nvSpPr>
      <xdr:spPr>
        <a:xfrm>
          <a:off x="14541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118111</xdr:rowOff>
    </xdr:from>
    <xdr:to>
      <xdr:col>81</xdr:col>
      <xdr:colOff>50800</xdr:colOff>
      <xdr:row>80</xdr:row>
      <xdr:rowOff>77288</xdr:rowOff>
    </xdr:to>
    <xdr:cxnSp macro="">
      <xdr:nvCxnSpPr>
        <xdr:cNvPr id="531" name="直線コネクタ 530"/>
        <xdr:cNvCxnSpPr/>
      </xdr:nvCxnSpPr>
      <xdr:spPr>
        <a:xfrm flipV="1">
          <a:off x="14592300" y="13662661"/>
          <a:ext cx="8890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26488</xdr:rowOff>
    </xdr:from>
    <xdr:to>
      <xdr:col>72</xdr:col>
      <xdr:colOff>38100</xdr:colOff>
      <xdr:row>80</xdr:row>
      <xdr:rowOff>128088</xdr:rowOff>
    </xdr:to>
    <xdr:sp macro="" textlink="">
      <xdr:nvSpPr>
        <xdr:cNvPr id="532" name="楕円 531"/>
        <xdr:cNvSpPr/>
      </xdr:nvSpPr>
      <xdr:spPr>
        <a:xfrm>
          <a:off x="13652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77288</xdr:rowOff>
    </xdr:from>
    <xdr:to>
      <xdr:col>76</xdr:col>
      <xdr:colOff>114300</xdr:colOff>
      <xdr:row>80</xdr:row>
      <xdr:rowOff>77288</xdr:rowOff>
    </xdr:to>
    <xdr:cxnSp macro="">
      <xdr:nvCxnSpPr>
        <xdr:cNvPr id="533" name="直線コネクタ 532"/>
        <xdr:cNvCxnSpPr/>
      </xdr:nvCxnSpPr>
      <xdr:spPr>
        <a:xfrm>
          <a:off x="13703300" y="13793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534"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535"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536" name="n_3aveValue【児童館】&#10;有形固定資産減価償却率"/>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13988</xdr:rowOff>
    </xdr:from>
    <xdr:ext cx="405111" cy="259045"/>
    <xdr:sp macro="" textlink="">
      <xdr:nvSpPr>
        <xdr:cNvPr id="537" name="n_1mainValue【児童館】&#10;有形固定資産減価償却率"/>
        <xdr:cNvSpPr txBox="1"/>
      </xdr:nvSpPr>
      <xdr:spPr>
        <a:xfrm>
          <a:off x="152660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144615</xdr:rowOff>
    </xdr:from>
    <xdr:ext cx="405111" cy="259045"/>
    <xdr:sp macro="" textlink="">
      <xdr:nvSpPr>
        <xdr:cNvPr id="538" name="n_2mainValue【児童館】&#10;有形固定資産減価償却率"/>
        <xdr:cNvSpPr txBox="1"/>
      </xdr:nvSpPr>
      <xdr:spPr>
        <a:xfrm>
          <a:off x="14389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144615</xdr:rowOff>
    </xdr:from>
    <xdr:ext cx="405111" cy="259045"/>
    <xdr:sp macro="" textlink="">
      <xdr:nvSpPr>
        <xdr:cNvPr id="539" name="n_3mainValue【児童館】&#10;有形固定資産減価償却率"/>
        <xdr:cNvSpPr txBox="1"/>
      </xdr:nvSpPr>
      <xdr:spPr>
        <a:xfrm>
          <a:off x="13500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0" name="直線コネクタ 54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1" name="テキスト ボックス 55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2" name="直線コネクタ 55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3" name="テキスト ボックス 55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4" name="直線コネクタ 55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5" name="テキスト ボックス 55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6" name="直線コネクタ 55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7" name="テキスト ボックス 55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561" name="直線コネクタ 560"/>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62"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63" name="直線コネクタ 562"/>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564"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565" name="直線コネクタ 564"/>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566" name="【児童館】&#10;一人当たり面積平均値テキスト"/>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67" name="フローチャート: 判断 566"/>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568" name="フローチャート: 判断 567"/>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569" name="フローチャート: 判断 568"/>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570" name="フローチャート: 判断 569"/>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576" name="楕円 575"/>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577" name="【児童館】&#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578" name="楕円 577"/>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140970</xdr:rowOff>
    </xdr:to>
    <xdr:cxnSp macro="">
      <xdr:nvCxnSpPr>
        <xdr:cNvPr id="579" name="直線コネクタ 578"/>
        <xdr:cNvCxnSpPr/>
      </xdr:nvCxnSpPr>
      <xdr:spPr>
        <a:xfrm flipV="1">
          <a:off x="21323300" y="147096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580" name="楕円 579"/>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581" name="直線コネクタ 580"/>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582" name="楕円 581"/>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583" name="直線コネクタ 582"/>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584"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585"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586"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587" name="n_1mainValue【児童館】&#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588"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589" name="n_3mainValue【児童館】&#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0" name="テキスト ボックス 59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1" name="直線コネクタ 60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2" name="テキスト ボックス 60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3" name="直線コネクタ 60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4" name="テキスト ボックス 60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5" name="直線コネクタ 60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6" name="テキスト ボックス 60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7" name="直線コネクタ 60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8" name="テキスト ボックス 60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12" name="直線コネクタ 611"/>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13"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14" name="直線コネクタ 613"/>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15"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16" name="直線コネクタ 615"/>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164864</xdr:rowOff>
    </xdr:from>
    <xdr:ext cx="405111" cy="259045"/>
    <xdr:sp macro="" textlink="">
      <xdr:nvSpPr>
        <xdr:cNvPr id="617" name="【公民館】&#10;有形固定資産減価償却率平均値テキスト"/>
        <xdr:cNvSpPr txBox="1"/>
      </xdr:nvSpPr>
      <xdr:spPr>
        <a:xfrm>
          <a:off x="16357600" y="17824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18" name="フローチャート: 判断 617"/>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19" name="フローチャート: 判断 618"/>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20" name="フローチャート: 判断 619"/>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21" name="フローチャート: 判断 620"/>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84837</xdr:rowOff>
    </xdr:from>
    <xdr:to>
      <xdr:col>85</xdr:col>
      <xdr:colOff>177800</xdr:colOff>
      <xdr:row>106</xdr:row>
      <xdr:rowOff>14987</xdr:rowOff>
    </xdr:to>
    <xdr:sp macro="" textlink="">
      <xdr:nvSpPr>
        <xdr:cNvPr id="627" name="楕円 626"/>
        <xdr:cNvSpPr/>
      </xdr:nvSpPr>
      <xdr:spPr>
        <a:xfrm>
          <a:off x="162687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63264</xdr:rowOff>
    </xdr:from>
    <xdr:ext cx="405111" cy="259045"/>
    <xdr:sp macro="" textlink="">
      <xdr:nvSpPr>
        <xdr:cNvPr id="628" name="【公民館】&#10;有形固定資産減価償却率該当値テキスト"/>
        <xdr:cNvSpPr txBox="1"/>
      </xdr:nvSpPr>
      <xdr:spPr>
        <a:xfrm>
          <a:off x="16357600"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164846</xdr:rowOff>
    </xdr:from>
    <xdr:to>
      <xdr:col>81</xdr:col>
      <xdr:colOff>101600</xdr:colOff>
      <xdr:row>106</xdr:row>
      <xdr:rowOff>94996</xdr:rowOff>
    </xdr:to>
    <xdr:sp macro="" textlink="">
      <xdr:nvSpPr>
        <xdr:cNvPr id="629" name="楕円 628"/>
        <xdr:cNvSpPr/>
      </xdr:nvSpPr>
      <xdr:spPr>
        <a:xfrm>
          <a:off x="15430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135637</xdr:rowOff>
    </xdr:from>
    <xdr:to>
      <xdr:col>85</xdr:col>
      <xdr:colOff>127000</xdr:colOff>
      <xdr:row>106</xdr:row>
      <xdr:rowOff>44196</xdr:rowOff>
    </xdr:to>
    <xdr:cxnSp macro="">
      <xdr:nvCxnSpPr>
        <xdr:cNvPr id="630" name="直線コネクタ 629"/>
        <xdr:cNvCxnSpPr/>
      </xdr:nvCxnSpPr>
      <xdr:spPr>
        <a:xfrm flipV="1">
          <a:off x="15481300" y="18137887"/>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153415</xdr:rowOff>
    </xdr:from>
    <xdr:to>
      <xdr:col>76</xdr:col>
      <xdr:colOff>165100</xdr:colOff>
      <xdr:row>107</xdr:row>
      <xdr:rowOff>83565</xdr:rowOff>
    </xdr:to>
    <xdr:sp macro="" textlink="">
      <xdr:nvSpPr>
        <xdr:cNvPr id="631" name="楕円 630"/>
        <xdr:cNvSpPr/>
      </xdr:nvSpPr>
      <xdr:spPr>
        <a:xfrm>
          <a:off x="14541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44196</xdr:rowOff>
    </xdr:from>
    <xdr:to>
      <xdr:col>81</xdr:col>
      <xdr:colOff>50800</xdr:colOff>
      <xdr:row>107</xdr:row>
      <xdr:rowOff>32765</xdr:rowOff>
    </xdr:to>
    <xdr:cxnSp macro="">
      <xdr:nvCxnSpPr>
        <xdr:cNvPr id="632" name="直線コネクタ 631"/>
        <xdr:cNvCxnSpPr/>
      </xdr:nvCxnSpPr>
      <xdr:spPr>
        <a:xfrm flipV="1">
          <a:off x="14592300" y="182178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153415</xdr:rowOff>
    </xdr:from>
    <xdr:to>
      <xdr:col>72</xdr:col>
      <xdr:colOff>38100</xdr:colOff>
      <xdr:row>107</xdr:row>
      <xdr:rowOff>83565</xdr:rowOff>
    </xdr:to>
    <xdr:sp macro="" textlink="">
      <xdr:nvSpPr>
        <xdr:cNvPr id="633" name="楕円 632"/>
        <xdr:cNvSpPr/>
      </xdr:nvSpPr>
      <xdr:spPr>
        <a:xfrm>
          <a:off x="13652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32765</xdr:rowOff>
    </xdr:from>
    <xdr:to>
      <xdr:col>76</xdr:col>
      <xdr:colOff>114300</xdr:colOff>
      <xdr:row>107</xdr:row>
      <xdr:rowOff>32765</xdr:rowOff>
    </xdr:to>
    <xdr:cxnSp macro="">
      <xdr:nvCxnSpPr>
        <xdr:cNvPr id="634" name="直線コネクタ 633"/>
        <xdr:cNvCxnSpPr/>
      </xdr:nvCxnSpPr>
      <xdr:spPr>
        <a:xfrm>
          <a:off x="13703300" y="1837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635" name="n_1aveValue【公民館】&#10;有形固定資産減価償却率"/>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636" name="n_2aveValue【公民館】&#10;有形固定資産減価償却率"/>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37"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86123</xdr:rowOff>
    </xdr:from>
    <xdr:ext cx="405111" cy="259045"/>
    <xdr:sp macro="" textlink="">
      <xdr:nvSpPr>
        <xdr:cNvPr id="638" name="n_1mainValue【公民館】&#10;有形固定資産減価償却率"/>
        <xdr:cNvSpPr txBox="1"/>
      </xdr:nvSpPr>
      <xdr:spPr>
        <a:xfrm>
          <a:off x="15266044" y="1825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74692</xdr:rowOff>
    </xdr:from>
    <xdr:ext cx="405111" cy="259045"/>
    <xdr:sp macro="" textlink="">
      <xdr:nvSpPr>
        <xdr:cNvPr id="639" name="n_2mainValue【公民館】&#10;有形固定資産減価償却率"/>
        <xdr:cNvSpPr txBox="1"/>
      </xdr:nvSpPr>
      <xdr:spPr>
        <a:xfrm>
          <a:off x="14389744" y="1841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74692</xdr:rowOff>
    </xdr:from>
    <xdr:ext cx="405111" cy="259045"/>
    <xdr:sp macro="" textlink="">
      <xdr:nvSpPr>
        <xdr:cNvPr id="640" name="n_3mainValue【公民館】&#10;有形固定資産減価償却率"/>
        <xdr:cNvSpPr txBox="1"/>
      </xdr:nvSpPr>
      <xdr:spPr>
        <a:xfrm>
          <a:off x="13500744" y="1841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1" name="直線コネクタ 65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2" name="テキスト ボックス 65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3" name="直線コネクタ 65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4" name="テキスト ボックス 65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5" name="直線コネクタ 65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6" name="テキスト ボックス 65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7" name="直線コネクタ 65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8" name="テキスト ボックス 65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2" name="直線コネクタ 661"/>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3"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4" name="直線コネクタ 663"/>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5"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66" name="直線コネクタ 665"/>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667"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68" name="フローチャート: 判断 667"/>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69" name="フローチャート: 判断 668"/>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70" name="フローチャート: 判断 669"/>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71" name="フローチャート: 判断 670"/>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34544</xdr:rowOff>
    </xdr:from>
    <xdr:to>
      <xdr:col>116</xdr:col>
      <xdr:colOff>114300</xdr:colOff>
      <xdr:row>105</xdr:row>
      <xdr:rowOff>136144</xdr:rowOff>
    </xdr:to>
    <xdr:sp macro="" textlink="">
      <xdr:nvSpPr>
        <xdr:cNvPr id="677" name="楕円 676"/>
        <xdr:cNvSpPr/>
      </xdr:nvSpPr>
      <xdr:spPr>
        <a:xfrm>
          <a:off x="221107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57421</xdr:rowOff>
    </xdr:from>
    <xdr:ext cx="469744" cy="259045"/>
    <xdr:sp macro="" textlink="">
      <xdr:nvSpPr>
        <xdr:cNvPr id="678" name="【公民館】&#10;一人当たり面積該当値テキスト"/>
        <xdr:cNvSpPr txBox="1"/>
      </xdr:nvSpPr>
      <xdr:spPr>
        <a:xfrm>
          <a:off x="22199600" y="178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41402</xdr:rowOff>
    </xdr:from>
    <xdr:to>
      <xdr:col>112</xdr:col>
      <xdr:colOff>38100</xdr:colOff>
      <xdr:row>105</xdr:row>
      <xdr:rowOff>143002</xdr:rowOff>
    </xdr:to>
    <xdr:sp macro="" textlink="">
      <xdr:nvSpPr>
        <xdr:cNvPr id="679" name="楕円 678"/>
        <xdr:cNvSpPr/>
      </xdr:nvSpPr>
      <xdr:spPr>
        <a:xfrm>
          <a:off x="21272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85344</xdr:rowOff>
    </xdr:from>
    <xdr:to>
      <xdr:col>116</xdr:col>
      <xdr:colOff>63500</xdr:colOff>
      <xdr:row>105</xdr:row>
      <xdr:rowOff>92202</xdr:rowOff>
    </xdr:to>
    <xdr:cxnSp macro="">
      <xdr:nvCxnSpPr>
        <xdr:cNvPr id="680" name="直線コネクタ 679"/>
        <xdr:cNvCxnSpPr/>
      </xdr:nvCxnSpPr>
      <xdr:spPr>
        <a:xfrm flipV="1">
          <a:off x="21323300" y="1808759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681" name="楕円 680"/>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92202</xdr:rowOff>
    </xdr:from>
    <xdr:to>
      <xdr:col>111</xdr:col>
      <xdr:colOff>177800</xdr:colOff>
      <xdr:row>105</xdr:row>
      <xdr:rowOff>99061</xdr:rowOff>
    </xdr:to>
    <xdr:cxnSp macro="">
      <xdr:nvCxnSpPr>
        <xdr:cNvPr id="682" name="直線コネクタ 681"/>
        <xdr:cNvCxnSpPr/>
      </xdr:nvCxnSpPr>
      <xdr:spPr>
        <a:xfrm flipV="1">
          <a:off x="20434300" y="180944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683" name="楕円 682"/>
        <xdr:cNvSpPr/>
      </xdr:nvSpPr>
      <xdr:spPr>
        <a:xfrm>
          <a:off x="19494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99061</xdr:rowOff>
    </xdr:from>
    <xdr:to>
      <xdr:col>107</xdr:col>
      <xdr:colOff>50800</xdr:colOff>
      <xdr:row>105</xdr:row>
      <xdr:rowOff>105918</xdr:rowOff>
    </xdr:to>
    <xdr:cxnSp macro="">
      <xdr:nvCxnSpPr>
        <xdr:cNvPr id="684" name="直線コネクタ 683"/>
        <xdr:cNvCxnSpPr/>
      </xdr:nvCxnSpPr>
      <xdr:spPr>
        <a:xfrm flipV="1">
          <a:off x="19545300" y="1810131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685"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686"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687" name="n_3aveValue【公民館】&#10;一人当たり面積"/>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159529</xdr:rowOff>
    </xdr:from>
    <xdr:ext cx="469744" cy="259045"/>
    <xdr:sp macro="" textlink="">
      <xdr:nvSpPr>
        <xdr:cNvPr id="688" name="n_1mainValue【公民館】&#10;一人当たり面積"/>
        <xdr:cNvSpPr txBox="1"/>
      </xdr:nvSpPr>
      <xdr:spPr>
        <a:xfrm>
          <a:off x="210757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689" name="n_2mainValue【公民館】&#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690" name="n_3mainValue【公民館】&#10;一人当たり面積"/>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児童館（児童センター）については、昭和５７年度に建設されており施設の老朽化が著しく、有形固定資産減価償却率</a:t>
          </a:r>
          <a:r>
            <a:rPr lang="ja-JP" altLang="en-US" sz="1100" b="0" i="0" baseline="0">
              <a:solidFill>
                <a:schemeClr val="dk1"/>
              </a:solidFill>
              <a:effectLst/>
              <a:latin typeface="+mn-lt"/>
              <a:ea typeface="+mn-ea"/>
              <a:cs typeface="+mn-cs"/>
            </a:rPr>
            <a:t>８１．４</a:t>
          </a:r>
          <a:r>
            <a:rPr lang="ja-JP" altLang="ja-JP" sz="1100" b="0" i="0" baseline="0">
              <a:solidFill>
                <a:schemeClr val="dk1"/>
              </a:solidFill>
              <a:effectLst/>
              <a:latin typeface="+mn-lt"/>
              <a:ea typeface="+mn-ea"/>
              <a:cs typeface="+mn-cs"/>
            </a:rPr>
            <a:t>％となっているが、</a:t>
          </a:r>
          <a:r>
            <a:rPr lang="ja-JP" altLang="en-US" sz="1100" b="0" i="0" baseline="0">
              <a:solidFill>
                <a:schemeClr val="dk1"/>
              </a:solidFill>
              <a:effectLst/>
              <a:latin typeface="+mn-lt"/>
              <a:ea typeface="+mn-ea"/>
              <a:cs typeface="+mn-cs"/>
            </a:rPr>
            <a:t>平成３０年度に策定した</a:t>
          </a:r>
          <a:r>
            <a:rPr lang="ja-JP" altLang="ja-JP" sz="1100" b="0" i="0" baseline="0">
              <a:solidFill>
                <a:schemeClr val="dk1"/>
              </a:solidFill>
              <a:effectLst/>
              <a:latin typeface="+mn-lt"/>
              <a:ea typeface="+mn-ea"/>
              <a:cs typeface="+mn-cs"/>
            </a:rPr>
            <a:t>個別施設計画</a:t>
          </a:r>
          <a:r>
            <a:rPr lang="ja-JP" altLang="en-US" sz="1100" b="0" i="0" baseline="0">
              <a:solidFill>
                <a:schemeClr val="dk1"/>
              </a:solidFill>
              <a:effectLst/>
              <a:latin typeface="+mn-lt"/>
              <a:ea typeface="+mn-ea"/>
              <a:cs typeface="+mn-cs"/>
            </a:rPr>
            <a:t>を基に</a:t>
          </a:r>
          <a:r>
            <a:rPr lang="ja-JP" altLang="ja-JP" sz="1100" b="0" i="0" baseline="0">
              <a:solidFill>
                <a:schemeClr val="dk1"/>
              </a:solidFill>
              <a:effectLst/>
              <a:latin typeface="+mn-lt"/>
              <a:ea typeface="+mn-ea"/>
              <a:cs typeface="+mn-cs"/>
            </a:rPr>
            <a:t>児童センター及び老人福祉センター等の老朽化施設を廃止し、</a:t>
          </a:r>
          <a:r>
            <a:rPr lang="ja-JP" altLang="en-US" sz="1100" b="0" i="0" baseline="0">
              <a:solidFill>
                <a:schemeClr val="dk1"/>
              </a:solidFill>
              <a:effectLst/>
              <a:latin typeface="+mn-lt"/>
              <a:ea typeface="+mn-ea"/>
              <a:cs typeface="+mn-cs"/>
            </a:rPr>
            <a:t>美濃市健康文化交流センター</a:t>
          </a:r>
          <a:r>
            <a:rPr lang="ja-JP" altLang="ja-JP" sz="1100" b="0" i="0" baseline="0">
              <a:solidFill>
                <a:schemeClr val="dk1"/>
              </a:solidFill>
              <a:effectLst/>
              <a:latin typeface="+mn-lt"/>
              <a:ea typeface="+mn-ea"/>
              <a:cs typeface="+mn-cs"/>
            </a:rPr>
            <a:t>への施設機能の</a:t>
          </a:r>
          <a:r>
            <a:rPr lang="ja-JP" altLang="en-US" sz="1100" b="0" i="0" baseline="0">
              <a:solidFill>
                <a:schemeClr val="dk1"/>
              </a:solidFill>
              <a:effectLst/>
              <a:latin typeface="+mn-lt"/>
              <a:ea typeface="+mn-ea"/>
              <a:cs typeface="+mn-cs"/>
            </a:rPr>
            <a:t>複合</a:t>
          </a:r>
          <a:r>
            <a:rPr lang="ja-JP" altLang="ja-JP" sz="1100" b="0" i="0" baseline="0">
              <a:solidFill>
                <a:schemeClr val="dk1"/>
              </a:solidFill>
              <a:effectLst/>
              <a:latin typeface="+mn-lt"/>
              <a:ea typeface="+mn-ea"/>
              <a:cs typeface="+mn-cs"/>
            </a:rPr>
            <a:t>化を進め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ことで有形固定資産減価償却率、維持管理費の減少を見込んでいる。</a:t>
          </a:r>
          <a:endParaRPr lang="ja-JP" altLang="ja-JP" sz="1400">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学校施設については、平成２７年度に策定した美濃市学校施設長寿命化計画を基に大規模改造工事を実施するなど、改修工事等を行うことで施設の延命化を図りつつ、児童</a:t>
          </a:r>
          <a:r>
            <a:rPr lang="ja-JP" altLang="en-US" sz="1100" b="0" i="0" baseline="0">
              <a:solidFill>
                <a:schemeClr val="dk1"/>
              </a:solidFill>
              <a:effectLst/>
              <a:latin typeface="+mn-lt"/>
              <a:ea typeface="+mn-ea"/>
              <a:cs typeface="+mn-cs"/>
            </a:rPr>
            <a:t>生徒</a:t>
          </a:r>
          <a:r>
            <a:rPr lang="ja-JP" altLang="ja-JP" sz="1100" b="0" i="0" baseline="0">
              <a:solidFill>
                <a:schemeClr val="dk1"/>
              </a:solidFill>
              <a:effectLst/>
              <a:latin typeface="+mn-lt"/>
              <a:ea typeface="+mn-ea"/>
              <a:cs typeface="+mn-cs"/>
            </a:rPr>
            <a:t>数減少に合わせて統廃合を検討していく必要がある。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20,752
20,290
117.01
9,850,035
9,384,064
357,974
5,763,498
6,575,131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2" name="楕円 71"/>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3" name="【図書館】&#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17235</xdr:rowOff>
    </xdr:from>
    <xdr:to>
      <xdr:col>20</xdr:col>
      <xdr:colOff>38100</xdr:colOff>
      <xdr:row>38</xdr:row>
      <xdr:rowOff>118835</xdr:rowOff>
    </xdr:to>
    <xdr:sp macro="" textlink="">
      <xdr:nvSpPr>
        <xdr:cNvPr id="74" name="楕円 73"/>
        <xdr:cNvSpPr/>
      </xdr:nvSpPr>
      <xdr:spPr>
        <a:xfrm>
          <a:off x="3746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68035</xdr:rowOff>
    </xdr:to>
    <xdr:cxnSp macro="">
      <xdr:nvCxnSpPr>
        <xdr:cNvPr id="75" name="直線コネクタ 74"/>
        <xdr:cNvCxnSpPr/>
      </xdr:nvCxnSpPr>
      <xdr:spPr>
        <a:xfrm flipV="1">
          <a:off x="3797300" y="657987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121738</xdr:rowOff>
    </xdr:from>
    <xdr:to>
      <xdr:col>15</xdr:col>
      <xdr:colOff>101600</xdr:colOff>
      <xdr:row>39</xdr:row>
      <xdr:rowOff>51888</xdr:rowOff>
    </xdr:to>
    <xdr:sp macro="" textlink="">
      <xdr:nvSpPr>
        <xdr:cNvPr id="76" name="楕円 75"/>
        <xdr:cNvSpPr/>
      </xdr:nvSpPr>
      <xdr:spPr>
        <a:xfrm>
          <a:off x="2857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68035</xdr:rowOff>
    </xdr:from>
    <xdr:to>
      <xdr:col>19</xdr:col>
      <xdr:colOff>177800</xdr:colOff>
      <xdr:row>39</xdr:row>
      <xdr:rowOff>1088</xdr:rowOff>
    </xdr:to>
    <xdr:cxnSp macro="">
      <xdr:nvCxnSpPr>
        <xdr:cNvPr id="77" name="直線コネクタ 76"/>
        <xdr:cNvCxnSpPr/>
      </xdr:nvCxnSpPr>
      <xdr:spPr>
        <a:xfrm flipV="1">
          <a:off x="2908300" y="6583135"/>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121738</xdr:rowOff>
    </xdr:from>
    <xdr:to>
      <xdr:col>10</xdr:col>
      <xdr:colOff>165100</xdr:colOff>
      <xdr:row>39</xdr:row>
      <xdr:rowOff>51888</xdr:rowOff>
    </xdr:to>
    <xdr:sp macro="" textlink="">
      <xdr:nvSpPr>
        <xdr:cNvPr id="78" name="楕円 77"/>
        <xdr:cNvSpPr/>
      </xdr:nvSpPr>
      <xdr:spPr>
        <a:xfrm>
          <a:off x="1968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1088</xdr:rowOff>
    </xdr:from>
    <xdr:to>
      <xdr:col>15</xdr:col>
      <xdr:colOff>50800</xdr:colOff>
      <xdr:row>39</xdr:row>
      <xdr:rowOff>1088</xdr:rowOff>
    </xdr:to>
    <xdr:cxnSp macro="">
      <xdr:nvCxnSpPr>
        <xdr:cNvPr id="79" name="直線コネクタ 78"/>
        <xdr:cNvCxnSpPr/>
      </xdr:nvCxnSpPr>
      <xdr:spPr>
        <a:xfrm>
          <a:off x="2019300" y="6687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80"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1" name="n_2aveValue【図書館】&#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39024</xdr:rowOff>
    </xdr:from>
    <xdr:ext cx="405111" cy="259045"/>
    <xdr:sp macro="" textlink="">
      <xdr:nvSpPr>
        <xdr:cNvPr id="82" name="n_3aveValue【図書館】&#10;有形固定資産減価償却率"/>
        <xdr:cNvSpPr txBox="1"/>
      </xdr:nvSpPr>
      <xdr:spPr>
        <a:xfrm>
          <a:off x="1816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109962</xdr:rowOff>
    </xdr:from>
    <xdr:ext cx="405111" cy="259045"/>
    <xdr:sp macro="" textlink="">
      <xdr:nvSpPr>
        <xdr:cNvPr id="83" name="n_1mainValue【図書館】&#10;有形固定資産減価償却率"/>
        <xdr:cNvSpPr txBox="1"/>
      </xdr:nvSpPr>
      <xdr:spPr>
        <a:xfrm>
          <a:off x="35820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43015</xdr:rowOff>
    </xdr:from>
    <xdr:ext cx="405111" cy="259045"/>
    <xdr:sp macro="" textlink="">
      <xdr:nvSpPr>
        <xdr:cNvPr id="84" name="n_2mainValue【図書館】&#10;有形固定資産減価償却率"/>
        <xdr:cNvSpPr txBox="1"/>
      </xdr:nvSpPr>
      <xdr:spPr>
        <a:xfrm>
          <a:off x="2705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43015</xdr:rowOff>
    </xdr:from>
    <xdr:ext cx="405111" cy="259045"/>
    <xdr:sp macro="" textlink="">
      <xdr:nvSpPr>
        <xdr:cNvPr id="85" name="n_3mainValue【図書館】&#10;有形固定資産減価償却率"/>
        <xdr:cNvSpPr txBox="1"/>
      </xdr:nvSpPr>
      <xdr:spPr>
        <a:xfrm>
          <a:off x="1816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30843</xdr:rowOff>
    </xdr:from>
    <xdr:to>
      <xdr:col>55</xdr:col>
      <xdr:colOff>50800</xdr:colOff>
      <xdr:row>38</xdr:row>
      <xdr:rowOff>132443</xdr:rowOff>
    </xdr:to>
    <xdr:sp macro="" textlink="">
      <xdr:nvSpPr>
        <xdr:cNvPr id="126" name="楕円 125"/>
        <xdr:cNvSpPr/>
      </xdr:nvSpPr>
      <xdr:spPr>
        <a:xfrm>
          <a:off x="10426700" y="65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53720</xdr:rowOff>
    </xdr:from>
    <xdr:ext cx="469744" cy="259045"/>
    <xdr:sp macro="" textlink="">
      <xdr:nvSpPr>
        <xdr:cNvPr id="127" name="【図書館】&#10;一人当たり面積該当値テキスト"/>
        <xdr:cNvSpPr txBox="1"/>
      </xdr:nvSpPr>
      <xdr:spPr>
        <a:xfrm>
          <a:off x="10515600"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41728</xdr:rowOff>
    </xdr:from>
    <xdr:to>
      <xdr:col>50</xdr:col>
      <xdr:colOff>165100</xdr:colOff>
      <xdr:row>38</xdr:row>
      <xdr:rowOff>143328</xdr:rowOff>
    </xdr:to>
    <xdr:sp macro="" textlink="">
      <xdr:nvSpPr>
        <xdr:cNvPr id="128" name="楕円 127"/>
        <xdr:cNvSpPr/>
      </xdr:nvSpPr>
      <xdr:spPr>
        <a:xfrm>
          <a:off x="958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81643</xdr:rowOff>
    </xdr:from>
    <xdr:to>
      <xdr:col>55</xdr:col>
      <xdr:colOff>0</xdr:colOff>
      <xdr:row>38</xdr:row>
      <xdr:rowOff>92528</xdr:rowOff>
    </xdr:to>
    <xdr:cxnSp macro="">
      <xdr:nvCxnSpPr>
        <xdr:cNvPr id="129" name="直線コネクタ 128"/>
        <xdr:cNvCxnSpPr/>
      </xdr:nvCxnSpPr>
      <xdr:spPr>
        <a:xfrm flipV="1">
          <a:off x="9639300" y="65967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52615</xdr:rowOff>
    </xdr:from>
    <xdr:to>
      <xdr:col>46</xdr:col>
      <xdr:colOff>38100</xdr:colOff>
      <xdr:row>38</xdr:row>
      <xdr:rowOff>154215</xdr:rowOff>
    </xdr:to>
    <xdr:sp macro="" textlink="">
      <xdr:nvSpPr>
        <xdr:cNvPr id="130" name="楕円 129"/>
        <xdr:cNvSpPr/>
      </xdr:nvSpPr>
      <xdr:spPr>
        <a:xfrm>
          <a:off x="8699500" y="65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92528</xdr:rowOff>
    </xdr:from>
    <xdr:to>
      <xdr:col>50</xdr:col>
      <xdr:colOff>114300</xdr:colOff>
      <xdr:row>38</xdr:row>
      <xdr:rowOff>103415</xdr:rowOff>
    </xdr:to>
    <xdr:cxnSp macro="">
      <xdr:nvCxnSpPr>
        <xdr:cNvPr id="131" name="直線コネクタ 130"/>
        <xdr:cNvCxnSpPr/>
      </xdr:nvCxnSpPr>
      <xdr:spPr>
        <a:xfrm flipV="1">
          <a:off x="8750300" y="66076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32" name="楕円 131"/>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103415</xdr:rowOff>
    </xdr:from>
    <xdr:to>
      <xdr:col>45</xdr:col>
      <xdr:colOff>177800</xdr:colOff>
      <xdr:row>38</xdr:row>
      <xdr:rowOff>114300</xdr:rowOff>
    </xdr:to>
    <xdr:cxnSp macro="">
      <xdr:nvCxnSpPr>
        <xdr:cNvPr id="133" name="直線コネクタ 132"/>
        <xdr:cNvCxnSpPr/>
      </xdr:nvCxnSpPr>
      <xdr:spPr>
        <a:xfrm flipV="1">
          <a:off x="7861300" y="66185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36"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159855</xdr:rowOff>
    </xdr:from>
    <xdr:ext cx="469744" cy="259045"/>
    <xdr:sp macro="" textlink="">
      <xdr:nvSpPr>
        <xdr:cNvPr id="137" name="n_1main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170741</xdr:rowOff>
    </xdr:from>
    <xdr:ext cx="469744" cy="259045"/>
    <xdr:sp macro="" textlink="">
      <xdr:nvSpPr>
        <xdr:cNvPr id="138" name="n_2mainValue【図書館】&#10;一人当たり面積"/>
        <xdr:cNvSpPr txBox="1"/>
      </xdr:nvSpPr>
      <xdr:spPr>
        <a:xfrm>
          <a:off x="8515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9" name="n_3main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7" name="楕円 176"/>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78" name="【体育館・プール】&#10;有形固定資産減価償却率該当値テキスト"/>
        <xdr:cNvSpPr txBox="1"/>
      </xdr:nvSpPr>
      <xdr:spPr>
        <a:xfrm>
          <a:off x="4673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125222</xdr:rowOff>
    </xdr:from>
    <xdr:to>
      <xdr:col>20</xdr:col>
      <xdr:colOff>38100</xdr:colOff>
      <xdr:row>61</xdr:row>
      <xdr:rowOff>55372</xdr:rowOff>
    </xdr:to>
    <xdr:sp macro="" textlink="">
      <xdr:nvSpPr>
        <xdr:cNvPr id="179" name="楕円 178"/>
        <xdr:cNvSpPr/>
      </xdr:nvSpPr>
      <xdr:spPr>
        <a:xfrm>
          <a:off x="3746500" y="104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61</xdr:row>
      <xdr:rowOff>4572</xdr:rowOff>
    </xdr:to>
    <xdr:cxnSp macro="">
      <xdr:nvCxnSpPr>
        <xdr:cNvPr id="180" name="直線コネクタ 179"/>
        <xdr:cNvCxnSpPr/>
      </xdr:nvCxnSpPr>
      <xdr:spPr>
        <a:xfrm flipV="1">
          <a:off x="3797300" y="10275570"/>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161798</xdr:rowOff>
    </xdr:from>
    <xdr:to>
      <xdr:col>15</xdr:col>
      <xdr:colOff>101600</xdr:colOff>
      <xdr:row>60</xdr:row>
      <xdr:rowOff>91948</xdr:rowOff>
    </xdr:to>
    <xdr:sp macro="" textlink="">
      <xdr:nvSpPr>
        <xdr:cNvPr id="181" name="楕円 180"/>
        <xdr:cNvSpPr/>
      </xdr:nvSpPr>
      <xdr:spPr>
        <a:xfrm>
          <a:off x="2857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41148</xdr:rowOff>
    </xdr:from>
    <xdr:to>
      <xdr:col>19</xdr:col>
      <xdr:colOff>177800</xdr:colOff>
      <xdr:row>61</xdr:row>
      <xdr:rowOff>4572</xdr:rowOff>
    </xdr:to>
    <xdr:cxnSp macro="">
      <xdr:nvCxnSpPr>
        <xdr:cNvPr id="182" name="直線コネクタ 181"/>
        <xdr:cNvCxnSpPr/>
      </xdr:nvCxnSpPr>
      <xdr:spPr>
        <a:xfrm>
          <a:off x="2908300" y="10328148"/>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161798</xdr:rowOff>
    </xdr:from>
    <xdr:to>
      <xdr:col>10</xdr:col>
      <xdr:colOff>165100</xdr:colOff>
      <xdr:row>60</xdr:row>
      <xdr:rowOff>91948</xdr:rowOff>
    </xdr:to>
    <xdr:sp macro="" textlink="">
      <xdr:nvSpPr>
        <xdr:cNvPr id="183" name="楕円 182"/>
        <xdr:cNvSpPr/>
      </xdr:nvSpPr>
      <xdr:spPr>
        <a:xfrm>
          <a:off x="1968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41148</xdr:rowOff>
    </xdr:from>
    <xdr:to>
      <xdr:col>15</xdr:col>
      <xdr:colOff>50800</xdr:colOff>
      <xdr:row>60</xdr:row>
      <xdr:rowOff>41148</xdr:rowOff>
    </xdr:to>
    <xdr:cxnSp macro="">
      <xdr:nvCxnSpPr>
        <xdr:cNvPr id="184" name="直線コネクタ 183"/>
        <xdr:cNvCxnSpPr/>
      </xdr:nvCxnSpPr>
      <xdr:spPr>
        <a:xfrm>
          <a:off x="2019300" y="10328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71899</xdr:rowOff>
    </xdr:from>
    <xdr:ext cx="405111" cy="259045"/>
    <xdr:sp macro="" textlink="">
      <xdr:nvSpPr>
        <xdr:cNvPr id="188" name="n_1mainValue【体育館・プール】&#10;有形固定資産減価償却率"/>
        <xdr:cNvSpPr txBox="1"/>
      </xdr:nvSpPr>
      <xdr:spPr>
        <a:xfrm>
          <a:off x="3582044" y="1018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108475</xdr:rowOff>
    </xdr:from>
    <xdr:ext cx="405111" cy="259045"/>
    <xdr:sp macro="" textlink="">
      <xdr:nvSpPr>
        <xdr:cNvPr id="189" name="n_2mainValue【体育館・プール】&#10;有形固定資産減価償却率"/>
        <xdr:cNvSpPr txBox="1"/>
      </xdr:nvSpPr>
      <xdr:spPr>
        <a:xfrm>
          <a:off x="2705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108475</xdr:rowOff>
    </xdr:from>
    <xdr:ext cx="405111" cy="259045"/>
    <xdr:sp macro="" textlink="">
      <xdr:nvSpPr>
        <xdr:cNvPr id="190" name="n_3mainValue【体育館・プール】&#10;有形固定資産減価償却率"/>
        <xdr:cNvSpPr txBox="1"/>
      </xdr:nvSpPr>
      <xdr:spPr>
        <a:xfrm>
          <a:off x="1816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9"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162560</xdr:rowOff>
    </xdr:from>
    <xdr:to>
      <xdr:col>55</xdr:col>
      <xdr:colOff>50800</xdr:colOff>
      <xdr:row>60</xdr:row>
      <xdr:rowOff>92710</xdr:rowOff>
    </xdr:to>
    <xdr:sp macro="" textlink="">
      <xdr:nvSpPr>
        <xdr:cNvPr id="229" name="楕円 228"/>
        <xdr:cNvSpPr/>
      </xdr:nvSpPr>
      <xdr:spPr>
        <a:xfrm>
          <a:off x="10426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13987</xdr:rowOff>
    </xdr:from>
    <xdr:ext cx="469744" cy="259045"/>
    <xdr:sp macro="" textlink="">
      <xdr:nvSpPr>
        <xdr:cNvPr id="230" name="【体育館・プール】&#10;一人当たり面積該当値テキスト"/>
        <xdr:cNvSpPr txBox="1"/>
      </xdr:nvSpPr>
      <xdr:spPr>
        <a:xfrm>
          <a:off x="10515600"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1270</xdr:rowOff>
    </xdr:from>
    <xdr:to>
      <xdr:col>50</xdr:col>
      <xdr:colOff>165100</xdr:colOff>
      <xdr:row>60</xdr:row>
      <xdr:rowOff>102870</xdr:rowOff>
    </xdr:to>
    <xdr:sp macro="" textlink="">
      <xdr:nvSpPr>
        <xdr:cNvPr id="231" name="楕円 230"/>
        <xdr:cNvSpPr/>
      </xdr:nvSpPr>
      <xdr:spPr>
        <a:xfrm>
          <a:off x="9588500" y="102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41910</xdr:rowOff>
    </xdr:from>
    <xdr:to>
      <xdr:col>55</xdr:col>
      <xdr:colOff>0</xdr:colOff>
      <xdr:row>60</xdr:row>
      <xdr:rowOff>52070</xdr:rowOff>
    </xdr:to>
    <xdr:cxnSp macro="">
      <xdr:nvCxnSpPr>
        <xdr:cNvPr id="232" name="直線コネクタ 231"/>
        <xdr:cNvCxnSpPr/>
      </xdr:nvCxnSpPr>
      <xdr:spPr>
        <a:xfrm flipV="1">
          <a:off x="9639300" y="1032891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11430</xdr:rowOff>
    </xdr:from>
    <xdr:to>
      <xdr:col>46</xdr:col>
      <xdr:colOff>38100</xdr:colOff>
      <xdr:row>60</xdr:row>
      <xdr:rowOff>113030</xdr:rowOff>
    </xdr:to>
    <xdr:sp macro="" textlink="">
      <xdr:nvSpPr>
        <xdr:cNvPr id="233" name="楕円 232"/>
        <xdr:cNvSpPr/>
      </xdr:nvSpPr>
      <xdr:spPr>
        <a:xfrm>
          <a:off x="8699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52070</xdr:rowOff>
    </xdr:from>
    <xdr:to>
      <xdr:col>50</xdr:col>
      <xdr:colOff>114300</xdr:colOff>
      <xdr:row>60</xdr:row>
      <xdr:rowOff>62230</xdr:rowOff>
    </xdr:to>
    <xdr:cxnSp macro="">
      <xdr:nvCxnSpPr>
        <xdr:cNvPr id="234" name="直線コネクタ 233"/>
        <xdr:cNvCxnSpPr/>
      </xdr:nvCxnSpPr>
      <xdr:spPr>
        <a:xfrm flipV="1">
          <a:off x="8750300" y="103390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21590</xdr:rowOff>
    </xdr:from>
    <xdr:to>
      <xdr:col>41</xdr:col>
      <xdr:colOff>101600</xdr:colOff>
      <xdr:row>60</xdr:row>
      <xdr:rowOff>123190</xdr:rowOff>
    </xdr:to>
    <xdr:sp macro="" textlink="">
      <xdr:nvSpPr>
        <xdr:cNvPr id="235" name="楕円 234"/>
        <xdr:cNvSpPr/>
      </xdr:nvSpPr>
      <xdr:spPr>
        <a:xfrm>
          <a:off x="781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62230</xdr:rowOff>
    </xdr:from>
    <xdr:to>
      <xdr:col>45</xdr:col>
      <xdr:colOff>177800</xdr:colOff>
      <xdr:row>60</xdr:row>
      <xdr:rowOff>72390</xdr:rowOff>
    </xdr:to>
    <xdr:cxnSp macro="">
      <xdr:nvCxnSpPr>
        <xdr:cNvPr id="236" name="直線コネクタ 235"/>
        <xdr:cNvCxnSpPr/>
      </xdr:nvCxnSpPr>
      <xdr:spPr>
        <a:xfrm flipV="1">
          <a:off x="7861300" y="1034923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237"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78757</xdr:rowOff>
    </xdr:from>
    <xdr:ext cx="469744" cy="259045"/>
    <xdr:sp macro="" textlink="">
      <xdr:nvSpPr>
        <xdr:cNvPr id="238"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71137</xdr:rowOff>
    </xdr:from>
    <xdr:ext cx="469744" cy="259045"/>
    <xdr:sp macro="" textlink="">
      <xdr:nvSpPr>
        <xdr:cNvPr id="239" name="n_3aveValue【体育館・プール】&#10;一人当たり面積"/>
        <xdr:cNvSpPr txBox="1"/>
      </xdr:nvSpPr>
      <xdr:spPr>
        <a:xfrm>
          <a:off x="7626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119397</xdr:rowOff>
    </xdr:from>
    <xdr:ext cx="469744" cy="259045"/>
    <xdr:sp macro="" textlink="">
      <xdr:nvSpPr>
        <xdr:cNvPr id="240" name="n_1mainValue【体育館・プール】&#10;一人当たり面積"/>
        <xdr:cNvSpPr txBox="1"/>
      </xdr:nvSpPr>
      <xdr:spPr>
        <a:xfrm>
          <a:off x="9391727" y="1006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129557</xdr:rowOff>
    </xdr:from>
    <xdr:ext cx="469744" cy="259045"/>
    <xdr:sp macro="" textlink="">
      <xdr:nvSpPr>
        <xdr:cNvPr id="241" name="n_2mainValue【体育館・プール】&#10;一人当たり面積"/>
        <xdr:cNvSpPr txBox="1"/>
      </xdr:nvSpPr>
      <xdr:spPr>
        <a:xfrm>
          <a:off x="8515427" y="1007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139717</xdr:rowOff>
    </xdr:from>
    <xdr:ext cx="469744" cy="259045"/>
    <xdr:sp macro="" textlink="">
      <xdr:nvSpPr>
        <xdr:cNvPr id="242" name="n_3mainValue【体育館・プール】&#10;一人当たり面積"/>
        <xdr:cNvSpPr txBox="1"/>
      </xdr:nvSpPr>
      <xdr:spPr>
        <a:xfrm>
          <a:off x="7626427" y="100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82" name="楕円 281"/>
        <xdr:cNvSpPr/>
      </xdr:nvSpPr>
      <xdr:spPr>
        <a:xfrm>
          <a:off x="45847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126382</xdr:rowOff>
    </xdr:from>
    <xdr:ext cx="405111" cy="259045"/>
    <xdr:sp macro="" textlink="">
      <xdr:nvSpPr>
        <xdr:cNvPr id="283" name="【福祉施設】&#10;有形固定資産減価償却率該当値テキスト"/>
        <xdr:cNvSpPr txBox="1"/>
      </xdr:nvSpPr>
      <xdr:spPr>
        <a:xfrm>
          <a:off x="4673600"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97789</xdr:rowOff>
    </xdr:from>
    <xdr:to>
      <xdr:col>20</xdr:col>
      <xdr:colOff>38100</xdr:colOff>
      <xdr:row>81</xdr:row>
      <xdr:rowOff>27939</xdr:rowOff>
    </xdr:to>
    <xdr:sp macro="" textlink="">
      <xdr:nvSpPr>
        <xdr:cNvPr id="284" name="楕円 283"/>
        <xdr:cNvSpPr/>
      </xdr:nvSpPr>
      <xdr:spPr>
        <a:xfrm>
          <a:off x="3746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148589</xdr:rowOff>
    </xdr:from>
    <xdr:to>
      <xdr:col>24</xdr:col>
      <xdr:colOff>63500</xdr:colOff>
      <xdr:row>80</xdr:row>
      <xdr:rowOff>154305</xdr:rowOff>
    </xdr:to>
    <xdr:cxnSp macro="">
      <xdr:nvCxnSpPr>
        <xdr:cNvPr id="285" name="直線コネクタ 284"/>
        <xdr:cNvCxnSpPr/>
      </xdr:nvCxnSpPr>
      <xdr:spPr>
        <a:xfrm>
          <a:off x="3797300" y="138645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141605</xdr:rowOff>
    </xdr:from>
    <xdr:to>
      <xdr:col>15</xdr:col>
      <xdr:colOff>101600</xdr:colOff>
      <xdr:row>83</xdr:row>
      <xdr:rowOff>71755</xdr:rowOff>
    </xdr:to>
    <xdr:sp macro="" textlink="">
      <xdr:nvSpPr>
        <xdr:cNvPr id="286" name="楕円 285"/>
        <xdr:cNvSpPr/>
      </xdr:nvSpPr>
      <xdr:spPr>
        <a:xfrm>
          <a:off x="2857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148589</xdr:rowOff>
    </xdr:from>
    <xdr:to>
      <xdr:col>19</xdr:col>
      <xdr:colOff>177800</xdr:colOff>
      <xdr:row>83</xdr:row>
      <xdr:rowOff>20955</xdr:rowOff>
    </xdr:to>
    <xdr:cxnSp macro="">
      <xdr:nvCxnSpPr>
        <xdr:cNvPr id="287" name="直線コネクタ 286"/>
        <xdr:cNvCxnSpPr/>
      </xdr:nvCxnSpPr>
      <xdr:spPr>
        <a:xfrm flipV="1">
          <a:off x="2908300" y="13864589"/>
          <a:ext cx="889000" cy="38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88" name="楕円 287"/>
        <xdr:cNvSpPr/>
      </xdr:nvSpPr>
      <xdr:spPr>
        <a:xfrm>
          <a:off x="1968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20955</xdr:rowOff>
    </xdr:from>
    <xdr:to>
      <xdr:col>15</xdr:col>
      <xdr:colOff>50800</xdr:colOff>
      <xdr:row>83</xdr:row>
      <xdr:rowOff>20955</xdr:rowOff>
    </xdr:to>
    <xdr:cxnSp macro="">
      <xdr:nvCxnSpPr>
        <xdr:cNvPr id="289" name="直線コネクタ 288"/>
        <xdr:cNvCxnSpPr/>
      </xdr:nvCxnSpPr>
      <xdr:spPr>
        <a:xfrm>
          <a:off x="2019300" y="14251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2" name="n_3aveValue【福祉施設】&#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44466</xdr:rowOff>
    </xdr:from>
    <xdr:ext cx="405111" cy="259045"/>
    <xdr:sp macro="" textlink="">
      <xdr:nvSpPr>
        <xdr:cNvPr id="293" name="n_1mainValue【福祉施設】&#10;有形固定資産減価償却率"/>
        <xdr:cNvSpPr txBox="1"/>
      </xdr:nvSpPr>
      <xdr:spPr>
        <a:xfrm>
          <a:off x="3582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294" name="n_2mainValue【福祉施設】&#10;有形固定資産減価償却率"/>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295" name="n_3mainValue【福祉施設】&#10;有形固定資産減価償却率"/>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20"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135319</xdr:rowOff>
    </xdr:from>
    <xdr:to>
      <xdr:col>55</xdr:col>
      <xdr:colOff>50800</xdr:colOff>
      <xdr:row>85</xdr:row>
      <xdr:rowOff>65469</xdr:rowOff>
    </xdr:to>
    <xdr:sp macro="" textlink="">
      <xdr:nvSpPr>
        <xdr:cNvPr id="330" name="楕円 329"/>
        <xdr:cNvSpPr/>
      </xdr:nvSpPr>
      <xdr:spPr>
        <a:xfrm>
          <a:off x="10426700" y="1453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94696</xdr:rowOff>
    </xdr:from>
    <xdr:ext cx="469744" cy="259045"/>
    <xdr:sp macro="" textlink="">
      <xdr:nvSpPr>
        <xdr:cNvPr id="331" name="【福祉施設】&#10;一人当たり面積該当値テキスト"/>
        <xdr:cNvSpPr txBox="1"/>
      </xdr:nvSpPr>
      <xdr:spPr>
        <a:xfrm>
          <a:off x="10515600" y="1432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136461</xdr:rowOff>
    </xdr:from>
    <xdr:to>
      <xdr:col>50</xdr:col>
      <xdr:colOff>165100</xdr:colOff>
      <xdr:row>85</xdr:row>
      <xdr:rowOff>66611</xdr:rowOff>
    </xdr:to>
    <xdr:sp macro="" textlink="">
      <xdr:nvSpPr>
        <xdr:cNvPr id="332" name="楕円 331"/>
        <xdr:cNvSpPr/>
      </xdr:nvSpPr>
      <xdr:spPr>
        <a:xfrm>
          <a:off x="95885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14669</xdr:rowOff>
    </xdr:from>
    <xdr:to>
      <xdr:col>55</xdr:col>
      <xdr:colOff>0</xdr:colOff>
      <xdr:row>85</xdr:row>
      <xdr:rowOff>15811</xdr:rowOff>
    </xdr:to>
    <xdr:cxnSp macro="">
      <xdr:nvCxnSpPr>
        <xdr:cNvPr id="333" name="直線コネクタ 332"/>
        <xdr:cNvCxnSpPr/>
      </xdr:nvCxnSpPr>
      <xdr:spPr>
        <a:xfrm flipV="1">
          <a:off x="9639300" y="14587919"/>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137033</xdr:rowOff>
    </xdr:from>
    <xdr:to>
      <xdr:col>46</xdr:col>
      <xdr:colOff>38100</xdr:colOff>
      <xdr:row>85</xdr:row>
      <xdr:rowOff>67183</xdr:rowOff>
    </xdr:to>
    <xdr:sp macro="" textlink="">
      <xdr:nvSpPr>
        <xdr:cNvPr id="334" name="楕円 333"/>
        <xdr:cNvSpPr/>
      </xdr:nvSpPr>
      <xdr:spPr>
        <a:xfrm>
          <a:off x="8699500" y="1453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15811</xdr:rowOff>
    </xdr:from>
    <xdr:to>
      <xdr:col>50</xdr:col>
      <xdr:colOff>114300</xdr:colOff>
      <xdr:row>85</xdr:row>
      <xdr:rowOff>16383</xdr:rowOff>
    </xdr:to>
    <xdr:cxnSp macro="">
      <xdr:nvCxnSpPr>
        <xdr:cNvPr id="335" name="直線コネクタ 334"/>
        <xdr:cNvCxnSpPr/>
      </xdr:nvCxnSpPr>
      <xdr:spPr>
        <a:xfrm flipV="1">
          <a:off x="8750300" y="14589061"/>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138176</xdr:rowOff>
    </xdr:from>
    <xdr:to>
      <xdr:col>41</xdr:col>
      <xdr:colOff>101600</xdr:colOff>
      <xdr:row>85</xdr:row>
      <xdr:rowOff>68326</xdr:rowOff>
    </xdr:to>
    <xdr:sp macro="" textlink="">
      <xdr:nvSpPr>
        <xdr:cNvPr id="336" name="楕円 335"/>
        <xdr:cNvSpPr/>
      </xdr:nvSpPr>
      <xdr:spPr>
        <a:xfrm>
          <a:off x="7810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16383</xdr:rowOff>
    </xdr:from>
    <xdr:to>
      <xdr:col>45</xdr:col>
      <xdr:colOff>177800</xdr:colOff>
      <xdr:row>85</xdr:row>
      <xdr:rowOff>17526</xdr:rowOff>
    </xdr:to>
    <xdr:cxnSp macro="">
      <xdr:nvCxnSpPr>
        <xdr:cNvPr id="337" name="直線コネクタ 336"/>
        <xdr:cNvCxnSpPr/>
      </xdr:nvCxnSpPr>
      <xdr:spPr>
        <a:xfrm flipV="1">
          <a:off x="7861300" y="1458963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38"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83138</xdr:rowOff>
    </xdr:from>
    <xdr:ext cx="469744" cy="259045"/>
    <xdr:sp macro="" textlink="">
      <xdr:nvSpPr>
        <xdr:cNvPr id="341" name="n_1mainValue【福祉施設】&#10;一人当たり面積"/>
        <xdr:cNvSpPr txBox="1"/>
      </xdr:nvSpPr>
      <xdr:spPr>
        <a:xfrm>
          <a:off x="9391727" y="1431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58310</xdr:rowOff>
    </xdr:from>
    <xdr:ext cx="469744" cy="259045"/>
    <xdr:sp macro="" textlink="">
      <xdr:nvSpPr>
        <xdr:cNvPr id="342" name="n_2mainValue【福祉施設】&#10;一人当たり面積"/>
        <xdr:cNvSpPr txBox="1"/>
      </xdr:nvSpPr>
      <xdr:spPr>
        <a:xfrm>
          <a:off x="8515427" y="1463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59453</xdr:rowOff>
    </xdr:from>
    <xdr:ext cx="469744" cy="259045"/>
    <xdr:sp macro="" textlink="">
      <xdr:nvSpPr>
        <xdr:cNvPr id="343" name="n_3mainValue【福祉施設】&#10;一人当たり面積"/>
        <xdr:cNvSpPr txBox="1"/>
      </xdr:nvSpPr>
      <xdr:spPr>
        <a:xfrm>
          <a:off x="7626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74"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77651</xdr:rowOff>
    </xdr:from>
    <xdr:to>
      <xdr:col>24</xdr:col>
      <xdr:colOff>114300</xdr:colOff>
      <xdr:row>101</xdr:row>
      <xdr:rowOff>7801</xdr:rowOff>
    </xdr:to>
    <xdr:sp macro="" textlink="">
      <xdr:nvSpPr>
        <xdr:cNvPr id="384" name="楕円 383"/>
        <xdr:cNvSpPr/>
      </xdr:nvSpPr>
      <xdr:spPr>
        <a:xfrm>
          <a:off x="45847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164028</xdr:rowOff>
    </xdr:from>
    <xdr:ext cx="405111" cy="259045"/>
    <xdr:sp macro="" textlink="">
      <xdr:nvSpPr>
        <xdr:cNvPr id="385" name="【市民会館】&#10;有形固定資産減価償却率該当値テキスト"/>
        <xdr:cNvSpPr txBox="1"/>
      </xdr:nvSpPr>
      <xdr:spPr>
        <a:xfrm>
          <a:off x="4673600" y="1713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125005</xdr:rowOff>
    </xdr:from>
    <xdr:to>
      <xdr:col>20</xdr:col>
      <xdr:colOff>38100</xdr:colOff>
      <xdr:row>101</xdr:row>
      <xdr:rowOff>55155</xdr:rowOff>
    </xdr:to>
    <xdr:sp macro="" textlink="">
      <xdr:nvSpPr>
        <xdr:cNvPr id="386" name="楕円 385"/>
        <xdr:cNvSpPr/>
      </xdr:nvSpPr>
      <xdr:spPr>
        <a:xfrm>
          <a:off x="3746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128451</xdr:rowOff>
    </xdr:from>
    <xdr:to>
      <xdr:col>24</xdr:col>
      <xdr:colOff>63500</xdr:colOff>
      <xdr:row>101</xdr:row>
      <xdr:rowOff>4355</xdr:rowOff>
    </xdr:to>
    <xdr:cxnSp macro="">
      <xdr:nvCxnSpPr>
        <xdr:cNvPr id="387" name="直線コネクタ 386"/>
        <xdr:cNvCxnSpPr/>
      </xdr:nvCxnSpPr>
      <xdr:spPr>
        <a:xfrm flipV="1">
          <a:off x="3797300" y="17273451"/>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48261</xdr:rowOff>
    </xdr:from>
    <xdr:to>
      <xdr:col>15</xdr:col>
      <xdr:colOff>101600</xdr:colOff>
      <xdr:row>101</xdr:row>
      <xdr:rowOff>149861</xdr:rowOff>
    </xdr:to>
    <xdr:sp macro="" textlink="">
      <xdr:nvSpPr>
        <xdr:cNvPr id="388" name="楕円 387"/>
        <xdr:cNvSpPr/>
      </xdr:nvSpPr>
      <xdr:spPr>
        <a:xfrm>
          <a:off x="2857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4355</xdr:rowOff>
    </xdr:from>
    <xdr:to>
      <xdr:col>19</xdr:col>
      <xdr:colOff>177800</xdr:colOff>
      <xdr:row>101</xdr:row>
      <xdr:rowOff>99061</xdr:rowOff>
    </xdr:to>
    <xdr:cxnSp macro="">
      <xdr:nvCxnSpPr>
        <xdr:cNvPr id="389" name="直線コネクタ 388"/>
        <xdr:cNvCxnSpPr/>
      </xdr:nvCxnSpPr>
      <xdr:spPr>
        <a:xfrm flipV="1">
          <a:off x="2908300" y="17320805"/>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48261</xdr:rowOff>
    </xdr:from>
    <xdr:to>
      <xdr:col>10</xdr:col>
      <xdr:colOff>165100</xdr:colOff>
      <xdr:row>101</xdr:row>
      <xdr:rowOff>149861</xdr:rowOff>
    </xdr:to>
    <xdr:sp macro="" textlink="">
      <xdr:nvSpPr>
        <xdr:cNvPr id="390" name="楕円 389"/>
        <xdr:cNvSpPr/>
      </xdr:nvSpPr>
      <xdr:spPr>
        <a:xfrm>
          <a:off x="1968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99061</xdr:rowOff>
    </xdr:from>
    <xdr:to>
      <xdr:col>15</xdr:col>
      <xdr:colOff>50800</xdr:colOff>
      <xdr:row>101</xdr:row>
      <xdr:rowOff>99061</xdr:rowOff>
    </xdr:to>
    <xdr:cxnSp macro="">
      <xdr:nvCxnSpPr>
        <xdr:cNvPr id="391" name="直線コネクタ 390"/>
        <xdr:cNvCxnSpPr/>
      </xdr:nvCxnSpPr>
      <xdr:spPr>
        <a:xfrm>
          <a:off x="2019300" y="174155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2"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93"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394" name="n_3aveValue【市民会館】&#10;有形固定資産減価償却率"/>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71682</xdr:rowOff>
    </xdr:from>
    <xdr:ext cx="405111" cy="259045"/>
    <xdr:sp macro="" textlink="">
      <xdr:nvSpPr>
        <xdr:cNvPr id="395" name="n_1mainValue【市民会館】&#10;有形固定資産減価償却率"/>
        <xdr:cNvSpPr txBox="1"/>
      </xdr:nvSpPr>
      <xdr:spPr>
        <a:xfrm>
          <a:off x="35820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166388</xdr:rowOff>
    </xdr:from>
    <xdr:ext cx="405111" cy="259045"/>
    <xdr:sp macro="" textlink="">
      <xdr:nvSpPr>
        <xdr:cNvPr id="396" name="n_2mainValue【市民会館】&#10;有形固定資産減価償却率"/>
        <xdr:cNvSpPr txBox="1"/>
      </xdr:nvSpPr>
      <xdr:spPr>
        <a:xfrm>
          <a:off x="2705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166388</xdr:rowOff>
    </xdr:from>
    <xdr:ext cx="405111" cy="259045"/>
    <xdr:sp macro="" textlink="">
      <xdr:nvSpPr>
        <xdr:cNvPr id="397" name="n_3mainValue【市民会館】&#10;有形固定資産減価償却率"/>
        <xdr:cNvSpPr txBox="1"/>
      </xdr:nvSpPr>
      <xdr:spPr>
        <a:xfrm>
          <a:off x="1816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36" name="楕円 435"/>
        <xdr:cNvSpPr/>
      </xdr:nvSpPr>
      <xdr:spPr>
        <a:xfrm>
          <a:off x="10426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68597</xdr:rowOff>
    </xdr:from>
    <xdr:ext cx="469744" cy="259045"/>
    <xdr:sp macro="" textlink="">
      <xdr:nvSpPr>
        <xdr:cNvPr id="437" name="【市民会館】&#10;一人当たり面積該当値テキスト"/>
        <xdr:cNvSpPr txBox="1"/>
      </xdr:nvSpPr>
      <xdr:spPr>
        <a:xfrm>
          <a:off x="10515600"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97789</xdr:rowOff>
    </xdr:from>
    <xdr:to>
      <xdr:col>50</xdr:col>
      <xdr:colOff>165100</xdr:colOff>
      <xdr:row>106</xdr:row>
      <xdr:rowOff>27939</xdr:rowOff>
    </xdr:to>
    <xdr:sp macro="" textlink="">
      <xdr:nvSpPr>
        <xdr:cNvPr id="438" name="楕円 437"/>
        <xdr:cNvSpPr/>
      </xdr:nvSpPr>
      <xdr:spPr>
        <a:xfrm>
          <a:off x="9588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140970</xdr:rowOff>
    </xdr:from>
    <xdr:to>
      <xdr:col>55</xdr:col>
      <xdr:colOff>0</xdr:colOff>
      <xdr:row>105</xdr:row>
      <xdr:rowOff>148589</xdr:rowOff>
    </xdr:to>
    <xdr:cxnSp macro="">
      <xdr:nvCxnSpPr>
        <xdr:cNvPr id="439" name="直線コネクタ 438"/>
        <xdr:cNvCxnSpPr/>
      </xdr:nvCxnSpPr>
      <xdr:spPr>
        <a:xfrm flipV="1">
          <a:off x="9639300" y="181432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40" name="楕円 439"/>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148589</xdr:rowOff>
    </xdr:from>
    <xdr:to>
      <xdr:col>50</xdr:col>
      <xdr:colOff>114300</xdr:colOff>
      <xdr:row>105</xdr:row>
      <xdr:rowOff>156211</xdr:rowOff>
    </xdr:to>
    <xdr:cxnSp macro="">
      <xdr:nvCxnSpPr>
        <xdr:cNvPr id="441" name="直線コネクタ 440"/>
        <xdr:cNvCxnSpPr/>
      </xdr:nvCxnSpPr>
      <xdr:spPr>
        <a:xfrm flipV="1">
          <a:off x="8750300" y="18150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113030</xdr:rowOff>
    </xdr:from>
    <xdr:to>
      <xdr:col>41</xdr:col>
      <xdr:colOff>101600</xdr:colOff>
      <xdr:row>106</xdr:row>
      <xdr:rowOff>43180</xdr:rowOff>
    </xdr:to>
    <xdr:sp macro="" textlink="">
      <xdr:nvSpPr>
        <xdr:cNvPr id="442" name="楕円 441"/>
        <xdr:cNvSpPr/>
      </xdr:nvSpPr>
      <xdr:spPr>
        <a:xfrm>
          <a:off x="781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163830</xdr:rowOff>
    </xdr:to>
    <xdr:cxnSp macro="">
      <xdr:nvCxnSpPr>
        <xdr:cNvPr id="443" name="直線コネクタ 442"/>
        <xdr:cNvCxnSpPr/>
      </xdr:nvCxnSpPr>
      <xdr:spPr>
        <a:xfrm flipV="1">
          <a:off x="7861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46"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19066</xdr:rowOff>
    </xdr:from>
    <xdr:ext cx="469744" cy="259045"/>
    <xdr:sp macro="" textlink="">
      <xdr:nvSpPr>
        <xdr:cNvPr id="447" name="n_1mainValue【市民会館】&#10;一人当たり面積"/>
        <xdr:cNvSpPr txBox="1"/>
      </xdr:nvSpPr>
      <xdr:spPr>
        <a:xfrm>
          <a:off x="93917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26688</xdr:rowOff>
    </xdr:from>
    <xdr:ext cx="469744" cy="259045"/>
    <xdr:sp macro="" textlink="">
      <xdr:nvSpPr>
        <xdr:cNvPr id="448" name="n_2mainValue【市民会館】&#10;一人当たり面積"/>
        <xdr:cNvSpPr txBox="1"/>
      </xdr:nvSpPr>
      <xdr:spPr>
        <a:xfrm>
          <a:off x="8515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34307</xdr:rowOff>
    </xdr:from>
    <xdr:ext cx="469744" cy="259045"/>
    <xdr:sp macro="" textlink="">
      <xdr:nvSpPr>
        <xdr:cNvPr id="449" name="n_3mainValue【市民会館】&#10;一人当たり面積"/>
        <xdr:cNvSpPr txBox="1"/>
      </xdr:nvSpPr>
      <xdr:spPr>
        <a:xfrm>
          <a:off x="7626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80"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121739</xdr:rowOff>
    </xdr:from>
    <xdr:to>
      <xdr:col>85</xdr:col>
      <xdr:colOff>177800</xdr:colOff>
      <xdr:row>36</xdr:row>
      <xdr:rowOff>51889</xdr:rowOff>
    </xdr:to>
    <xdr:sp macro="" textlink="">
      <xdr:nvSpPr>
        <xdr:cNvPr id="490" name="楕円 489"/>
        <xdr:cNvSpPr/>
      </xdr:nvSpPr>
      <xdr:spPr>
        <a:xfrm>
          <a:off x="162687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144616</xdr:rowOff>
    </xdr:from>
    <xdr:ext cx="405111" cy="259045"/>
    <xdr:sp macro="" textlink="">
      <xdr:nvSpPr>
        <xdr:cNvPr id="491" name="【一般廃棄物処理施設】&#10;有形固定資産減価償却率該当値テキスト"/>
        <xdr:cNvSpPr txBox="1"/>
      </xdr:nvSpPr>
      <xdr:spPr>
        <a:xfrm>
          <a:off x="16357600" y="597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10704</xdr:rowOff>
    </xdr:from>
    <xdr:to>
      <xdr:col>81</xdr:col>
      <xdr:colOff>101600</xdr:colOff>
      <xdr:row>36</xdr:row>
      <xdr:rowOff>112304</xdr:rowOff>
    </xdr:to>
    <xdr:sp macro="" textlink="">
      <xdr:nvSpPr>
        <xdr:cNvPr id="492" name="楕円 491"/>
        <xdr:cNvSpPr/>
      </xdr:nvSpPr>
      <xdr:spPr>
        <a:xfrm>
          <a:off x="15430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1089</xdr:rowOff>
    </xdr:from>
    <xdr:to>
      <xdr:col>85</xdr:col>
      <xdr:colOff>127000</xdr:colOff>
      <xdr:row>36</xdr:row>
      <xdr:rowOff>61504</xdr:rowOff>
    </xdr:to>
    <xdr:cxnSp macro="">
      <xdr:nvCxnSpPr>
        <xdr:cNvPr id="493" name="直線コネクタ 492"/>
        <xdr:cNvCxnSpPr/>
      </xdr:nvCxnSpPr>
      <xdr:spPr>
        <a:xfrm flipV="1">
          <a:off x="15481300" y="6173289"/>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94"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5"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96"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128831</xdr:rowOff>
    </xdr:from>
    <xdr:ext cx="405111" cy="259045"/>
    <xdr:sp macro="" textlink="">
      <xdr:nvSpPr>
        <xdr:cNvPr id="497" name="n_1mainValue【一般廃棄物処理施設】&#10;有形固定資産減価償却率"/>
        <xdr:cNvSpPr txBox="1"/>
      </xdr:nvSpPr>
      <xdr:spPr>
        <a:xfrm>
          <a:off x="152660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1" name="テキスト ボックス 51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3" name="テキスト ボックス 51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5" name="テキスト ボックス 51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7" name="テキスト ボックス 51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9" name="テキスト ボックス 51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3" name="直線コネクタ 522"/>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24"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25" name="直線コネクタ 524"/>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26"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27" name="直線コネクタ 526"/>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28"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29" name="フローチャート: 判断 528"/>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0" name="フローチャート: 判断 529"/>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1" name="フローチャート: 判断 530"/>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32" name="フローチャート: 判断 531"/>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165542</xdr:rowOff>
    </xdr:from>
    <xdr:to>
      <xdr:col>116</xdr:col>
      <xdr:colOff>114300</xdr:colOff>
      <xdr:row>41</xdr:row>
      <xdr:rowOff>95692</xdr:rowOff>
    </xdr:to>
    <xdr:sp macro="" textlink="">
      <xdr:nvSpPr>
        <xdr:cNvPr id="538" name="楕円 537"/>
        <xdr:cNvSpPr/>
      </xdr:nvSpPr>
      <xdr:spPr>
        <a:xfrm>
          <a:off x="22110700" y="70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143969</xdr:rowOff>
    </xdr:from>
    <xdr:ext cx="534377" cy="259045"/>
    <xdr:sp macro="" textlink="">
      <xdr:nvSpPr>
        <xdr:cNvPr id="539" name="【一般廃棄物処理施設】&#10;一人当たり有形固定資産（償却資産）額該当値テキスト"/>
        <xdr:cNvSpPr txBox="1"/>
      </xdr:nvSpPr>
      <xdr:spPr>
        <a:xfrm>
          <a:off x="22199600" y="700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168663</xdr:rowOff>
    </xdr:from>
    <xdr:to>
      <xdr:col>112</xdr:col>
      <xdr:colOff>38100</xdr:colOff>
      <xdr:row>41</xdr:row>
      <xdr:rowOff>98813</xdr:rowOff>
    </xdr:to>
    <xdr:sp macro="" textlink="">
      <xdr:nvSpPr>
        <xdr:cNvPr id="540" name="楕円 539"/>
        <xdr:cNvSpPr/>
      </xdr:nvSpPr>
      <xdr:spPr>
        <a:xfrm>
          <a:off x="21272500" y="70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44892</xdr:rowOff>
    </xdr:from>
    <xdr:to>
      <xdr:col>116</xdr:col>
      <xdr:colOff>63500</xdr:colOff>
      <xdr:row>41</xdr:row>
      <xdr:rowOff>48013</xdr:rowOff>
    </xdr:to>
    <xdr:cxnSp macro="">
      <xdr:nvCxnSpPr>
        <xdr:cNvPr id="541" name="直線コネクタ 540"/>
        <xdr:cNvCxnSpPr/>
      </xdr:nvCxnSpPr>
      <xdr:spPr>
        <a:xfrm flipV="1">
          <a:off x="21323300" y="7074342"/>
          <a:ext cx="838200" cy="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42"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43"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44"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89940</xdr:rowOff>
    </xdr:from>
    <xdr:ext cx="534377" cy="259045"/>
    <xdr:sp macro="" textlink="">
      <xdr:nvSpPr>
        <xdr:cNvPr id="545" name="n_1mainValue【一般廃棄物処理施設】&#10;一人当たり有形固定資産（償却資産）額"/>
        <xdr:cNvSpPr txBox="1"/>
      </xdr:nvSpPr>
      <xdr:spPr>
        <a:xfrm>
          <a:off x="21043411" y="711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6" name="直線コネクタ 5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7" name="テキスト ボックス 55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8" name="直線コネクタ 5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9" name="テキスト ボックス 5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0" name="直線コネクタ 5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1" name="テキスト ボックス 5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2" name="直線コネクタ 5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3" name="テキスト ボックス 5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4" name="直線コネクタ 5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5" name="テキスト ボックス 5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6" name="直線コネクタ 5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7" name="テキスト ボックス 56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8" name="直線コネクタ 5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9" name="テキスト ボックス 56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71" name="直線コネクタ 570"/>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3" name="直線コネクタ 57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74"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75" name="直線コネクタ 574"/>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76"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77" name="フローチャート: 判断 576"/>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78" name="フローチャート: 判断 577"/>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79" name="フローチャート: 判断 578"/>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80" name="フローチャート: 判断 579"/>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1" name="テキスト ボックス 5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2" name="テキスト ボックス 5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3" name="テキスト ボックス 5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4" name="テキスト ボックス 5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5" name="テキスト ボックス 5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86" name="楕円 585"/>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587" name="【保健センター・保健所】&#10;有形固定資産減価償却率該当値テキスト"/>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39007</xdr:rowOff>
    </xdr:from>
    <xdr:to>
      <xdr:col>81</xdr:col>
      <xdr:colOff>101600</xdr:colOff>
      <xdr:row>57</xdr:row>
      <xdr:rowOff>140607</xdr:rowOff>
    </xdr:to>
    <xdr:sp macro="" textlink="">
      <xdr:nvSpPr>
        <xdr:cNvPr id="588" name="楕円 587"/>
        <xdr:cNvSpPr/>
      </xdr:nvSpPr>
      <xdr:spPr>
        <a:xfrm>
          <a:off x="15430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89807</xdr:rowOff>
    </xdr:to>
    <xdr:cxnSp macro="">
      <xdr:nvCxnSpPr>
        <xdr:cNvPr id="589" name="直線コネクタ 588"/>
        <xdr:cNvCxnSpPr/>
      </xdr:nvCxnSpPr>
      <xdr:spPr>
        <a:xfrm flipV="1">
          <a:off x="15481300" y="982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171269</xdr:rowOff>
    </xdr:from>
    <xdr:to>
      <xdr:col>76</xdr:col>
      <xdr:colOff>165100</xdr:colOff>
      <xdr:row>58</xdr:row>
      <xdr:rowOff>101419</xdr:rowOff>
    </xdr:to>
    <xdr:sp macro="" textlink="">
      <xdr:nvSpPr>
        <xdr:cNvPr id="590" name="楕円 589"/>
        <xdr:cNvSpPr/>
      </xdr:nvSpPr>
      <xdr:spPr>
        <a:xfrm>
          <a:off x="14541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89807</xdr:rowOff>
    </xdr:from>
    <xdr:to>
      <xdr:col>81</xdr:col>
      <xdr:colOff>50800</xdr:colOff>
      <xdr:row>58</xdr:row>
      <xdr:rowOff>50619</xdr:rowOff>
    </xdr:to>
    <xdr:cxnSp macro="">
      <xdr:nvCxnSpPr>
        <xdr:cNvPr id="591" name="直線コネクタ 590"/>
        <xdr:cNvCxnSpPr/>
      </xdr:nvCxnSpPr>
      <xdr:spPr>
        <a:xfrm flipV="1">
          <a:off x="14592300" y="9862457"/>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171269</xdr:rowOff>
    </xdr:from>
    <xdr:to>
      <xdr:col>72</xdr:col>
      <xdr:colOff>38100</xdr:colOff>
      <xdr:row>58</xdr:row>
      <xdr:rowOff>101419</xdr:rowOff>
    </xdr:to>
    <xdr:sp macro="" textlink="">
      <xdr:nvSpPr>
        <xdr:cNvPr id="592" name="楕円 591"/>
        <xdr:cNvSpPr/>
      </xdr:nvSpPr>
      <xdr:spPr>
        <a:xfrm>
          <a:off x="13652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50619</xdr:rowOff>
    </xdr:from>
    <xdr:to>
      <xdr:col>76</xdr:col>
      <xdr:colOff>114300</xdr:colOff>
      <xdr:row>58</xdr:row>
      <xdr:rowOff>50619</xdr:rowOff>
    </xdr:to>
    <xdr:cxnSp macro="">
      <xdr:nvCxnSpPr>
        <xdr:cNvPr id="593" name="直線コネクタ 592"/>
        <xdr:cNvCxnSpPr/>
      </xdr:nvCxnSpPr>
      <xdr:spPr>
        <a:xfrm>
          <a:off x="13703300" y="99947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594"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95"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96" name="n_3ave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157134</xdr:rowOff>
    </xdr:from>
    <xdr:ext cx="405111" cy="259045"/>
    <xdr:sp macro="" textlink="">
      <xdr:nvSpPr>
        <xdr:cNvPr id="597" name="n_1mainValue【保健センター・保健所】&#10;有形固定資産減価償却率"/>
        <xdr:cNvSpPr txBox="1"/>
      </xdr:nvSpPr>
      <xdr:spPr>
        <a:xfrm>
          <a:off x="152660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117946</xdr:rowOff>
    </xdr:from>
    <xdr:ext cx="405111" cy="259045"/>
    <xdr:sp macro="" textlink="">
      <xdr:nvSpPr>
        <xdr:cNvPr id="598" name="n_2mainValue【保健センター・保健所】&#10;有形固定資産減価償却率"/>
        <xdr:cNvSpPr txBox="1"/>
      </xdr:nvSpPr>
      <xdr:spPr>
        <a:xfrm>
          <a:off x="14389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117946</xdr:rowOff>
    </xdr:from>
    <xdr:ext cx="405111" cy="259045"/>
    <xdr:sp macro="" textlink="">
      <xdr:nvSpPr>
        <xdr:cNvPr id="599" name="n_3mainValue【保健センター・保健所】&#10;有形固定資産減価償却率"/>
        <xdr:cNvSpPr txBox="1"/>
      </xdr:nvSpPr>
      <xdr:spPr>
        <a:xfrm>
          <a:off x="13500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0" name="直線コネクタ 60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1" name="テキスト ボックス 61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2" name="直線コネクタ 61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3" name="テキスト ボックス 61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4" name="直線コネクタ 61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5" name="テキスト ボックス 61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6" name="直線コネクタ 61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7" name="テキスト ボックス 61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8" name="直線コネクタ 61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9" name="テキスト ボックス 61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23" name="直線コネクタ 622"/>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2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25" name="直線コネクタ 62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26"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27" name="直線コネクタ 626"/>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28"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29" name="フローチャート: 判断 62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30" name="フローチャート: 判断 629"/>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31" name="フローチャート: 判断 630"/>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32" name="フローチャート: 判断 631"/>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638" name="楕円 637"/>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639" name="【保健センター・保健所】&#10;一人当たり面積該当値テキスト"/>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640" name="楕円 639"/>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641" name="直線コネクタ 640"/>
        <xdr:cNvCxnSpPr/>
      </xdr:nvCxnSpPr>
      <xdr:spPr>
        <a:xfrm>
          <a:off x="21323300" y="1093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642" name="楕円 641"/>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643" name="直線コネクタ 642"/>
        <xdr:cNvCxnSpPr/>
      </xdr:nvCxnSpPr>
      <xdr:spPr>
        <a:xfrm>
          <a:off x="20434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86360</xdr:rowOff>
    </xdr:from>
    <xdr:to>
      <xdr:col>102</xdr:col>
      <xdr:colOff>165100</xdr:colOff>
      <xdr:row>64</xdr:row>
      <xdr:rowOff>16510</xdr:rowOff>
    </xdr:to>
    <xdr:sp macro="" textlink="">
      <xdr:nvSpPr>
        <xdr:cNvPr id="644" name="楕円 643"/>
        <xdr:cNvSpPr/>
      </xdr:nvSpPr>
      <xdr:spPr>
        <a:xfrm>
          <a:off x="19494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137160</xdr:rowOff>
    </xdr:to>
    <xdr:cxnSp macro="">
      <xdr:nvCxnSpPr>
        <xdr:cNvPr id="645" name="直線コネクタ 644"/>
        <xdr:cNvCxnSpPr/>
      </xdr:nvCxnSpPr>
      <xdr:spPr>
        <a:xfrm flipV="1">
          <a:off x="19545300" y="1093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46"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47"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48"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649" name="n_1mainValue【保健センター・保健所】&#10;一人当たり面積"/>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650" name="n_2mainValue【保健センター・保健所】&#10;一人当たり面積"/>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7637</xdr:rowOff>
    </xdr:from>
    <xdr:ext cx="469744" cy="259045"/>
    <xdr:sp macro="" textlink="">
      <xdr:nvSpPr>
        <xdr:cNvPr id="651" name="n_3mainValue【保健センター・保健所】&#10;一人当たり面積"/>
        <xdr:cNvSpPr txBox="1"/>
      </xdr:nvSpPr>
      <xdr:spPr>
        <a:xfrm>
          <a:off x="19310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2" name="テキスト ボックス 66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3" name="直線コネクタ 66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4" name="テキスト ボックス 66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5" name="直線コネクタ 66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6" name="テキスト ボックス 66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7" name="直線コネクタ 66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8" name="テキスト ボックス 66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9" name="直線コネクタ 66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0" name="テキスト ボックス 66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1" name="直線コネクタ 67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2" name="テキスト ボックス 67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3" name="直線コネクタ 67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4" name="テキスト ボックス 67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76" name="直線コネクタ 675"/>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77"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78" name="直線コネクタ 677"/>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79"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80" name="直線コネクタ 679"/>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81"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82" name="フローチャート: 判断 68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83" name="フローチャート: 判断 68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84" name="フローチャート: 判断 683"/>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85" name="フローチャート: 判断 684"/>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6" name="テキスト ボックス 68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7" name="テキスト ボックス 68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8" name="テキスト ボックス 68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9" name="テキスト ボックス 68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0" name="テキスト ボックス 68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691" name="楕円 690"/>
        <xdr:cNvSpPr/>
      </xdr:nvSpPr>
      <xdr:spPr>
        <a:xfrm>
          <a:off x="16268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19702</xdr:rowOff>
    </xdr:from>
    <xdr:ext cx="405111" cy="259045"/>
    <xdr:sp macro="" textlink="">
      <xdr:nvSpPr>
        <xdr:cNvPr id="692" name="【消防施設】&#10;有形固定資産減価償却率該当値テキスト"/>
        <xdr:cNvSpPr txBox="1"/>
      </xdr:nvSpPr>
      <xdr:spPr>
        <a:xfrm>
          <a:off x="16357600"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6350</xdr:rowOff>
    </xdr:from>
    <xdr:to>
      <xdr:col>81</xdr:col>
      <xdr:colOff>101600</xdr:colOff>
      <xdr:row>81</xdr:row>
      <xdr:rowOff>107950</xdr:rowOff>
    </xdr:to>
    <xdr:sp macro="" textlink="">
      <xdr:nvSpPr>
        <xdr:cNvPr id="693" name="楕円 692"/>
        <xdr:cNvSpPr/>
      </xdr:nvSpPr>
      <xdr:spPr>
        <a:xfrm>
          <a:off x="15430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47625</xdr:rowOff>
    </xdr:from>
    <xdr:to>
      <xdr:col>85</xdr:col>
      <xdr:colOff>127000</xdr:colOff>
      <xdr:row>81</xdr:row>
      <xdr:rowOff>57150</xdr:rowOff>
    </xdr:to>
    <xdr:cxnSp macro="">
      <xdr:nvCxnSpPr>
        <xdr:cNvPr id="694" name="直線コネクタ 693"/>
        <xdr:cNvCxnSpPr/>
      </xdr:nvCxnSpPr>
      <xdr:spPr>
        <a:xfrm flipV="1">
          <a:off x="15481300" y="139350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695"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696"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697"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124477</xdr:rowOff>
    </xdr:from>
    <xdr:ext cx="405111" cy="259045"/>
    <xdr:sp macro="" textlink="">
      <xdr:nvSpPr>
        <xdr:cNvPr id="698" name="n_1mainValue【消防施設】&#10;有形固定資産減価償却率"/>
        <xdr:cNvSpPr txBox="1"/>
      </xdr:nvSpPr>
      <xdr:spPr>
        <a:xfrm>
          <a:off x="15266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7" name="テキスト ボックス 7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8" name="直線コネクタ 7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9" name="直線コネクタ 7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0" name="テキスト ボックス 7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1" name="直線コネクタ 7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2" name="テキスト ボックス 7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3" name="直線コネクタ 7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4" name="テキスト ボックス 7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5" name="直線コネクタ 7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6" name="テキスト ボックス 7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7" name="直線コネクタ 7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8" name="テキスト ボックス 7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9" name="直線コネクタ 7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0" name="テキスト ボックス 7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22" name="直線コネクタ 721"/>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23"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24" name="直線コネクタ 723"/>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25"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26" name="直線コネクタ 725"/>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27"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28" name="フローチャート: 判断 727"/>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29" name="フローチャート: 判断 728"/>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30" name="フローチャート: 判断 729"/>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31" name="フローチャート: 判断 730"/>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2" name="テキスト ボックス 7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3" name="テキスト ボックス 7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4" name="テキスト ボックス 7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5" name="テキスト ボックス 7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6" name="テキスト ボックス 7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134620</xdr:rowOff>
    </xdr:from>
    <xdr:to>
      <xdr:col>116</xdr:col>
      <xdr:colOff>114300</xdr:colOff>
      <xdr:row>86</xdr:row>
      <xdr:rowOff>64770</xdr:rowOff>
    </xdr:to>
    <xdr:sp macro="" textlink="">
      <xdr:nvSpPr>
        <xdr:cNvPr id="737" name="楕円 736"/>
        <xdr:cNvSpPr/>
      </xdr:nvSpPr>
      <xdr:spPr>
        <a:xfrm>
          <a:off x="221107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738"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39" name="楕円 738"/>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13970</xdr:rowOff>
    </xdr:from>
    <xdr:to>
      <xdr:col>116</xdr:col>
      <xdr:colOff>63500</xdr:colOff>
      <xdr:row>86</xdr:row>
      <xdr:rowOff>15239</xdr:rowOff>
    </xdr:to>
    <xdr:cxnSp macro="">
      <xdr:nvCxnSpPr>
        <xdr:cNvPr id="740" name="直線コネクタ 739"/>
        <xdr:cNvCxnSpPr/>
      </xdr:nvCxnSpPr>
      <xdr:spPr>
        <a:xfrm flipV="1">
          <a:off x="21323300" y="147586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41"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42"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43"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44" name="n_1mainValue【消防施設】&#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56" name="テキスト ボックス 7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66" name="テキスト ボックス 7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8" name="テキスト ボックス 7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70" name="直線コネクタ 769"/>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71"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72" name="直線コネクタ 771"/>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73"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74" name="直線コネクタ 773"/>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75"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76" name="フローチャート: 判断 775"/>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77" name="フローチャート: 判断 776"/>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78" name="フローチャート: 判断 777"/>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79" name="フローチャート: 判断 778"/>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138068</xdr:rowOff>
    </xdr:from>
    <xdr:to>
      <xdr:col>85</xdr:col>
      <xdr:colOff>177800</xdr:colOff>
      <xdr:row>103</xdr:row>
      <xdr:rowOff>68218</xdr:rowOff>
    </xdr:to>
    <xdr:sp macro="" textlink="">
      <xdr:nvSpPr>
        <xdr:cNvPr id="785" name="楕円 784"/>
        <xdr:cNvSpPr/>
      </xdr:nvSpPr>
      <xdr:spPr>
        <a:xfrm>
          <a:off x="162687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160945</xdr:rowOff>
    </xdr:from>
    <xdr:ext cx="405111" cy="259045"/>
    <xdr:sp macro="" textlink="">
      <xdr:nvSpPr>
        <xdr:cNvPr id="786" name="【庁舎】&#10;有形固定資産減価償却率該当値テキスト"/>
        <xdr:cNvSpPr txBox="1"/>
      </xdr:nvSpPr>
      <xdr:spPr>
        <a:xfrm>
          <a:off x="16357600" y="1747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152763</xdr:rowOff>
    </xdr:from>
    <xdr:to>
      <xdr:col>81</xdr:col>
      <xdr:colOff>101600</xdr:colOff>
      <xdr:row>103</xdr:row>
      <xdr:rowOff>82913</xdr:rowOff>
    </xdr:to>
    <xdr:sp macro="" textlink="">
      <xdr:nvSpPr>
        <xdr:cNvPr id="787" name="楕円 786"/>
        <xdr:cNvSpPr/>
      </xdr:nvSpPr>
      <xdr:spPr>
        <a:xfrm>
          <a:off x="15430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17418</xdr:rowOff>
    </xdr:from>
    <xdr:to>
      <xdr:col>85</xdr:col>
      <xdr:colOff>127000</xdr:colOff>
      <xdr:row>103</xdr:row>
      <xdr:rowOff>32113</xdr:rowOff>
    </xdr:to>
    <xdr:cxnSp macro="">
      <xdr:nvCxnSpPr>
        <xdr:cNvPr id="788" name="直線コネクタ 787"/>
        <xdr:cNvCxnSpPr/>
      </xdr:nvCxnSpPr>
      <xdr:spPr>
        <a:xfrm flipV="1">
          <a:off x="15481300" y="17676768"/>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89" name="楕円 788"/>
        <xdr:cNvSpPr/>
      </xdr:nvSpPr>
      <xdr:spPr>
        <a:xfrm>
          <a:off x="14541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32113</xdr:rowOff>
    </xdr:from>
    <xdr:to>
      <xdr:col>81</xdr:col>
      <xdr:colOff>50800</xdr:colOff>
      <xdr:row>103</xdr:row>
      <xdr:rowOff>87630</xdr:rowOff>
    </xdr:to>
    <xdr:cxnSp macro="">
      <xdr:nvCxnSpPr>
        <xdr:cNvPr id="790" name="直線コネクタ 789"/>
        <xdr:cNvCxnSpPr/>
      </xdr:nvCxnSpPr>
      <xdr:spPr>
        <a:xfrm flipV="1">
          <a:off x="14592300" y="1769146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91" name="楕円 790"/>
        <xdr:cNvSpPr/>
      </xdr:nvSpPr>
      <xdr:spPr>
        <a:xfrm>
          <a:off x="1365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87630</xdr:rowOff>
    </xdr:from>
    <xdr:to>
      <xdr:col>76</xdr:col>
      <xdr:colOff>114300</xdr:colOff>
      <xdr:row>103</xdr:row>
      <xdr:rowOff>87630</xdr:rowOff>
    </xdr:to>
    <xdr:cxnSp macro="">
      <xdr:nvCxnSpPr>
        <xdr:cNvPr id="792" name="直線コネクタ 791"/>
        <xdr:cNvCxnSpPr/>
      </xdr:nvCxnSpPr>
      <xdr:spPr>
        <a:xfrm>
          <a:off x="13703300" y="1774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793"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94"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795"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99440</xdr:rowOff>
    </xdr:from>
    <xdr:ext cx="405111" cy="259045"/>
    <xdr:sp macro="" textlink="">
      <xdr:nvSpPr>
        <xdr:cNvPr id="796" name="n_1mainValue【庁舎】&#10;有形固定資産減価償却率"/>
        <xdr:cNvSpPr txBox="1"/>
      </xdr:nvSpPr>
      <xdr:spPr>
        <a:xfrm>
          <a:off x="152660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97" name="n_2main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798" name="n_3mainValue【庁舎】&#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20" name="直線コネクタ 819"/>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2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22" name="直線コネクタ 82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23"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24" name="直線コネクタ 823"/>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25"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26" name="フローチャート: 判断 825"/>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27" name="フローチャート: 判断 826"/>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28" name="フローチャート: 判断 827"/>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29" name="フローチャート: 判断 828"/>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155702</xdr:rowOff>
    </xdr:from>
    <xdr:to>
      <xdr:col>116</xdr:col>
      <xdr:colOff>114300</xdr:colOff>
      <xdr:row>105</xdr:row>
      <xdr:rowOff>85852</xdr:rowOff>
    </xdr:to>
    <xdr:sp macro="" textlink="">
      <xdr:nvSpPr>
        <xdr:cNvPr id="835" name="楕円 834"/>
        <xdr:cNvSpPr/>
      </xdr:nvSpPr>
      <xdr:spPr>
        <a:xfrm>
          <a:off x="221107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134129</xdr:rowOff>
    </xdr:from>
    <xdr:ext cx="469744" cy="259045"/>
    <xdr:sp macro="" textlink="">
      <xdr:nvSpPr>
        <xdr:cNvPr id="836" name="【庁舎】&#10;一人当たり面積該当値テキスト"/>
        <xdr:cNvSpPr txBox="1"/>
      </xdr:nvSpPr>
      <xdr:spPr>
        <a:xfrm>
          <a:off x="22199600"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164846</xdr:rowOff>
    </xdr:from>
    <xdr:to>
      <xdr:col>112</xdr:col>
      <xdr:colOff>38100</xdr:colOff>
      <xdr:row>105</xdr:row>
      <xdr:rowOff>94996</xdr:rowOff>
    </xdr:to>
    <xdr:sp macro="" textlink="">
      <xdr:nvSpPr>
        <xdr:cNvPr id="837" name="楕円 836"/>
        <xdr:cNvSpPr/>
      </xdr:nvSpPr>
      <xdr:spPr>
        <a:xfrm>
          <a:off x="21272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35052</xdr:rowOff>
    </xdr:from>
    <xdr:to>
      <xdr:col>116</xdr:col>
      <xdr:colOff>63500</xdr:colOff>
      <xdr:row>105</xdr:row>
      <xdr:rowOff>44196</xdr:rowOff>
    </xdr:to>
    <xdr:cxnSp macro="">
      <xdr:nvCxnSpPr>
        <xdr:cNvPr id="838" name="直線コネクタ 837"/>
        <xdr:cNvCxnSpPr/>
      </xdr:nvCxnSpPr>
      <xdr:spPr>
        <a:xfrm flipV="1">
          <a:off x="21323300" y="1803730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xdr:rowOff>
    </xdr:from>
    <xdr:to>
      <xdr:col>107</xdr:col>
      <xdr:colOff>101600</xdr:colOff>
      <xdr:row>105</xdr:row>
      <xdr:rowOff>101854</xdr:rowOff>
    </xdr:to>
    <xdr:sp macro="" textlink="">
      <xdr:nvSpPr>
        <xdr:cNvPr id="839" name="楕円 838"/>
        <xdr:cNvSpPr/>
      </xdr:nvSpPr>
      <xdr:spPr>
        <a:xfrm>
          <a:off x="20383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44196</xdr:rowOff>
    </xdr:from>
    <xdr:to>
      <xdr:col>111</xdr:col>
      <xdr:colOff>177800</xdr:colOff>
      <xdr:row>105</xdr:row>
      <xdr:rowOff>51054</xdr:rowOff>
    </xdr:to>
    <xdr:cxnSp macro="">
      <xdr:nvCxnSpPr>
        <xdr:cNvPr id="840" name="直線コネクタ 839"/>
        <xdr:cNvCxnSpPr/>
      </xdr:nvCxnSpPr>
      <xdr:spPr>
        <a:xfrm flipV="1">
          <a:off x="20434300" y="180464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9398</xdr:rowOff>
    </xdr:from>
    <xdr:to>
      <xdr:col>102</xdr:col>
      <xdr:colOff>165100</xdr:colOff>
      <xdr:row>105</xdr:row>
      <xdr:rowOff>110998</xdr:rowOff>
    </xdr:to>
    <xdr:sp macro="" textlink="">
      <xdr:nvSpPr>
        <xdr:cNvPr id="841" name="楕円 840"/>
        <xdr:cNvSpPr/>
      </xdr:nvSpPr>
      <xdr:spPr>
        <a:xfrm>
          <a:off x="19494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51054</xdr:rowOff>
    </xdr:from>
    <xdr:to>
      <xdr:col>107</xdr:col>
      <xdr:colOff>50800</xdr:colOff>
      <xdr:row>105</xdr:row>
      <xdr:rowOff>60198</xdr:rowOff>
    </xdr:to>
    <xdr:cxnSp macro="">
      <xdr:nvCxnSpPr>
        <xdr:cNvPr id="842" name="直線コネクタ 841"/>
        <xdr:cNvCxnSpPr/>
      </xdr:nvCxnSpPr>
      <xdr:spPr>
        <a:xfrm flipV="1">
          <a:off x="19545300" y="18053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843"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44"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45"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86123</xdr:rowOff>
    </xdr:from>
    <xdr:ext cx="469744" cy="259045"/>
    <xdr:sp macro="" textlink="">
      <xdr:nvSpPr>
        <xdr:cNvPr id="846" name="n_1mainValue【庁舎】&#10;一人当たり面積"/>
        <xdr:cNvSpPr txBox="1"/>
      </xdr:nvSpPr>
      <xdr:spPr>
        <a:xfrm>
          <a:off x="21075727" y="1808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92981</xdr:rowOff>
    </xdr:from>
    <xdr:ext cx="469744" cy="259045"/>
    <xdr:sp macro="" textlink="">
      <xdr:nvSpPr>
        <xdr:cNvPr id="847" name="n_2mainValue【庁舎】&#10;一人当たり面積"/>
        <xdr:cNvSpPr txBox="1"/>
      </xdr:nvSpPr>
      <xdr:spPr>
        <a:xfrm>
          <a:off x="201994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102125</xdr:rowOff>
    </xdr:from>
    <xdr:ext cx="469744" cy="259045"/>
    <xdr:sp macro="" textlink="">
      <xdr:nvSpPr>
        <xdr:cNvPr id="848" name="n_3mainValue【庁舎】&#10;一人当たり面積"/>
        <xdr:cNvSpPr txBox="1"/>
      </xdr:nvSpPr>
      <xdr:spPr>
        <a:xfrm>
          <a:off x="193104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福祉施設（老人福祉センター）については、昭和４８年度に建設されており施設の老朽化が著しく、有形固定資産減価償却率７</a:t>
          </a:r>
          <a:r>
            <a:rPr lang="ja-JP" altLang="en-US" sz="1100" b="0" i="0" baseline="0">
              <a:solidFill>
                <a:schemeClr val="dk1"/>
              </a:solidFill>
              <a:effectLst/>
              <a:latin typeface="+mn-lt"/>
              <a:ea typeface="+mn-ea"/>
              <a:cs typeface="+mn-cs"/>
            </a:rPr>
            <a:t>１．９</a:t>
          </a:r>
          <a:r>
            <a:rPr lang="ja-JP" altLang="ja-JP" sz="1100" b="0" i="0" baseline="0">
              <a:solidFill>
                <a:schemeClr val="dk1"/>
              </a:solidFill>
              <a:effectLst/>
              <a:latin typeface="+mn-lt"/>
              <a:ea typeface="+mn-ea"/>
              <a:cs typeface="+mn-cs"/>
            </a:rPr>
            <a:t>％となっており、昭和５５年度に建設された保健センターについても有形固定資産減価償却率７</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．０％と老朽化が進んでいるが、平成３０年度に策定した個別施設計画を基に老人福祉センター及び保健センター等の老朽化施設を廃止し、</a:t>
          </a:r>
          <a:r>
            <a:rPr lang="ja-JP" altLang="en-US" sz="1100" b="0" i="0" baseline="0">
              <a:solidFill>
                <a:schemeClr val="dk1"/>
              </a:solidFill>
              <a:effectLst/>
              <a:latin typeface="+mn-lt"/>
              <a:ea typeface="+mn-ea"/>
              <a:cs typeface="+mn-cs"/>
            </a:rPr>
            <a:t>美濃市健康文化交流</a:t>
          </a:r>
          <a:r>
            <a:rPr lang="ja-JP" altLang="ja-JP" sz="1100" b="0" i="0" baseline="0">
              <a:solidFill>
                <a:schemeClr val="dk1"/>
              </a:solidFill>
              <a:effectLst/>
              <a:latin typeface="+mn-lt"/>
              <a:ea typeface="+mn-ea"/>
              <a:cs typeface="+mn-cs"/>
            </a:rPr>
            <a:t>センターへの施設機能の</a:t>
          </a:r>
          <a:r>
            <a:rPr lang="ja-JP" altLang="en-US" sz="1100" b="0" i="0" baseline="0">
              <a:solidFill>
                <a:schemeClr val="dk1"/>
              </a:solidFill>
              <a:effectLst/>
              <a:latin typeface="+mn-lt"/>
              <a:ea typeface="+mn-ea"/>
              <a:cs typeface="+mn-cs"/>
            </a:rPr>
            <a:t>複合</a:t>
          </a:r>
          <a:r>
            <a:rPr lang="ja-JP" altLang="ja-JP" sz="1100" b="0" i="0" baseline="0">
              <a:solidFill>
                <a:schemeClr val="dk1"/>
              </a:solidFill>
              <a:effectLst/>
              <a:latin typeface="+mn-lt"/>
              <a:ea typeface="+mn-ea"/>
              <a:cs typeface="+mn-cs"/>
            </a:rPr>
            <a:t>化を進め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ことで有形固定資産減価償却率、維持管理費の減少を見込んでいる。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体育館・プールについては、旧学校校舎を生涯学習センターとして地域活動を目的に再利用を進めているが、プールについては利用方法が無く、廃止に向けた検討を進めていく必要がある。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20,752
20,290
117.01
9,850,035
9,384,064
357,974
5,763,498
6,575,131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美濃市の全体面積の内約</a:t>
          </a:r>
          <a:r>
            <a:rPr kumimoji="1" lang="en-US" altLang="ja-JP" sz="1000">
              <a:solidFill>
                <a:schemeClr val="dk1"/>
              </a:solidFill>
              <a:effectLst/>
              <a:latin typeface="+mn-lt"/>
              <a:ea typeface="+mn-ea"/>
              <a:cs typeface="+mn-cs"/>
            </a:rPr>
            <a:t>80</a:t>
          </a:r>
          <a:r>
            <a:rPr kumimoji="1" lang="ja-JP" altLang="ja-JP" sz="1000">
              <a:solidFill>
                <a:schemeClr val="dk1"/>
              </a:solidFill>
              <a:effectLst/>
              <a:latin typeface="+mn-lt"/>
              <a:ea typeface="+mn-ea"/>
              <a:cs typeface="+mn-cs"/>
            </a:rPr>
            <a:t>％が山林という地理的条件にあり、立地企業が少ないことや人口の減少、高齢化率の上昇などにより市税収入が類似団体平均を下回っている。</a:t>
          </a:r>
          <a:endParaRPr lang="ja-JP" altLang="ja-JP" sz="1000">
            <a:effectLst/>
          </a:endParaRPr>
        </a:p>
        <a:p>
          <a:r>
            <a:rPr kumimoji="1" lang="ja-JP" altLang="ja-JP" sz="1000">
              <a:solidFill>
                <a:schemeClr val="dk1"/>
              </a:solidFill>
              <a:effectLst/>
              <a:latin typeface="+mn-lt"/>
              <a:ea typeface="+mn-ea"/>
              <a:cs typeface="+mn-cs"/>
            </a:rPr>
            <a:t>　このため、行財政改革の着実な推進による経費の削減を図るとともに、市税等の徴収率向上や、各種使用料、手数料の見直し、市有財産の有効活用及び売却処分を積極的に進め、自主財源の確保を図ることで持続可能な財政運営に努める。また、企業誘致の展開や、人口対策として結婚から</a:t>
          </a:r>
          <a:r>
            <a:rPr kumimoji="1" lang="ja-JP" altLang="ja-JP" sz="1000" i="0">
              <a:solidFill>
                <a:schemeClr val="dk1"/>
              </a:solidFill>
              <a:effectLst/>
              <a:latin typeface="+mn-lt"/>
              <a:ea typeface="+mn-ea"/>
              <a:cs typeface="+mn-cs"/>
            </a:rPr>
            <a:t>産後</a:t>
          </a:r>
          <a:r>
            <a:rPr kumimoji="1" lang="ja-JP" altLang="ja-JP" sz="1000">
              <a:solidFill>
                <a:schemeClr val="dk1"/>
              </a:solidFill>
              <a:effectLst/>
              <a:latin typeface="+mn-lt"/>
              <a:ea typeface="+mn-ea"/>
              <a:cs typeface="+mn-cs"/>
            </a:rPr>
            <a:t>まで幅広い子育て支援等を行い、自主財源の確保を図り、財政基盤の強化に努める。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56092</xdr:rowOff>
    </xdr:to>
    <xdr:cxnSp macro="">
      <xdr:nvCxnSpPr>
        <xdr:cNvPr id="69" name="直線コネクタ 68"/>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xdr:cNvCxnSpPr/>
      </xdr:nvCxnSpPr>
      <xdr:spPr>
        <a:xfrm flipV="1">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96308</xdr:rowOff>
    </xdr:to>
    <xdr:cxnSp macro="">
      <xdr:nvCxnSpPr>
        <xdr:cNvPr id="78" name="直線コネクタ 77"/>
        <xdr:cNvCxnSpPr/>
      </xdr:nvCxnSpPr>
      <xdr:spPr>
        <a:xfrm flipV="1">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82" name="テキスト ボックス 81"/>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148819</xdr:rowOff>
    </xdr:from>
    <xdr:ext cx="762000" cy="259045"/>
    <xdr:sp macro="" textlink="">
      <xdr:nvSpPr>
        <xdr:cNvPr id="89"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1" name="テキスト ボックス 90"/>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3" name="テキスト ボックス 92"/>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5" name="テキスト ボックス 94"/>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97" name="テキスト ボックス 96"/>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歳出面で</a:t>
          </a:r>
          <a:r>
            <a:rPr kumimoji="1" lang="ja-JP" altLang="en-US" sz="1000">
              <a:solidFill>
                <a:schemeClr val="dk1"/>
              </a:solidFill>
              <a:effectLst/>
              <a:latin typeface="+mn-lt"/>
              <a:ea typeface="+mn-ea"/>
              <a:cs typeface="+mn-cs"/>
            </a:rPr>
            <a:t>補助</a:t>
          </a:r>
          <a:r>
            <a:rPr kumimoji="1" lang="ja-JP" altLang="ja-JP" sz="1000">
              <a:solidFill>
                <a:schemeClr val="dk1"/>
              </a:solidFill>
              <a:effectLst/>
              <a:latin typeface="+mn-lt"/>
              <a:ea typeface="+mn-ea"/>
              <a:cs typeface="+mn-cs"/>
            </a:rPr>
            <a:t>費</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や</a:t>
          </a:r>
          <a:r>
            <a:rPr kumimoji="1" lang="ja-JP" altLang="en-US" sz="1000">
              <a:solidFill>
                <a:schemeClr val="dk1"/>
              </a:solidFill>
              <a:effectLst/>
              <a:latin typeface="+mn-lt"/>
              <a:ea typeface="+mn-ea"/>
              <a:cs typeface="+mn-cs"/>
            </a:rPr>
            <a:t>公債費</a:t>
          </a:r>
          <a:r>
            <a:rPr kumimoji="1" lang="ja-JP" altLang="ja-JP" sz="1000">
              <a:solidFill>
                <a:schemeClr val="dk1"/>
              </a:solidFill>
              <a:effectLst/>
              <a:latin typeface="+mn-lt"/>
              <a:ea typeface="+mn-ea"/>
              <a:cs typeface="+mn-cs"/>
            </a:rPr>
            <a:t>などの経常的経費充当一般財源等が</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し、歳入面では普通交付税</a:t>
          </a:r>
          <a:r>
            <a:rPr kumimoji="1" lang="ja-JP" altLang="en-US" sz="1000">
              <a:solidFill>
                <a:schemeClr val="dk1"/>
              </a:solidFill>
              <a:effectLst/>
              <a:latin typeface="+mn-lt"/>
              <a:ea typeface="+mn-ea"/>
              <a:cs typeface="+mn-cs"/>
            </a:rPr>
            <a:t>、地方消費税交付金が増加</a:t>
          </a:r>
          <a:r>
            <a:rPr kumimoji="1" lang="ja-JP" altLang="ja-JP" sz="1000">
              <a:solidFill>
                <a:schemeClr val="dk1"/>
              </a:solidFill>
              <a:effectLst/>
              <a:latin typeface="+mn-lt"/>
              <a:ea typeface="+mn-ea"/>
              <a:cs typeface="+mn-cs"/>
            </a:rPr>
            <a:t>するなど、経常的一般財源等が</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a:t>
          </a:r>
          <a:r>
            <a:rPr kumimoji="1" lang="ja-JP" altLang="en-US" sz="1000">
              <a:solidFill>
                <a:schemeClr val="dk1"/>
              </a:solidFill>
              <a:effectLst/>
              <a:latin typeface="+mn-lt"/>
              <a:ea typeface="+mn-ea"/>
              <a:cs typeface="+mn-cs"/>
            </a:rPr>
            <a:t>ため、</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年度決算に係る経常収支比率は、</a:t>
          </a:r>
          <a:r>
            <a:rPr kumimoji="1" lang="ja-JP" altLang="en-US" sz="1000">
              <a:solidFill>
                <a:schemeClr val="dk1"/>
              </a:solidFill>
              <a:effectLst/>
              <a:latin typeface="+mn-lt"/>
              <a:ea typeface="+mn-ea"/>
              <a:cs typeface="+mn-cs"/>
            </a:rPr>
            <a:t>対前年度比</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ポイントの</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となり、</a:t>
          </a:r>
          <a:r>
            <a:rPr kumimoji="1" lang="ja-JP" altLang="en-US" sz="1000">
              <a:solidFill>
                <a:schemeClr val="dk1"/>
              </a:solidFill>
              <a:effectLst/>
              <a:latin typeface="+mn-lt"/>
              <a:ea typeface="+mn-ea"/>
              <a:cs typeface="+mn-cs"/>
            </a:rPr>
            <a:t>改善傾向であった</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しかし</a:t>
          </a:r>
          <a:r>
            <a:rPr kumimoji="1" lang="ja-JP" altLang="ja-JP" sz="1000">
              <a:solidFill>
                <a:schemeClr val="dk1"/>
              </a:solidFill>
              <a:effectLst/>
              <a:latin typeface="+mn-lt"/>
              <a:ea typeface="+mn-ea"/>
              <a:cs typeface="+mn-cs"/>
            </a:rPr>
            <a:t>、下水道事業や農業集落排水事業等他会計への</a:t>
          </a:r>
          <a:r>
            <a:rPr kumimoji="1" lang="ja-JP" altLang="en-US" sz="1000">
              <a:solidFill>
                <a:schemeClr val="dk1"/>
              </a:solidFill>
              <a:effectLst/>
              <a:latin typeface="+mn-lt"/>
              <a:ea typeface="+mn-ea"/>
              <a:cs typeface="+mn-cs"/>
            </a:rPr>
            <a:t>経常的な</a:t>
          </a:r>
          <a:r>
            <a:rPr kumimoji="1" lang="ja-JP" altLang="ja-JP" sz="1000">
              <a:solidFill>
                <a:schemeClr val="dk1"/>
              </a:solidFill>
              <a:effectLst/>
              <a:latin typeface="+mn-lt"/>
              <a:ea typeface="+mn-ea"/>
              <a:cs typeface="+mn-cs"/>
            </a:rPr>
            <a:t>繰出金に係る経常収支比率が</a:t>
          </a:r>
          <a:r>
            <a:rPr kumimoji="1" lang="en-US" altLang="ja-JP" sz="1000">
              <a:solidFill>
                <a:schemeClr val="dk1"/>
              </a:solidFill>
              <a:effectLst/>
              <a:latin typeface="+mn-lt"/>
              <a:ea typeface="+mn-ea"/>
              <a:cs typeface="+mn-cs"/>
            </a:rPr>
            <a:t>22.8</a:t>
          </a:r>
          <a:r>
            <a:rPr kumimoji="1" lang="ja-JP" altLang="ja-JP" sz="1000">
              <a:solidFill>
                <a:schemeClr val="dk1"/>
              </a:solidFill>
              <a:effectLst/>
              <a:latin typeface="+mn-lt"/>
              <a:ea typeface="+mn-ea"/>
              <a:cs typeface="+mn-cs"/>
            </a:rPr>
            <a:t>％を占めて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、今後も使用料の適正化、経営の合理化等の行財政改革を推進し、経常収支比率の改善を継続して図る必要がある。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121666</xdr:rowOff>
    </xdr:to>
    <xdr:cxnSp macro="">
      <xdr:nvCxnSpPr>
        <xdr:cNvPr id="130" name="直線コネクタ 129"/>
        <xdr:cNvCxnSpPr/>
      </xdr:nvCxnSpPr>
      <xdr:spPr>
        <a:xfrm flipV="1">
          <a:off x="4114800" y="10650220"/>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87884</xdr:rowOff>
    </xdr:from>
    <xdr:to>
      <xdr:col>19</xdr:col>
      <xdr:colOff>133350</xdr:colOff>
      <xdr:row>62</xdr:row>
      <xdr:rowOff>121666</xdr:rowOff>
    </xdr:to>
    <xdr:cxnSp macro="">
      <xdr:nvCxnSpPr>
        <xdr:cNvPr id="133" name="直線コネクタ 132"/>
        <xdr:cNvCxnSpPr/>
      </xdr:nvCxnSpPr>
      <xdr:spPr>
        <a:xfrm>
          <a:off x="3225800" y="107177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80772</xdr:rowOff>
    </xdr:from>
    <xdr:to>
      <xdr:col>15</xdr:col>
      <xdr:colOff>82550</xdr:colOff>
      <xdr:row>62</xdr:row>
      <xdr:rowOff>87884</xdr:rowOff>
    </xdr:to>
    <xdr:cxnSp macro="">
      <xdr:nvCxnSpPr>
        <xdr:cNvPr id="136" name="直線コネクタ 135"/>
        <xdr:cNvCxnSpPr/>
      </xdr:nvCxnSpPr>
      <xdr:spPr>
        <a:xfrm>
          <a:off x="2336800" y="1053922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80772</xdr:rowOff>
    </xdr:from>
    <xdr:to>
      <xdr:col>11</xdr:col>
      <xdr:colOff>31750</xdr:colOff>
      <xdr:row>62</xdr:row>
      <xdr:rowOff>112014</xdr:rowOff>
    </xdr:to>
    <xdr:cxnSp macro="">
      <xdr:nvCxnSpPr>
        <xdr:cNvPr id="139" name="直線コネクタ 138"/>
        <xdr:cNvCxnSpPr/>
      </xdr:nvCxnSpPr>
      <xdr:spPr>
        <a:xfrm flipV="1">
          <a:off x="1447800" y="1053922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42" name="フローチャート: 判断 141"/>
        <xdr:cNvSpPr/>
      </xdr:nvSpPr>
      <xdr:spPr>
        <a:xfrm>
          <a:off x="1397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43" name="テキスト ボックス 142"/>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9" name="楕円 148"/>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113047</xdr:rowOff>
    </xdr:from>
    <xdr:ext cx="762000" cy="259045"/>
    <xdr:sp macro="" textlink="">
      <xdr:nvSpPr>
        <xdr:cNvPr id="150" name="財政構造の弾力性該当値テキスト"/>
        <xdr:cNvSpPr txBox="1"/>
      </xdr:nvSpPr>
      <xdr:spPr>
        <a:xfrm>
          <a:off x="5041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70866</xdr:rowOff>
    </xdr:from>
    <xdr:to>
      <xdr:col>19</xdr:col>
      <xdr:colOff>184150</xdr:colOff>
      <xdr:row>63</xdr:row>
      <xdr:rowOff>1016</xdr:rowOff>
    </xdr:to>
    <xdr:sp macro="" textlink="">
      <xdr:nvSpPr>
        <xdr:cNvPr id="151" name="楕円 150"/>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157243</xdr:rowOff>
    </xdr:from>
    <xdr:ext cx="736600" cy="259045"/>
    <xdr:sp macro="" textlink="">
      <xdr:nvSpPr>
        <xdr:cNvPr id="152" name="テキスト ボックス 151"/>
        <xdr:cNvSpPr txBox="1"/>
      </xdr:nvSpPr>
      <xdr:spPr>
        <a:xfrm>
          <a:off x="3733800" y="1078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37084</xdr:rowOff>
    </xdr:from>
    <xdr:to>
      <xdr:col>15</xdr:col>
      <xdr:colOff>133350</xdr:colOff>
      <xdr:row>62</xdr:row>
      <xdr:rowOff>138684</xdr:rowOff>
    </xdr:to>
    <xdr:sp macro="" textlink="">
      <xdr:nvSpPr>
        <xdr:cNvPr id="153" name="楕円 152"/>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54" name="テキスト ボックス 153"/>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29972</xdr:rowOff>
    </xdr:from>
    <xdr:to>
      <xdr:col>11</xdr:col>
      <xdr:colOff>82550</xdr:colOff>
      <xdr:row>61</xdr:row>
      <xdr:rowOff>131572</xdr:rowOff>
    </xdr:to>
    <xdr:sp macro="" textlink="">
      <xdr:nvSpPr>
        <xdr:cNvPr id="155" name="楕円 154"/>
        <xdr:cNvSpPr/>
      </xdr:nvSpPr>
      <xdr:spPr>
        <a:xfrm>
          <a:off x="2286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116349</xdr:rowOff>
    </xdr:from>
    <xdr:ext cx="762000" cy="259045"/>
    <xdr:sp macro="" textlink="">
      <xdr:nvSpPr>
        <xdr:cNvPr id="156" name="テキスト ボックス 155"/>
        <xdr:cNvSpPr txBox="1"/>
      </xdr:nvSpPr>
      <xdr:spPr>
        <a:xfrm>
          <a:off x="19558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7" name="楕円 156"/>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147591</xdr:rowOff>
    </xdr:from>
    <xdr:ext cx="762000" cy="259045"/>
    <xdr:sp macro="" textlink="">
      <xdr:nvSpPr>
        <xdr:cNvPr id="158" name="テキスト ボックス 157"/>
        <xdr:cNvSpPr txBox="1"/>
      </xdr:nvSpPr>
      <xdr:spPr>
        <a:xfrm>
          <a:off x="1066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行財政改革による人件費の抑制や物件費等経常的な事務費、管理費等の節減により類似団体平均を下回っている。</a:t>
          </a:r>
          <a:endParaRPr lang="ja-JP" altLang="ja-JP" sz="1000">
            <a:effectLst/>
          </a:endParaRPr>
        </a:p>
        <a:p>
          <a:r>
            <a:rPr kumimoji="1" lang="ja-JP" altLang="ja-JP" sz="1000">
              <a:solidFill>
                <a:schemeClr val="dk1"/>
              </a:solidFill>
              <a:effectLst/>
              <a:latin typeface="+mn-lt"/>
              <a:ea typeface="+mn-ea"/>
              <a:cs typeface="+mn-cs"/>
            </a:rPr>
            <a:t>　しかし、今後は施設の老朽化による修繕料等の維持管理経費の増加が見込まれるため、今後も人件費の抑制に努めるとともに、各公共施設の</a:t>
          </a:r>
          <a:r>
            <a:rPr kumimoji="1" lang="ja-JP" altLang="en-US" sz="1000">
              <a:solidFill>
                <a:schemeClr val="dk1"/>
              </a:solidFill>
              <a:effectLst/>
              <a:latin typeface="+mn-lt"/>
              <a:ea typeface="+mn-ea"/>
              <a:cs typeface="+mn-cs"/>
            </a:rPr>
            <a:t>個別施設</a:t>
          </a:r>
          <a:r>
            <a:rPr kumimoji="1" lang="ja-JP" altLang="ja-JP" sz="1000">
              <a:solidFill>
                <a:schemeClr val="dk1"/>
              </a:solidFill>
              <a:effectLst/>
              <a:latin typeface="+mn-lt"/>
              <a:ea typeface="+mn-ea"/>
              <a:cs typeface="+mn-cs"/>
            </a:rPr>
            <a:t>計画の策定を進めるなど、計画的な管理的経費の合理化、省力化を進め、経常的経費の圧縮を図る。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140867</xdr:rowOff>
    </xdr:from>
    <xdr:to>
      <xdr:col>23</xdr:col>
      <xdr:colOff>133350</xdr:colOff>
      <xdr:row>82</xdr:row>
      <xdr:rowOff>27361</xdr:rowOff>
    </xdr:to>
    <xdr:cxnSp macro="">
      <xdr:nvCxnSpPr>
        <xdr:cNvPr id="193" name="直線コネクタ 192"/>
        <xdr:cNvCxnSpPr/>
      </xdr:nvCxnSpPr>
      <xdr:spPr>
        <a:xfrm>
          <a:off x="4114800" y="14028317"/>
          <a:ext cx="838200" cy="5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137409</xdr:rowOff>
    </xdr:from>
    <xdr:to>
      <xdr:col>19</xdr:col>
      <xdr:colOff>133350</xdr:colOff>
      <xdr:row>81</xdr:row>
      <xdr:rowOff>140867</xdr:rowOff>
    </xdr:to>
    <xdr:cxnSp macro="">
      <xdr:nvCxnSpPr>
        <xdr:cNvPr id="196" name="直線コネクタ 195"/>
        <xdr:cNvCxnSpPr/>
      </xdr:nvCxnSpPr>
      <xdr:spPr>
        <a:xfrm>
          <a:off x="3225800" y="14024859"/>
          <a:ext cx="889000" cy="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137409</xdr:rowOff>
    </xdr:from>
    <xdr:to>
      <xdr:col>15</xdr:col>
      <xdr:colOff>82550</xdr:colOff>
      <xdr:row>81</xdr:row>
      <xdr:rowOff>143811</xdr:rowOff>
    </xdr:to>
    <xdr:cxnSp macro="">
      <xdr:nvCxnSpPr>
        <xdr:cNvPr id="199" name="直線コネクタ 198"/>
        <xdr:cNvCxnSpPr/>
      </xdr:nvCxnSpPr>
      <xdr:spPr>
        <a:xfrm flipV="1">
          <a:off x="2336800" y="14024859"/>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102211</xdr:rowOff>
    </xdr:from>
    <xdr:to>
      <xdr:col>11</xdr:col>
      <xdr:colOff>31750</xdr:colOff>
      <xdr:row>81</xdr:row>
      <xdr:rowOff>143811</xdr:rowOff>
    </xdr:to>
    <xdr:cxnSp macro="">
      <xdr:nvCxnSpPr>
        <xdr:cNvPr id="202" name="直線コネクタ 201"/>
        <xdr:cNvCxnSpPr/>
      </xdr:nvCxnSpPr>
      <xdr:spPr>
        <a:xfrm>
          <a:off x="1447800" y="13989661"/>
          <a:ext cx="889000" cy="4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56510</xdr:rowOff>
    </xdr:from>
    <xdr:to>
      <xdr:col>7</xdr:col>
      <xdr:colOff>31750</xdr:colOff>
      <xdr:row>81</xdr:row>
      <xdr:rowOff>158110</xdr:rowOff>
    </xdr:to>
    <xdr:sp macro="" textlink="">
      <xdr:nvSpPr>
        <xdr:cNvPr id="205" name="フローチャート: 判断 204"/>
        <xdr:cNvSpPr/>
      </xdr:nvSpPr>
      <xdr:spPr>
        <a:xfrm>
          <a:off x="1397000" y="139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142887</xdr:rowOff>
    </xdr:from>
    <xdr:ext cx="762000" cy="259045"/>
    <xdr:sp macro="" textlink="">
      <xdr:nvSpPr>
        <xdr:cNvPr id="206" name="テキスト ボックス 205"/>
        <xdr:cNvSpPr txBox="1"/>
      </xdr:nvSpPr>
      <xdr:spPr>
        <a:xfrm>
          <a:off x="1066800" y="1403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148011</xdr:rowOff>
    </xdr:from>
    <xdr:to>
      <xdr:col>23</xdr:col>
      <xdr:colOff>184150</xdr:colOff>
      <xdr:row>82</xdr:row>
      <xdr:rowOff>78161</xdr:rowOff>
    </xdr:to>
    <xdr:sp macro="" textlink="">
      <xdr:nvSpPr>
        <xdr:cNvPr id="212" name="楕円 211"/>
        <xdr:cNvSpPr/>
      </xdr:nvSpPr>
      <xdr:spPr>
        <a:xfrm>
          <a:off x="4902200" y="140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164538</xdr:rowOff>
    </xdr:from>
    <xdr:ext cx="762000" cy="259045"/>
    <xdr:sp macro="" textlink="">
      <xdr:nvSpPr>
        <xdr:cNvPr id="213" name="人件費・物件費等の状況該当値テキスト"/>
        <xdr:cNvSpPr txBox="1"/>
      </xdr:nvSpPr>
      <xdr:spPr>
        <a:xfrm>
          <a:off x="5041900" y="1388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90067</xdr:rowOff>
    </xdr:from>
    <xdr:to>
      <xdr:col>19</xdr:col>
      <xdr:colOff>184150</xdr:colOff>
      <xdr:row>82</xdr:row>
      <xdr:rowOff>20217</xdr:rowOff>
    </xdr:to>
    <xdr:sp macro="" textlink="">
      <xdr:nvSpPr>
        <xdr:cNvPr id="214" name="楕円 213"/>
        <xdr:cNvSpPr/>
      </xdr:nvSpPr>
      <xdr:spPr>
        <a:xfrm>
          <a:off x="4064000" y="13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30394</xdr:rowOff>
    </xdr:from>
    <xdr:ext cx="736600" cy="259045"/>
    <xdr:sp macro="" textlink="">
      <xdr:nvSpPr>
        <xdr:cNvPr id="215" name="テキスト ボックス 214"/>
        <xdr:cNvSpPr txBox="1"/>
      </xdr:nvSpPr>
      <xdr:spPr>
        <a:xfrm>
          <a:off x="3733800" y="13746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86609</xdr:rowOff>
    </xdr:from>
    <xdr:to>
      <xdr:col>15</xdr:col>
      <xdr:colOff>133350</xdr:colOff>
      <xdr:row>82</xdr:row>
      <xdr:rowOff>16759</xdr:rowOff>
    </xdr:to>
    <xdr:sp macro="" textlink="">
      <xdr:nvSpPr>
        <xdr:cNvPr id="216" name="楕円 215"/>
        <xdr:cNvSpPr/>
      </xdr:nvSpPr>
      <xdr:spPr>
        <a:xfrm>
          <a:off x="3175000" y="139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26936</xdr:rowOff>
    </xdr:from>
    <xdr:ext cx="762000" cy="259045"/>
    <xdr:sp macro="" textlink="">
      <xdr:nvSpPr>
        <xdr:cNvPr id="217" name="テキスト ボックス 216"/>
        <xdr:cNvSpPr txBox="1"/>
      </xdr:nvSpPr>
      <xdr:spPr>
        <a:xfrm>
          <a:off x="2844800" y="1374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93011</xdr:rowOff>
    </xdr:from>
    <xdr:to>
      <xdr:col>11</xdr:col>
      <xdr:colOff>82550</xdr:colOff>
      <xdr:row>82</xdr:row>
      <xdr:rowOff>23161</xdr:rowOff>
    </xdr:to>
    <xdr:sp macro="" textlink="">
      <xdr:nvSpPr>
        <xdr:cNvPr id="218" name="楕円 217"/>
        <xdr:cNvSpPr/>
      </xdr:nvSpPr>
      <xdr:spPr>
        <a:xfrm>
          <a:off x="2286000" y="1398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33338</xdr:rowOff>
    </xdr:from>
    <xdr:ext cx="762000" cy="259045"/>
    <xdr:sp macro="" textlink="">
      <xdr:nvSpPr>
        <xdr:cNvPr id="219" name="テキスト ボックス 218"/>
        <xdr:cNvSpPr txBox="1"/>
      </xdr:nvSpPr>
      <xdr:spPr>
        <a:xfrm>
          <a:off x="1955800" y="1374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51411</xdr:rowOff>
    </xdr:from>
    <xdr:to>
      <xdr:col>7</xdr:col>
      <xdr:colOff>31750</xdr:colOff>
      <xdr:row>81</xdr:row>
      <xdr:rowOff>153011</xdr:rowOff>
    </xdr:to>
    <xdr:sp macro="" textlink="">
      <xdr:nvSpPr>
        <xdr:cNvPr id="220" name="楕円 219"/>
        <xdr:cNvSpPr/>
      </xdr:nvSpPr>
      <xdr:spPr>
        <a:xfrm>
          <a:off x="1397000" y="139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163188</xdr:rowOff>
    </xdr:from>
    <xdr:ext cx="762000" cy="259045"/>
    <xdr:sp macro="" textlink="">
      <xdr:nvSpPr>
        <xdr:cNvPr id="221" name="テキスト ボックス 220"/>
        <xdr:cNvSpPr txBox="1"/>
      </xdr:nvSpPr>
      <xdr:spPr>
        <a:xfrm>
          <a:off x="1066800" y="1370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昨年度との数値に増減はなかったが、類似団体平均を</a:t>
          </a:r>
          <a:r>
            <a:rPr kumimoji="1" lang="ja-JP" altLang="en-US" sz="1000">
              <a:solidFill>
                <a:schemeClr val="dk1"/>
              </a:solidFill>
              <a:effectLst/>
              <a:latin typeface="+mn-lt"/>
              <a:ea typeface="+mn-ea"/>
              <a:cs typeface="+mn-cs"/>
            </a:rPr>
            <a:t>上</a:t>
          </a:r>
          <a:r>
            <a:rPr kumimoji="1" lang="ja-JP" altLang="ja-JP" sz="1000">
              <a:solidFill>
                <a:schemeClr val="dk1"/>
              </a:solidFill>
              <a:effectLst/>
              <a:latin typeface="+mn-lt"/>
              <a:ea typeface="+mn-ea"/>
              <a:cs typeface="+mn-cs"/>
            </a:rPr>
            <a:t>回る結果となった。今後、さらに給料表の見直し、職務、職責に応じた昇級、昇格制度の導入を進め、引き続き給与の適正化に努める。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49893</xdr:rowOff>
    </xdr:to>
    <xdr:cxnSp macro="">
      <xdr:nvCxnSpPr>
        <xdr:cNvPr id="257" name="直線コネクタ 256"/>
        <xdr:cNvCxnSpPr/>
      </xdr:nvCxnSpPr>
      <xdr:spPr>
        <a:xfrm>
          <a:off x="16179800" y="1479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86</xdr:row>
      <xdr:rowOff>49893</xdr:rowOff>
    </xdr:to>
    <xdr:cxnSp macro="">
      <xdr:nvCxnSpPr>
        <xdr:cNvPr id="260" name="直線コネクタ 259"/>
        <xdr:cNvCxnSpPr/>
      </xdr:nvCxnSpPr>
      <xdr:spPr>
        <a:xfrm>
          <a:off x="15290800" y="14363700"/>
          <a:ext cx="889000" cy="43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133350</xdr:rowOff>
    </xdr:to>
    <xdr:cxnSp macro="">
      <xdr:nvCxnSpPr>
        <xdr:cNvPr id="263" name="直線コネクタ 262"/>
        <xdr:cNvCxnSpPr/>
      </xdr:nvCxnSpPr>
      <xdr:spPr>
        <a:xfrm>
          <a:off x="14401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84</xdr:row>
      <xdr:rowOff>151493</xdr:rowOff>
    </xdr:to>
    <xdr:cxnSp macro="">
      <xdr:nvCxnSpPr>
        <xdr:cNvPr id="266" name="直線コネクタ 265"/>
        <xdr:cNvCxnSpPr/>
      </xdr:nvCxnSpPr>
      <xdr:spPr>
        <a:xfrm flipV="1">
          <a:off x="13512800" y="14294757"/>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6" name="楕円 275"/>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7"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8" name="楕円 277"/>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9" name="テキスト ボックス 278"/>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2" name="楕円 281"/>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3" name="テキスト ボックス 282"/>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新規職員採用数を継続して抑制しており、人口千人当たり職員数は僅かながらに増加したが、類似団体内ではほぼ平均並みの数値となっている。これまで既存の計画に基づいて、着実に職員数は減少してきており、今後</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年度に策定された「定員適正化計画」に沿い、これまでの取り組みを踏まえて、職員数減による行政サービスの低下を回避しつつ、より効率的な行政運営を目指し、機構改革等を着実に推進する必要がある。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79738</xdr:rowOff>
    </xdr:from>
    <xdr:to>
      <xdr:col>81</xdr:col>
      <xdr:colOff>44450</xdr:colOff>
      <xdr:row>61</xdr:row>
      <xdr:rowOff>96974</xdr:rowOff>
    </xdr:to>
    <xdr:cxnSp macro="">
      <xdr:nvCxnSpPr>
        <xdr:cNvPr id="322" name="直線コネクタ 321"/>
        <xdr:cNvCxnSpPr/>
      </xdr:nvCxnSpPr>
      <xdr:spPr>
        <a:xfrm>
          <a:off x="16179800" y="1053818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45266</xdr:rowOff>
    </xdr:from>
    <xdr:to>
      <xdr:col>77</xdr:col>
      <xdr:colOff>44450</xdr:colOff>
      <xdr:row>61</xdr:row>
      <xdr:rowOff>79738</xdr:rowOff>
    </xdr:to>
    <xdr:cxnSp macro="">
      <xdr:nvCxnSpPr>
        <xdr:cNvPr id="325" name="直線コネクタ 324"/>
        <xdr:cNvCxnSpPr/>
      </xdr:nvCxnSpPr>
      <xdr:spPr>
        <a:xfrm>
          <a:off x="15290800" y="1050371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45266</xdr:rowOff>
    </xdr:from>
    <xdr:to>
      <xdr:col>72</xdr:col>
      <xdr:colOff>203200</xdr:colOff>
      <xdr:row>61</xdr:row>
      <xdr:rowOff>50437</xdr:rowOff>
    </xdr:to>
    <xdr:cxnSp macro="">
      <xdr:nvCxnSpPr>
        <xdr:cNvPr id="328" name="直線コネクタ 327"/>
        <xdr:cNvCxnSpPr/>
      </xdr:nvCxnSpPr>
      <xdr:spPr>
        <a:xfrm flipV="1">
          <a:off x="14401800" y="105037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45266</xdr:rowOff>
    </xdr:from>
    <xdr:to>
      <xdr:col>68</xdr:col>
      <xdr:colOff>152400</xdr:colOff>
      <xdr:row>61</xdr:row>
      <xdr:rowOff>50437</xdr:rowOff>
    </xdr:to>
    <xdr:cxnSp macro="">
      <xdr:nvCxnSpPr>
        <xdr:cNvPr id="331" name="直線コネクタ 330"/>
        <xdr:cNvCxnSpPr/>
      </xdr:nvCxnSpPr>
      <xdr:spPr>
        <a:xfrm>
          <a:off x="13512800" y="1050371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77198</xdr:rowOff>
    </xdr:from>
    <xdr:to>
      <xdr:col>64</xdr:col>
      <xdr:colOff>152400</xdr:colOff>
      <xdr:row>62</xdr:row>
      <xdr:rowOff>7348</xdr:rowOff>
    </xdr:to>
    <xdr:sp macro="" textlink="">
      <xdr:nvSpPr>
        <xdr:cNvPr id="334" name="フローチャート: 判断 333"/>
        <xdr:cNvSpPr/>
      </xdr:nvSpPr>
      <xdr:spPr>
        <a:xfrm>
          <a:off x="13462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163575</xdr:rowOff>
    </xdr:from>
    <xdr:ext cx="762000" cy="259045"/>
    <xdr:sp macro="" textlink="">
      <xdr:nvSpPr>
        <xdr:cNvPr id="335" name="テキスト ボックス 334"/>
        <xdr:cNvSpPr txBox="1"/>
      </xdr:nvSpPr>
      <xdr:spPr>
        <a:xfrm>
          <a:off x="13131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46174</xdr:rowOff>
    </xdr:from>
    <xdr:to>
      <xdr:col>81</xdr:col>
      <xdr:colOff>95250</xdr:colOff>
      <xdr:row>61</xdr:row>
      <xdr:rowOff>147774</xdr:rowOff>
    </xdr:to>
    <xdr:sp macro="" textlink="">
      <xdr:nvSpPr>
        <xdr:cNvPr id="341" name="楕円 340"/>
        <xdr:cNvSpPr/>
      </xdr:nvSpPr>
      <xdr:spPr>
        <a:xfrm>
          <a:off x="169672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62701</xdr:rowOff>
    </xdr:from>
    <xdr:ext cx="762000" cy="259045"/>
    <xdr:sp macro="" textlink="">
      <xdr:nvSpPr>
        <xdr:cNvPr id="342" name="定員管理の状況該当値テキスト"/>
        <xdr:cNvSpPr txBox="1"/>
      </xdr:nvSpPr>
      <xdr:spPr>
        <a:xfrm>
          <a:off x="17106900" y="1034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28938</xdr:rowOff>
    </xdr:from>
    <xdr:to>
      <xdr:col>77</xdr:col>
      <xdr:colOff>95250</xdr:colOff>
      <xdr:row>61</xdr:row>
      <xdr:rowOff>130538</xdr:rowOff>
    </xdr:to>
    <xdr:sp macro="" textlink="">
      <xdr:nvSpPr>
        <xdr:cNvPr id="343" name="楕円 342"/>
        <xdr:cNvSpPr/>
      </xdr:nvSpPr>
      <xdr:spPr>
        <a:xfrm>
          <a:off x="16129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44" name="テキスト ボックス 343"/>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165916</xdr:rowOff>
    </xdr:from>
    <xdr:to>
      <xdr:col>73</xdr:col>
      <xdr:colOff>44450</xdr:colOff>
      <xdr:row>61</xdr:row>
      <xdr:rowOff>96066</xdr:rowOff>
    </xdr:to>
    <xdr:sp macro="" textlink="">
      <xdr:nvSpPr>
        <xdr:cNvPr id="345" name="楕円 344"/>
        <xdr:cNvSpPr/>
      </xdr:nvSpPr>
      <xdr:spPr>
        <a:xfrm>
          <a:off x="15240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46" name="テキスト ボックス 345"/>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171087</xdr:rowOff>
    </xdr:from>
    <xdr:to>
      <xdr:col>68</xdr:col>
      <xdr:colOff>203200</xdr:colOff>
      <xdr:row>61</xdr:row>
      <xdr:rowOff>101237</xdr:rowOff>
    </xdr:to>
    <xdr:sp macro="" textlink="">
      <xdr:nvSpPr>
        <xdr:cNvPr id="347" name="楕円 346"/>
        <xdr:cNvSpPr/>
      </xdr:nvSpPr>
      <xdr:spPr>
        <a:xfrm>
          <a:off x="14351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111414</xdr:rowOff>
    </xdr:from>
    <xdr:ext cx="762000" cy="259045"/>
    <xdr:sp macro="" textlink="">
      <xdr:nvSpPr>
        <xdr:cNvPr id="348" name="テキスト ボックス 347"/>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49" name="楕円 348"/>
        <xdr:cNvSpPr/>
      </xdr:nvSpPr>
      <xdr:spPr>
        <a:xfrm>
          <a:off x="13462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50" name="テキスト ボックス 349"/>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実質公債費比率については、前年度より僅かながら改善（△</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ポイント）されたものの、依然として類似団体平均より高い状況である。</a:t>
          </a:r>
          <a:endParaRPr lang="ja-JP" altLang="ja-JP" sz="1000">
            <a:effectLst/>
          </a:endParaRPr>
        </a:p>
        <a:p>
          <a:r>
            <a:rPr kumimoji="1" lang="ja-JP" altLang="ja-JP" sz="1000">
              <a:solidFill>
                <a:schemeClr val="dk1"/>
              </a:solidFill>
              <a:effectLst/>
              <a:latin typeface="+mn-lt"/>
              <a:ea typeface="+mn-ea"/>
              <a:cs typeface="+mn-cs"/>
            </a:rPr>
            <a:t>　大きな要因として、一般会計から公営企業への元利償還金繰出金等が</a:t>
          </a:r>
          <a:r>
            <a:rPr kumimoji="1" lang="ja-JP" altLang="en-US" sz="1000">
              <a:solidFill>
                <a:schemeClr val="dk1"/>
              </a:solidFill>
              <a:effectLst/>
              <a:latin typeface="+mn-lt"/>
              <a:ea typeface="+mn-ea"/>
              <a:cs typeface="+mn-cs"/>
            </a:rPr>
            <a:t>実質</a:t>
          </a:r>
          <a:r>
            <a:rPr kumimoji="1" lang="ja-JP" altLang="ja-JP" sz="1000">
              <a:solidFill>
                <a:schemeClr val="dk1"/>
              </a:solidFill>
              <a:effectLst/>
              <a:latin typeface="+mn-lt"/>
              <a:ea typeface="+mn-ea"/>
              <a:cs typeface="+mn-cs"/>
            </a:rPr>
            <a:t>公債</a:t>
          </a:r>
          <a:r>
            <a:rPr kumimoji="1" lang="ja-JP" altLang="en-US" sz="1000">
              <a:solidFill>
                <a:schemeClr val="dk1"/>
              </a:solidFill>
              <a:effectLst/>
              <a:latin typeface="+mn-lt"/>
              <a:ea typeface="+mn-ea"/>
              <a:cs typeface="+mn-cs"/>
            </a:rPr>
            <a:t>費</a:t>
          </a:r>
          <a:r>
            <a:rPr kumimoji="1" lang="ja-JP" altLang="ja-JP" sz="1000">
              <a:solidFill>
                <a:schemeClr val="dk1"/>
              </a:solidFill>
              <a:effectLst/>
              <a:latin typeface="+mn-lt"/>
              <a:ea typeface="+mn-ea"/>
              <a:cs typeface="+mn-cs"/>
            </a:rPr>
            <a:t>比率を引き上げ、財政状況を圧迫している。今後も引き続き、行財政改革を継続し、一般会計並びに公営企業等については、必要事業の絞り込み、精査を行い、起債への過度な依存を防ぐ必要がある。そのためには、</a:t>
          </a:r>
          <a:r>
            <a:rPr kumimoji="1" lang="ja-JP" altLang="en-US" sz="1000">
              <a:solidFill>
                <a:schemeClr val="dk1"/>
              </a:solidFill>
              <a:effectLst/>
              <a:latin typeface="+mn-lt"/>
              <a:ea typeface="+mn-ea"/>
              <a:cs typeface="+mn-cs"/>
            </a:rPr>
            <a:t>今後も普通交付税措置のない起債の発行を抑制し、</a:t>
          </a:r>
          <a:r>
            <a:rPr kumimoji="1" lang="ja-JP" altLang="ja-JP" sz="1000">
              <a:solidFill>
                <a:schemeClr val="dk1"/>
              </a:solidFill>
              <a:effectLst/>
              <a:latin typeface="+mn-lt"/>
              <a:ea typeface="+mn-ea"/>
              <a:cs typeface="+mn-cs"/>
            </a:rPr>
            <a:t>税や使用料等の自主財源</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確保</a:t>
          </a:r>
          <a:r>
            <a:rPr kumimoji="1" lang="ja-JP" altLang="en-US" sz="1000">
              <a:solidFill>
                <a:schemeClr val="dk1"/>
              </a:solidFill>
              <a:effectLst/>
              <a:latin typeface="+mn-lt"/>
              <a:ea typeface="+mn-ea"/>
              <a:cs typeface="+mn-cs"/>
            </a:rPr>
            <a:t>に努める</a:t>
          </a:r>
          <a:r>
            <a:rPr kumimoji="1" lang="ja-JP" altLang="ja-JP" sz="1000">
              <a:solidFill>
                <a:schemeClr val="dk1"/>
              </a:solidFill>
              <a:effectLst/>
              <a:latin typeface="+mn-lt"/>
              <a:ea typeface="+mn-ea"/>
              <a:cs typeface="+mn-cs"/>
            </a:rPr>
            <a:t>必要があ</a:t>
          </a:r>
          <a:r>
            <a:rPr kumimoji="1" lang="ja-JP" altLang="en-US" sz="1000">
              <a:solidFill>
                <a:schemeClr val="dk1"/>
              </a:solidFill>
              <a:effectLst/>
              <a:latin typeface="+mn-lt"/>
              <a:ea typeface="+mn-ea"/>
              <a:cs typeface="+mn-cs"/>
            </a:rPr>
            <a:t>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19896</xdr:rowOff>
    </xdr:to>
    <xdr:cxnSp macro="">
      <xdr:nvCxnSpPr>
        <xdr:cNvPr id="384" name="直線コネクタ 383"/>
        <xdr:cNvCxnSpPr/>
      </xdr:nvCxnSpPr>
      <xdr:spPr>
        <a:xfrm flipV="1">
          <a:off x="16179800" y="70171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52070</xdr:rowOff>
    </xdr:to>
    <xdr:cxnSp macro="">
      <xdr:nvCxnSpPr>
        <xdr:cNvPr id="387" name="直線コネクタ 386"/>
        <xdr:cNvCxnSpPr/>
      </xdr:nvCxnSpPr>
      <xdr:spPr>
        <a:xfrm flipV="1">
          <a:off x="15290800" y="704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100330</xdr:rowOff>
    </xdr:to>
    <xdr:cxnSp macro="">
      <xdr:nvCxnSpPr>
        <xdr:cNvPr id="390" name="直線コネクタ 389"/>
        <xdr:cNvCxnSpPr/>
      </xdr:nvCxnSpPr>
      <xdr:spPr>
        <a:xfrm flipV="1">
          <a:off x="14401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42</xdr:row>
      <xdr:rowOff>1270</xdr:rowOff>
    </xdr:to>
    <xdr:cxnSp macro="">
      <xdr:nvCxnSpPr>
        <xdr:cNvPr id="393" name="直線コネクタ 392"/>
        <xdr:cNvCxnSpPr/>
      </xdr:nvCxnSpPr>
      <xdr:spPr>
        <a:xfrm flipV="1">
          <a:off x="13512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6" name="フローチャート: 判断 395"/>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7" name="テキスト ボックス 396"/>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403" name="楕円 402"/>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80450</xdr:rowOff>
    </xdr:from>
    <xdr:ext cx="762000" cy="259045"/>
    <xdr:sp macro="" textlink="">
      <xdr:nvSpPr>
        <xdr:cNvPr id="404" name="公債費負担の状況該当値テキスト"/>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5" name="楕円 404"/>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406" name="テキスト ボックス 405"/>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7" name="楕円 406"/>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8" name="テキスト ボックス 407"/>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9" name="楕円 408"/>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0" name="テキスト ボックス 409"/>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1" name="楕円 410"/>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2" name="テキスト ボックス 411"/>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将来負担比率について、過去に行った下水道の集中整備や新たな建設事業等により公営企業会計への繰出金が依然として多額になっているが、地方債現在高及び公営企業等債繰入見込額の減少等により、対前年度比で</a:t>
          </a:r>
          <a:r>
            <a:rPr kumimoji="1" lang="en-US" altLang="ja-JP" sz="1000">
              <a:solidFill>
                <a:schemeClr val="dk1"/>
              </a:solidFill>
              <a:effectLst/>
              <a:latin typeface="+mn-lt"/>
              <a:ea typeface="+mn-ea"/>
              <a:cs typeface="+mn-cs"/>
            </a:rPr>
            <a:t>9.0</a:t>
          </a:r>
          <a:r>
            <a:rPr kumimoji="1" lang="ja-JP" altLang="ja-JP" sz="1000">
              <a:solidFill>
                <a:schemeClr val="dk1"/>
              </a:solidFill>
              <a:effectLst/>
              <a:latin typeface="+mn-lt"/>
              <a:ea typeface="+mn-ea"/>
              <a:cs typeface="+mn-cs"/>
            </a:rPr>
            <a:t>ポイント減少し</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全国平均を</a:t>
          </a:r>
          <a:r>
            <a:rPr kumimoji="1" lang="ja-JP" altLang="en-US" sz="1000">
              <a:solidFill>
                <a:schemeClr val="dk1"/>
              </a:solidFill>
              <a:effectLst/>
              <a:latin typeface="+mn-lt"/>
              <a:ea typeface="+mn-ea"/>
              <a:cs typeface="+mn-cs"/>
            </a:rPr>
            <a:t>下</a:t>
          </a:r>
          <a:r>
            <a:rPr kumimoji="1" lang="ja-JP" altLang="ja-JP" sz="1000">
              <a:solidFill>
                <a:schemeClr val="dk1"/>
              </a:solidFill>
              <a:effectLst/>
              <a:latin typeface="+mn-lt"/>
              <a:ea typeface="+mn-ea"/>
              <a:cs typeface="+mn-cs"/>
            </a:rPr>
            <a:t>回っ</a:t>
          </a:r>
          <a:r>
            <a:rPr kumimoji="1" lang="ja-JP" altLang="en-US" sz="1000">
              <a:solidFill>
                <a:schemeClr val="dk1"/>
              </a:solidFill>
              <a:effectLst/>
              <a:latin typeface="+mn-lt"/>
              <a:ea typeface="+mn-ea"/>
              <a:cs typeface="+mn-cs"/>
            </a:rPr>
            <a:t>た。　　</a:t>
          </a:r>
          <a:endParaRPr kumimoji="1"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今後も一部事務組合に対する負担金や公営企業会計への繰出金等、行政運営上不可欠な経費の大幅な削減は見込めない状況にある</a:t>
          </a:r>
          <a:r>
            <a:rPr kumimoji="1" lang="ja-JP" altLang="en-US" sz="1000">
              <a:solidFill>
                <a:schemeClr val="dk1"/>
              </a:solidFill>
              <a:effectLst/>
              <a:latin typeface="+mn-lt"/>
              <a:ea typeface="+mn-ea"/>
              <a:cs typeface="+mn-cs"/>
            </a:rPr>
            <a:t>ため</a:t>
          </a:r>
          <a:r>
            <a:rPr kumimoji="1" lang="ja-JP" altLang="ja-JP" sz="1000">
              <a:solidFill>
                <a:schemeClr val="dk1"/>
              </a:solidFill>
              <a:effectLst/>
              <a:latin typeface="+mn-lt"/>
              <a:ea typeface="+mn-ea"/>
              <a:cs typeface="+mn-cs"/>
            </a:rPr>
            <a:t>、後世への負担軽減に留意し、特に多額の建設地方債の発行を伴う事業については、特に精査を行うなど財政の健全化を図る必要がある。</a:t>
          </a:r>
          <a:endParaRPr lang="ja-JP" altLang="ja-JP" sz="10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20108</xdr:rowOff>
    </xdr:from>
    <xdr:to>
      <xdr:col>81</xdr:col>
      <xdr:colOff>44450</xdr:colOff>
      <xdr:row>15</xdr:row>
      <xdr:rowOff>92498</xdr:rowOff>
    </xdr:to>
    <xdr:cxnSp macro="">
      <xdr:nvCxnSpPr>
        <xdr:cNvPr id="446" name="直線コネクタ 445"/>
        <xdr:cNvCxnSpPr/>
      </xdr:nvCxnSpPr>
      <xdr:spPr>
        <a:xfrm flipV="1">
          <a:off x="16179800" y="259185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92498</xdr:rowOff>
    </xdr:from>
    <xdr:to>
      <xdr:col>77</xdr:col>
      <xdr:colOff>44450</xdr:colOff>
      <xdr:row>16</xdr:row>
      <xdr:rowOff>24807</xdr:rowOff>
    </xdr:to>
    <xdr:cxnSp macro="">
      <xdr:nvCxnSpPr>
        <xdr:cNvPr id="449" name="直線コネクタ 448"/>
        <xdr:cNvCxnSpPr/>
      </xdr:nvCxnSpPr>
      <xdr:spPr>
        <a:xfrm flipV="1">
          <a:off x="15290800" y="2664248"/>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24807</xdr:rowOff>
    </xdr:from>
    <xdr:to>
      <xdr:col>72</xdr:col>
      <xdr:colOff>203200</xdr:colOff>
      <xdr:row>16</xdr:row>
      <xdr:rowOff>86741</xdr:rowOff>
    </xdr:to>
    <xdr:cxnSp macro="">
      <xdr:nvCxnSpPr>
        <xdr:cNvPr id="452" name="直線コネクタ 451"/>
        <xdr:cNvCxnSpPr/>
      </xdr:nvCxnSpPr>
      <xdr:spPr>
        <a:xfrm flipV="1">
          <a:off x="14401800" y="2768007"/>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86741</xdr:rowOff>
    </xdr:from>
    <xdr:to>
      <xdr:col>68</xdr:col>
      <xdr:colOff>152400</xdr:colOff>
      <xdr:row>17</xdr:row>
      <xdr:rowOff>114766</xdr:rowOff>
    </xdr:to>
    <xdr:cxnSp macro="">
      <xdr:nvCxnSpPr>
        <xdr:cNvPr id="455" name="直線コネクタ 454"/>
        <xdr:cNvCxnSpPr/>
      </xdr:nvCxnSpPr>
      <xdr:spPr>
        <a:xfrm flipV="1">
          <a:off x="13512800" y="2829941"/>
          <a:ext cx="889000" cy="19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73618</xdr:rowOff>
    </xdr:from>
    <xdr:to>
      <xdr:col>64</xdr:col>
      <xdr:colOff>152400</xdr:colOff>
      <xdr:row>18</xdr:row>
      <xdr:rowOff>3768</xdr:rowOff>
    </xdr:to>
    <xdr:sp macro="" textlink="">
      <xdr:nvSpPr>
        <xdr:cNvPr id="458" name="フローチャート: 判断 457"/>
        <xdr:cNvSpPr/>
      </xdr:nvSpPr>
      <xdr:spPr>
        <a:xfrm>
          <a:off x="13462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159995</xdr:rowOff>
    </xdr:from>
    <xdr:ext cx="762000" cy="259045"/>
    <xdr:sp macro="" textlink="">
      <xdr:nvSpPr>
        <xdr:cNvPr id="459" name="テキスト ボックス 458"/>
        <xdr:cNvSpPr txBox="1"/>
      </xdr:nvSpPr>
      <xdr:spPr>
        <a:xfrm>
          <a:off x="13131800" y="3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140758</xdr:rowOff>
    </xdr:from>
    <xdr:to>
      <xdr:col>81</xdr:col>
      <xdr:colOff>95250</xdr:colOff>
      <xdr:row>15</xdr:row>
      <xdr:rowOff>70908</xdr:rowOff>
    </xdr:to>
    <xdr:sp macro="" textlink="">
      <xdr:nvSpPr>
        <xdr:cNvPr id="465" name="楕円 464"/>
        <xdr:cNvSpPr/>
      </xdr:nvSpPr>
      <xdr:spPr>
        <a:xfrm>
          <a:off x="169672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157285</xdr:rowOff>
    </xdr:from>
    <xdr:ext cx="762000" cy="259045"/>
    <xdr:sp macro="" textlink="">
      <xdr:nvSpPr>
        <xdr:cNvPr id="466" name="将来負担の状況該当値テキスト"/>
        <xdr:cNvSpPr txBox="1"/>
      </xdr:nvSpPr>
      <xdr:spPr>
        <a:xfrm>
          <a:off x="17106900" y="238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41698</xdr:rowOff>
    </xdr:from>
    <xdr:to>
      <xdr:col>77</xdr:col>
      <xdr:colOff>95250</xdr:colOff>
      <xdr:row>15</xdr:row>
      <xdr:rowOff>143298</xdr:rowOff>
    </xdr:to>
    <xdr:sp macro="" textlink="">
      <xdr:nvSpPr>
        <xdr:cNvPr id="467" name="楕円 466"/>
        <xdr:cNvSpPr/>
      </xdr:nvSpPr>
      <xdr:spPr>
        <a:xfrm>
          <a:off x="16129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153475</xdr:rowOff>
    </xdr:from>
    <xdr:ext cx="736600" cy="259045"/>
    <xdr:sp macro="" textlink="">
      <xdr:nvSpPr>
        <xdr:cNvPr id="468" name="テキスト ボックス 467"/>
        <xdr:cNvSpPr txBox="1"/>
      </xdr:nvSpPr>
      <xdr:spPr>
        <a:xfrm>
          <a:off x="15798800" y="2382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145457</xdr:rowOff>
    </xdr:from>
    <xdr:to>
      <xdr:col>73</xdr:col>
      <xdr:colOff>44450</xdr:colOff>
      <xdr:row>16</xdr:row>
      <xdr:rowOff>75607</xdr:rowOff>
    </xdr:to>
    <xdr:sp macro="" textlink="">
      <xdr:nvSpPr>
        <xdr:cNvPr id="469" name="楕円 468"/>
        <xdr:cNvSpPr/>
      </xdr:nvSpPr>
      <xdr:spPr>
        <a:xfrm>
          <a:off x="15240000" y="27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85784</xdr:rowOff>
    </xdr:from>
    <xdr:ext cx="762000" cy="259045"/>
    <xdr:sp macro="" textlink="">
      <xdr:nvSpPr>
        <xdr:cNvPr id="470" name="テキスト ボックス 469"/>
        <xdr:cNvSpPr txBox="1"/>
      </xdr:nvSpPr>
      <xdr:spPr>
        <a:xfrm>
          <a:off x="14909800" y="24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35941</xdr:rowOff>
    </xdr:from>
    <xdr:to>
      <xdr:col>68</xdr:col>
      <xdr:colOff>203200</xdr:colOff>
      <xdr:row>16</xdr:row>
      <xdr:rowOff>137541</xdr:rowOff>
    </xdr:to>
    <xdr:sp macro="" textlink="">
      <xdr:nvSpPr>
        <xdr:cNvPr id="471" name="楕円 470"/>
        <xdr:cNvSpPr/>
      </xdr:nvSpPr>
      <xdr:spPr>
        <a:xfrm>
          <a:off x="14351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122318</xdr:rowOff>
    </xdr:from>
    <xdr:ext cx="762000" cy="259045"/>
    <xdr:sp macro="" textlink="">
      <xdr:nvSpPr>
        <xdr:cNvPr id="472" name="テキスト ボックス 471"/>
        <xdr:cNvSpPr txBox="1"/>
      </xdr:nvSpPr>
      <xdr:spPr>
        <a:xfrm>
          <a:off x="14020800" y="286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63966</xdr:rowOff>
    </xdr:from>
    <xdr:to>
      <xdr:col>64</xdr:col>
      <xdr:colOff>152400</xdr:colOff>
      <xdr:row>17</xdr:row>
      <xdr:rowOff>165566</xdr:rowOff>
    </xdr:to>
    <xdr:sp macro="" textlink="">
      <xdr:nvSpPr>
        <xdr:cNvPr id="473" name="楕円 472"/>
        <xdr:cNvSpPr/>
      </xdr:nvSpPr>
      <xdr:spPr>
        <a:xfrm>
          <a:off x="13462000" y="2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4293</xdr:rowOff>
    </xdr:from>
    <xdr:ext cx="762000" cy="259045"/>
    <xdr:sp macro="" textlink="">
      <xdr:nvSpPr>
        <xdr:cNvPr id="474" name="テキスト ボックス 473"/>
        <xdr:cNvSpPr txBox="1"/>
      </xdr:nvSpPr>
      <xdr:spPr>
        <a:xfrm>
          <a:off x="13131800" y="274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20,752
20,290
117.01
9,850,035
9,384,064
357,974
5,763,498
6,575,131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人件費に係る経常収支比率は、前年度と比較して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いるが、依然として類似団体平均を上回っている。団塊世代の退職とともに新規採用を抑制しているが、ごみ収集業務や各施設運営を直営で行っているため、行政サービスの提供方法に差違があることが要因と考えられる。今後は、さらなる指定管理者制度の活用も検討し、委託化を進めることで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88138</xdr:rowOff>
    </xdr:to>
    <xdr:cxnSp macro="">
      <xdr:nvCxnSpPr>
        <xdr:cNvPr id="64" name="直線コネクタ 63"/>
        <xdr:cNvCxnSpPr/>
      </xdr:nvCxnSpPr>
      <xdr:spPr>
        <a:xfrm flipV="1">
          <a:off x="3987800" y="64135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143002</xdr:rowOff>
    </xdr:to>
    <xdr:cxnSp macro="">
      <xdr:nvCxnSpPr>
        <xdr:cNvPr id="67" name="直線コネクタ 66"/>
        <xdr:cNvCxnSpPr/>
      </xdr:nvCxnSpPr>
      <xdr:spPr>
        <a:xfrm flipV="1">
          <a:off x="3098800" y="64317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143002</xdr:rowOff>
    </xdr:to>
    <xdr:cxnSp macro="">
      <xdr:nvCxnSpPr>
        <xdr:cNvPr id="70" name="直線コネクタ 69"/>
        <xdr:cNvCxnSpPr/>
      </xdr:nvCxnSpPr>
      <xdr:spPr>
        <a:xfrm>
          <a:off x="2209800" y="6450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37</xdr:row>
      <xdr:rowOff>170434</xdr:rowOff>
    </xdr:to>
    <xdr:cxnSp macro="">
      <xdr:nvCxnSpPr>
        <xdr:cNvPr id="73" name="直線コネクタ 72"/>
        <xdr:cNvCxnSpPr/>
      </xdr:nvCxnSpPr>
      <xdr:spPr>
        <a:xfrm flipV="1">
          <a:off x="1320800" y="64500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物件費に係る経常収支比率は、前年度より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ポイントの増とな</a:t>
          </a:r>
          <a:r>
            <a:rPr kumimoji="1" lang="ja-JP" altLang="en-US" sz="1100">
              <a:solidFill>
                <a:schemeClr val="dk1"/>
              </a:solidFill>
              <a:effectLst/>
              <a:latin typeface="+mn-lt"/>
              <a:ea typeface="+mn-ea"/>
              <a:cs typeface="+mn-cs"/>
            </a:rPr>
            <a:t>り類似団体平均とほぼ同水準となった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公園施設長寿命化計画策定経費や</a:t>
          </a:r>
          <a:r>
            <a:rPr kumimoji="1" lang="ja-JP" altLang="ja-JP" sz="1100">
              <a:solidFill>
                <a:schemeClr val="dk1"/>
              </a:solidFill>
              <a:effectLst/>
              <a:latin typeface="+mn-lt"/>
              <a:ea typeface="+mn-ea"/>
              <a:cs typeface="+mn-cs"/>
            </a:rPr>
            <a:t>新たなシステム導入、改修費による増加が要因となっている。今後も、一定の行政サービスを維持すべく、より一層効率的な財政運営を図るための行財政改革を進める必要がある。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139700</xdr:rowOff>
    </xdr:from>
    <xdr:to>
      <xdr:col>82</xdr:col>
      <xdr:colOff>107950</xdr:colOff>
      <xdr:row>17</xdr:row>
      <xdr:rowOff>44450</xdr:rowOff>
    </xdr:to>
    <xdr:cxnSp macro="">
      <xdr:nvCxnSpPr>
        <xdr:cNvPr id="125" name="直線コネクタ 124"/>
        <xdr:cNvCxnSpPr/>
      </xdr:nvCxnSpPr>
      <xdr:spPr>
        <a:xfrm>
          <a:off x="15671800" y="288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139700</xdr:rowOff>
    </xdr:to>
    <xdr:cxnSp macro="">
      <xdr:nvCxnSpPr>
        <xdr:cNvPr id="128" name="直線コネクタ 127"/>
        <xdr:cNvCxnSpPr/>
      </xdr:nvCxnSpPr>
      <xdr:spPr>
        <a:xfrm>
          <a:off x="14782800" y="287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127000</xdr:rowOff>
    </xdr:to>
    <xdr:cxnSp macro="">
      <xdr:nvCxnSpPr>
        <xdr:cNvPr id="131" name="直線コネクタ 130"/>
        <xdr:cNvCxnSpPr/>
      </xdr:nvCxnSpPr>
      <xdr:spPr>
        <a:xfrm>
          <a:off x="13893800" y="2755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12700</xdr:rowOff>
    </xdr:to>
    <xdr:cxnSp macro="">
      <xdr:nvCxnSpPr>
        <xdr:cNvPr id="134" name="直線コネクタ 133"/>
        <xdr:cNvCxnSpPr/>
      </xdr:nvCxnSpPr>
      <xdr:spPr>
        <a:xfrm>
          <a:off x="13004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37" name="フローチャート: 判断 136"/>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38" name="テキスト ボックス 137"/>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4" name="楕円 143"/>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5" name="物件費該当値テキスト"/>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88900</xdr:rowOff>
    </xdr:from>
    <xdr:to>
      <xdr:col>78</xdr:col>
      <xdr:colOff>120650</xdr:colOff>
      <xdr:row>17</xdr:row>
      <xdr:rowOff>19050</xdr:rowOff>
    </xdr:to>
    <xdr:sp macro="" textlink="">
      <xdr:nvSpPr>
        <xdr:cNvPr id="146" name="楕円 145"/>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47" name="テキスト ボックス 146"/>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9" name="テキスト ボックス 148"/>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0" name="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1" name="テキスト ボックス 150"/>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2" name="楕円 151"/>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3" name="テキスト ボックス 152"/>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solidFill>
                <a:schemeClr val="dk1"/>
              </a:solidFill>
              <a:effectLst/>
              <a:latin typeface="+mn-lt"/>
              <a:ea typeface="+mn-ea"/>
              <a:cs typeface="+mn-cs"/>
            </a:rPr>
            <a:t>　扶助費に係る経常収支比率は、近年継続して類似団体平均を下回っている。ただし、子ども子育て支援新制度に基づく施設型給付経費や障害児通所支援、障害者総合支援法に基づく経費など、制度的な費用が多額であり、各サービス経費が増加傾向にある。人口に占める高齢者率の増加も見込まれるため、扶助費は継続的に増加する見通しである。今後は扶助費の大幅な増加に備えるため、他の費用見直しと連動した総体的な財政運営を行う必要があ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45357</xdr:rowOff>
    </xdr:to>
    <xdr:cxnSp macro="">
      <xdr:nvCxnSpPr>
        <xdr:cNvPr id="188" name="直線コネクタ 187"/>
        <xdr:cNvCxnSpPr/>
      </xdr:nvCxnSpPr>
      <xdr:spPr>
        <a:xfrm>
          <a:off x="3987800" y="96302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29028</xdr:rowOff>
    </xdr:to>
    <xdr:cxnSp macro="">
      <xdr:nvCxnSpPr>
        <xdr:cNvPr id="191" name="直線コネクタ 190"/>
        <xdr:cNvCxnSpPr/>
      </xdr:nvCxnSpPr>
      <xdr:spPr>
        <a:xfrm>
          <a:off x="3098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167822</xdr:rowOff>
    </xdr:to>
    <xdr:cxnSp macro="">
      <xdr:nvCxnSpPr>
        <xdr:cNvPr id="194" name="直線コネクタ 193"/>
        <xdr:cNvCxnSpPr/>
      </xdr:nvCxnSpPr>
      <xdr:spPr>
        <a:xfrm>
          <a:off x="2209800" y="94506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53522</xdr:rowOff>
    </xdr:to>
    <xdr:cxnSp macro="">
      <xdr:nvCxnSpPr>
        <xdr:cNvPr id="197" name="直線コネクタ 196"/>
        <xdr:cNvCxnSpPr/>
      </xdr:nvCxnSpPr>
      <xdr:spPr>
        <a:xfrm flipV="1">
          <a:off x="1320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01" name="テキスト ボックス 200"/>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7" name="楕円 206"/>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08"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09" name="楕円 208"/>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0" name="テキスト ボックス 209"/>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1" name="楕円 210"/>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212" name="テキスト ボックス 211"/>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3" name="楕円 212"/>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4" name="テキスト ボックス 213"/>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6" name="テキスト ボックス 215"/>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その他に係る経常収支比率は、前年度比</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ポイントの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と</a:t>
          </a:r>
          <a:r>
            <a:rPr kumimoji="1" lang="ja-JP" altLang="en-US" sz="1050">
              <a:solidFill>
                <a:schemeClr val="dk1"/>
              </a:solidFill>
              <a:effectLst/>
              <a:latin typeface="+mn-lt"/>
              <a:ea typeface="+mn-ea"/>
              <a:cs typeface="+mn-cs"/>
            </a:rPr>
            <a:t>なったが</a:t>
          </a:r>
          <a:r>
            <a:rPr kumimoji="1" lang="ja-JP" altLang="ja-JP" sz="1050">
              <a:solidFill>
                <a:schemeClr val="dk1"/>
              </a:solidFill>
              <a:effectLst/>
              <a:latin typeface="+mn-lt"/>
              <a:ea typeface="+mn-ea"/>
              <a:cs typeface="+mn-cs"/>
            </a:rPr>
            <a:t>、類似団体平均・全国平均・岐阜県平均ともに大きく上回っている。下水道事業や農業集落排水事業をはじめ、介護事業や後期高齢者医療事業など他会計事業への繰出金が主な要因であり、市の財政を大きく圧迫している。今後も、下水道に係る建設事業や高齢化率の上昇による多額の繰出金が必要となる見込みである。よって、各事業会計の料金適正化や、経営の合理化</a:t>
          </a:r>
          <a:r>
            <a:rPr kumimoji="1" lang="ja-JP" altLang="en-US" sz="105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経営戦略に基づく経営努力により</a:t>
          </a:r>
          <a:r>
            <a:rPr kumimoji="1" lang="ja-JP" altLang="ja-JP" sz="1050">
              <a:solidFill>
                <a:schemeClr val="dk1"/>
              </a:solidFill>
              <a:effectLst/>
              <a:latin typeface="+mn-lt"/>
              <a:ea typeface="+mn-ea"/>
              <a:cs typeface="+mn-cs"/>
            </a:rPr>
            <a:t>、繰出金の抑制に努める必要がある。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85090</xdr:rowOff>
    </xdr:from>
    <xdr:to>
      <xdr:col>82</xdr:col>
      <xdr:colOff>107950</xdr:colOff>
      <xdr:row>61</xdr:row>
      <xdr:rowOff>161290</xdr:rowOff>
    </xdr:to>
    <xdr:cxnSp macro="">
      <xdr:nvCxnSpPr>
        <xdr:cNvPr id="249" name="直線コネクタ 248"/>
        <xdr:cNvCxnSpPr/>
      </xdr:nvCxnSpPr>
      <xdr:spPr>
        <a:xfrm flipV="1">
          <a:off x="15671800" y="105435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138430</xdr:rowOff>
    </xdr:from>
    <xdr:to>
      <xdr:col>78</xdr:col>
      <xdr:colOff>69850</xdr:colOff>
      <xdr:row>61</xdr:row>
      <xdr:rowOff>161290</xdr:rowOff>
    </xdr:to>
    <xdr:cxnSp macro="">
      <xdr:nvCxnSpPr>
        <xdr:cNvPr id="252" name="直線コネクタ 251"/>
        <xdr:cNvCxnSpPr/>
      </xdr:nvCxnSpPr>
      <xdr:spPr>
        <a:xfrm>
          <a:off x="14782800" y="10596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31750</xdr:rowOff>
    </xdr:from>
    <xdr:to>
      <xdr:col>73</xdr:col>
      <xdr:colOff>180975</xdr:colOff>
      <xdr:row>61</xdr:row>
      <xdr:rowOff>138430</xdr:rowOff>
    </xdr:to>
    <xdr:cxnSp macro="">
      <xdr:nvCxnSpPr>
        <xdr:cNvPr id="255" name="直線コネクタ 254"/>
        <xdr:cNvCxnSpPr/>
      </xdr:nvCxnSpPr>
      <xdr:spPr>
        <a:xfrm>
          <a:off x="13893800" y="104902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31750</xdr:rowOff>
    </xdr:from>
    <xdr:to>
      <xdr:col>69</xdr:col>
      <xdr:colOff>92075</xdr:colOff>
      <xdr:row>61</xdr:row>
      <xdr:rowOff>146050</xdr:rowOff>
    </xdr:to>
    <xdr:cxnSp macro="">
      <xdr:nvCxnSpPr>
        <xdr:cNvPr id="258" name="直線コネクタ 257"/>
        <xdr:cNvCxnSpPr/>
      </xdr:nvCxnSpPr>
      <xdr:spPr>
        <a:xfrm flipV="1">
          <a:off x="13004800" y="10490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1" name="フローチャート: 判断 260"/>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62" name="テキスト ボックス 261"/>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34290</xdr:rowOff>
    </xdr:from>
    <xdr:to>
      <xdr:col>82</xdr:col>
      <xdr:colOff>158750</xdr:colOff>
      <xdr:row>61</xdr:row>
      <xdr:rowOff>135890</xdr:rowOff>
    </xdr:to>
    <xdr:sp macro="" textlink="">
      <xdr:nvSpPr>
        <xdr:cNvPr id="268" name="楕円 267"/>
        <xdr:cNvSpPr/>
      </xdr:nvSpPr>
      <xdr:spPr>
        <a:xfrm>
          <a:off x="164592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6367</xdr:rowOff>
    </xdr:from>
    <xdr:ext cx="762000" cy="259045"/>
    <xdr:sp macro="" textlink="">
      <xdr:nvSpPr>
        <xdr:cNvPr id="269" name="その他該当値テキスト"/>
        <xdr:cNvSpPr txBox="1"/>
      </xdr:nvSpPr>
      <xdr:spPr>
        <a:xfrm>
          <a:off x="165989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110490</xdr:rowOff>
    </xdr:from>
    <xdr:to>
      <xdr:col>78</xdr:col>
      <xdr:colOff>120650</xdr:colOff>
      <xdr:row>62</xdr:row>
      <xdr:rowOff>40640</xdr:rowOff>
    </xdr:to>
    <xdr:sp macro="" textlink="">
      <xdr:nvSpPr>
        <xdr:cNvPr id="270" name="楕円 269"/>
        <xdr:cNvSpPr/>
      </xdr:nvSpPr>
      <xdr:spPr>
        <a:xfrm>
          <a:off x="15621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25417</xdr:rowOff>
    </xdr:from>
    <xdr:ext cx="736600" cy="259045"/>
    <xdr:sp macro="" textlink="">
      <xdr:nvSpPr>
        <xdr:cNvPr id="271" name="テキスト ボックス 270"/>
        <xdr:cNvSpPr txBox="1"/>
      </xdr:nvSpPr>
      <xdr:spPr>
        <a:xfrm>
          <a:off x="15290800" y="1065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87630</xdr:rowOff>
    </xdr:from>
    <xdr:to>
      <xdr:col>74</xdr:col>
      <xdr:colOff>31750</xdr:colOff>
      <xdr:row>62</xdr:row>
      <xdr:rowOff>17780</xdr:rowOff>
    </xdr:to>
    <xdr:sp macro="" textlink="">
      <xdr:nvSpPr>
        <xdr:cNvPr id="272" name="楕円 271"/>
        <xdr:cNvSpPr/>
      </xdr:nvSpPr>
      <xdr:spPr>
        <a:xfrm>
          <a:off x="147320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2557</xdr:rowOff>
    </xdr:from>
    <xdr:ext cx="762000" cy="259045"/>
    <xdr:sp macro="" textlink="">
      <xdr:nvSpPr>
        <xdr:cNvPr id="273" name="テキスト ボックス 272"/>
        <xdr:cNvSpPr txBox="1"/>
      </xdr:nvSpPr>
      <xdr:spPr>
        <a:xfrm>
          <a:off x="14401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152400</xdr:rowOff>
    </xdr:from>
    <xdr:to>
      <xdr:col>69</xdr:col>
      <xdr:colOff>142875</xdr:colOff>
      <xdr:row>61</xdr:row>
      <xdr:rowOff>82550</xdr:rowOff>
    </xdr:to>
    <xdr:sp macro="" textlink="">
      <xdr:nvSpPr>
        <xdr:cNvPr id="274" name="楕円 273"/>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67327</xdr:rowOff>
    </xdr:from>
    <xdr:ext cx="762000" cy="259045"/>
    <xdr:sp macro="" textlink="">
      <xdr:nvSpPr>
        <xdr:cNvPr id="275" name="テキスト ボックス 274"/>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95250</xdr:rowOff>
    </xdr:from>
    <xdr:to>
      <xdr:col>65</xdr:col>
      <xdr:colOff>53975</xdr:colOff>
      <xdr:row>62</xdr:row>
      <xdr:rowOff>25400</xdr:rowOff>
    </xdr:to>
    <xdr:sp macro="" textlink="">
      <xdr:nvSpPr>
        <xdr:cNvPr id="276" name="楕円 275"/>
        <xdr:cNvSpPr/>
      </xdr:nvSpPr>
      <xdr:spPr>
        <a:xfrm>
          <a:off x="12954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10177</xdr:rowOff>
    </xdr:from>
    <xdr:ext cx="762000" cy="259045"/>
    <xdr:sp macro="" textlink="">
      <xdr:nvSpPr>
        <xdr:cNvPr id="277" name="テキスト ボックス 276"/>
        <xdr:cNvSpPr txBox="1"/>
      </xdr:nvSpPr>
      <xdr:spPr>
        <a:xfrm>
          <a:off x="12623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補助費等については、前年度比</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ポイントの</a:t>
          </a:r>
          <a:r>
            <a:rPr kumimoji="1" lang="ja-JP" altLang="en-US" sz="1050">
              <a:solidFill>
                <a:schemeClr val="dk1"/>
              </a:solidFill>
              <a:effectLst/>
              <a:latin typeface="+mn-lt"/>
              <a:ea typeface="+mn-ea"/>
              <a:cs typeface="+mn-cs"/>
            </a:rPr>
            <a:t>減</a:t>
          </a:r>
          <a:r>
            <a:rPr kumimoji="1" lang="ja-JP" altLang="ja-JP" sz="1050">
              <a:solidFill>
                <a:schemeClr val="dk1"/>
              </a:solidFill>
              <a:effectLst/>
              <a:latin typeface="+mn-lt"/>
              <a:ea typeface="+mn-ea"/>
              <a:cs typeface="+mn-cs"/>
            </a:rPr>
            <a:t>となり、類似団体平均を</a:t>
          </a:r>
          <a:r>
            <a:rPr kumimoji="1" lang="ja-JP" altLang="en-US" sz="1050">
              <a:solidFill>
                <a:schemeClr val="dk1"/>
              </a:solidFill>
              <a:effectLst/>
              <a:latin typeface="+mn-lt"/>
              <a:ea typeface="+mn-ea"/>
              <a:cs typeface="+mn-cs"/>
            </a:rPr>
            <a:t>下</a:t>
          </a:r>
          <a:r>
            <a:rPr kumimoji="1" lang="ja-JP" altLang="ja-JP" sz="1050">
              <a:solidFill>
                <a:schemeClr val="dk1"/>
              </a:solidFill>
              <a:effectLst/>
              <a:latin typeface="+mn-lt"/>
              <a:ea typeface="+mn-ea"/>
              <a:cs typeface="+mn-cs"/>
            </a:rPr>
            <a:t>回っ</a:t>
          </a:r>
          <a:r>
            <a:rPr kumimoji="1" lang="ja-JP" altLang="en-US" sz="1050">
              <a:solidFill>
                <a:schemeClr val="dk1"/>
              </a:solidFill>
              <a:effectLst/>
              <a:latin typeface="+mn-lt"/>
              <a:ea typeface="+mn-ea"/>
              <a:cs typeface="+mn-cs"/>
            </a:rPr>
            <a:t>た</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現状は</a:t>
          </a:r>
          <a:r>
            <a:rPr kumimoji="1" lang="ja-JP" altLang="ja-JP" sz="1050">
              <a:solidFill>
                <a:schemeClr val="dk1"/>
              </a:solidFill>
              <a:effectLst/>
              <a:latin typeface="+mn-lt"/>
              <a:ea typeface="+mn-ea"/>
              <a:cs typeface="+mn-cs"/>
            </a:rPr>
            <a:t>消防業務、廃棄物処理業務など一部事務組合に対する負担金や、上水道事業、病院事業に対する補助金等が多額を占めて</a:t>
          </a:r>
          <a:r>
            <a:rPr kumimoji="1" lang="ja-JP" altLang="en-US" sz="1050">
              <a:solidFill>
                <a:schemeClr val="dk1"/>
              </a:solidFill>
              <a:effectLst/>
              <a:latin typeface="+mn-lt"/>
              <a:ea typeface="+mn-ea"/>
              <a:cs typeface="+mn-cs"/>
            </a:rPr>
            <a:t>おり、</a:t>
          </a:r>
          <a:r>
            <a:rPr kumimoji="1" lang="ja-JP" altLang="ja-JP" sz="1050">
              <a:solidFill>
                <a:schemeClr val="dk1"/>
              </a:solidFill>
              <a:effectLst/>
              <a:latin typeface="+mn-lt"/>
              <a:ea typeface="+mn-ea"/>
              <a:cs typeface="+mn-cs"/>
            </a:rPr>
            <a:t>いずれも行政サービスとして必要不可欠な業務・事業であるが、他の運営補助的な性質の補助金も含めて、費用対効果の観点から、交付先の団体の運営状況や事業の実態を精査し、補助金の縮小、廃止、統合等整理合理化をより一層進めていく必要がある。</a:t>
          </a:r>
          <a:endParaRPr lang="ja-JP" altLang="ja-JP" sz="105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37</xdr:row>
      <xdr:rowOff>14986</xdr:rowOff>
    </xdr:to>
    <xdr:cxnSp macro="">
      <xdr:nvCxnSpPr>
        <xdr:cNvPr id="307" name="直線コネクタ 306"/>
        <xdr:cNvCxnSpPr/>
      </xdr:nvCxnSpPr>
      <xdr:spPr>
        <a:xfrm flipV="1">
          <a:off x="15671800" y="63037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14986</xdr:rowOff>
    </xdr:to>
    <xdr:cxnSp macro="">
      <xdr:nvCxnSpPr>
        <xdr:cNvPr id="310" name="直線コネクタ 309"/>
        <xdr:cNvCxnSpPr/>
      </xdr:nvCxnSpPr>
      <xdr:spPr>
        <a:xfrm>
          <a:off x="14782800" y="6303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131572</xdr:rowOff>
    </xdr:to>
    <xdr:cxnSp macro="">
      <xdr:nvCxnSpPr>
        <xdr:cNvPr id="313" name="直線コネクタ 312"/>
        <xdr:cNvCxnSpPr/>
      </xdr:nvCxnSpPr>
      <xdr:spPr>
        <a:xfrm>
          <a:off x="13893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117856</xdr:rowOff>
    </xdr:to>
    <xdr:cxnSp macro="">
      <xdr:nvCxnSpPr>
        <xdr:cNvPr id="316" name="直線コネクタ 315"/>
        <xdr:cNvCxnSpPr/>
      </xdr:nvCxnSpPr>
      <xdr:spPr>
        <a:xfrm flipV="1">
          <a:off x="13004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9" name="フローチャート: 判断 318"/>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0" name="テキスト ボックス 319"/>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6" name="楕円 325"/>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7"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8" name="楕円 327"/>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29" name="テキスト ボックス 328"/>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0" name="楕円 329"/>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1" name="テキスト ボックス 330"/>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2" name="楕円 331"/>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3" name="テキスト ボックス 332"/>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4" name="楕円 333"/>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5" name="テキスト ボックス 334"/>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mn-lt"/>
              <a:ea typeface="+mn-ea"/>
              <a:cs typeface="+mn-cs"/>
            </a:rPr>
            <a:t>　公債費に係る経常収支比率は、類似団体平均・全国平均・岐阜県平均ともに下回っている。</a:t>
          </a:r>
          <a:r>
            <a:rPr kumimoji="1" lang="ja-JP" altLang="en-US" sz="900" b="0" i="0" baseline="0">
              <a:solidFill>
                <a:schemeClr val="dk1"/>
              </a:solidFill>
              <a:effectLst/>
              <a:latin typeface="+mn-lt"/>
              <a:ea typeface="+mn-ea"/>
              <a:cs typeface="+mn-cs"/>
            </a:rPr>
            <a:t>地方債</a:t>
          </a:r>
          <a:r>
            <a:rPr kumimoji="1" lang="ja-JP" altLang="ja-JP" sz="900" b="0" i="0" baseline="0">
              <a:solidFill>
                <a:schemeClr val="dk1"/>
              </a:solidFill>
              <a:effectLst/>
              <a:latin typeface="+mn-lt"/>
              <a:ea typeface="+mn-ea"/>
              <a:cs typeface="+mn-cs"/>
            </a:rPr>
            <a:t>現在高</a:t>
          </a:r>
          <a:r>
            <a:rPr kumimoji="1" lang="ja-JP" altLang="en-US" sz="900" b="0" i="0" baseline="0">
              <a:solidFill>
                <a:schemeClr val="dk1"/>
              </a:solidFill>
              <a:effectLst/>
              <a:latin typeface="+mn-lt"/>
              <a:ea typeface="+mn-ea"/>
              <a:cs typeface="+mn-cs"/>
            </a:rPr>
            <a:t>については</a:t>
          </a:r>
          <a:r>
            <a:rPr kumimoji="1" lang="ja-JP" altLang="ja-JP" sz="900" b="0" i="0" baseline="0">
              <a:solidFill>
                <a:schemeClr val="dk1"/>
              </a:solidFill>
              <a:effectLst/>
              <a:latin typeface="+mn-lt"/>
              <a:ea typeface="+mn-ea"/>
              <a:cs typeface="+mn-cs"/>
            </a:rPr>
            <a:t>建設地方債発行抑制により平成</a:t>
          </a:r>
          <a:r>
            <a:rPr kumimoji="1" lang="en-US" altLang="ja-JP" sz="900" b="0" i="0" baseline="0">
              <a:solidFill>
                <a:schemeClr val="dk1"/>
              </a:solidFill>
              <a:effectLst/>
              <a:latin typeface="+mn-lt"/>
              <a:ea typeface="+mn-ea"/>
              <a:cs typeface="+mn-cs"/>
            </a:rPr>
            <a:t>13</a:t>
          </a:r>
          <a:r>
            <a:rPr kumimoji="1" lang="ja-JP" altLang="ja-JP" sz="900" b="0" i="0" baseline="0">
              <a:solidFill>
                <a:schemeClr val="dk1"/>
              </a:solidFill>
              <a:effectLst/>
              <a:latin typeface="+mn-lt"/>
              <a:ea typeface="+mn-ea"/>
              <a:cs typeface="+mn-cs"/>
            </a:rPr>
            <a:t>年度以降は減少して</a:t>
          </a:r>
          <a:r>
            <a:rPr kumimoji="1" lang="ja-JP" altLang="en-US" sz="900" b="0" i="0" baseline="0">
              <a:solidFill>
                <a:schemeClr val="dk1"/>
              </a:solidFill>
              <a:effectLst/>
              <a:latin typeface="+mn-lt"/>
              <a:ea typeface="+mn-ea"/>
              <a:cs typeface="+mn-cs"/>
            </a:rPr>
            <a:t>いるが、教育債等の増加により平成</a:t>
          </a:r>
          <a:r>
            <a:rPr kumimoji="1" lang="en-US" altLang="ja-JP" sz="900" b="0" i="0" baseline="0">
              <a:solidFill>
                <a:schemeClr val="dk1"/>
              </a:solidFill>
              <a:effectLst/>
              <a:latin typeface="+mn-lt"/>
              <a:ea typeface="+mn-ea"/>
              <a:cs typeface="+mn-cs"/>
            </a:rPr>
            <a:t>30</a:t>
          </a:r>
          <a:r>
            <a:rPr kumimoji="1" lang="ja-JP" altLang="en-US" sz="900" b="0" i="0" baseline="0">
              <a:solidFill>
                <a:schemeClr val="dk1"/>
              </a:solidFill>
              <a:effectLst/>
              <a:latin typeface="+mn-lt"/>
              <a:ea typeface="+mn-ea"/>
              <a:cs typeface="+mn-cs"/>
            </a:rPr>
            <a:t>年度以降は増加に転じている。また、</a:t>
          </a:r>
          <a:r>
            <a:rPr kumimoji="1" lang="ja-JP" altLang="ja-JP" sz="900" b="0" i="0" baseline="0">
              <a:solidFill>
                <a:schemeClr val="dk1"/>
              </a:solidFill>
              <a:effectLst/>
              <a:latin typeface="+mn-lt"/>
              <a:ea typeface="+mn-ea"/>
              <a:cs typeface="+mn-cs"/>
            </a:rPr>
            <a:t>下水道や病院等公営企業債の償還に充てたとされる繰入金の人口</a:t>
          </a:r>
          <a:r>
            <a:rPr kumimoji="1" lang="en-US" altLang="ja-JP" sz="900" b="0" i="0" baseline="0">
              <a:solidFill>
                <a:schemeClr val="dk1"/>
              </a:solidFill>
              <a:effectLst/>
              <a:latin typeface="+mn-lt"/>
              <a:ea typeface="+mn-ea"/>
              <a:cs typeface="+mn-cs"/>
            </a:rPr>
            <a:t>1</a:t>
          </a:r>
          <a:r>
            <a:rPr kumimoji="1" lang="ja-JP" altLang="ja-JP" sz="900" b="0" i="0" baseline="0">
              <a:solidFill>
                <a:schemeClr val="dk1"/>
              </a:solidFill>
              <a:effectLst/>
              <a:latin typeface="+mn-lt"/>
              <a:ea typeface="+mn-ea"/>
              <a:cs typeface="+mn-cs"/>
            </a:rPr>
            <a:t>人あたりの決算額は、類似団体平均を大幅に上回っており、引き続き厳しい財政運営となることが予想される。今後</a:t>
          </a:r>
          <a:r>
            <a:rPr kumimoji="1" lang="ja-JP" altLang="en-US" sz="900" b="0" i="0" baseline="0">
              <a:solidFill>
                <a:schemeClr val="dk1"/>
              </a:solidFill>
              <a:effectLst/>
              <a:latin typeface="+mn-lt"/>
              <a:ea typeface="+mn-ea"/>
              <a:cs typeface="+mn-cs"/>
            </a:rPr>
            <a:t>も</a:t>
          </a:r>
          <a:r>
            <a:rPr kumimoji="1" lang="ja-JP" altLang="ja-JP" sz="900" b="0" i="0" baseline="0">
              <a:solidFill>
                <a:schemeClr val="dk1"/>
              </a:solidFill>
              <a:effectLst/>
              <a:latin typeface="+mn-lt"/>
              <a:ea typeface="+mn-ea"/>
              <a:cs typeface="+mn-cs"/>
            </a:rPr>
            <a:t>老朽化による大規模な施設の更新が見込まれるため、交付税措置のない地方債発行の抑制、公営企業会計の料金適正化や経営の効率化</a:t>
          </a:r>
          <a:r>
            <a:rPr kumimoji="1" lang="ja-JP" altLang="en-US" sz="900" b="0" i="0" baseline="0">
              <a:solidFill>
                <a:schemeClr val="dk1"/>
              </a:solidFill>
              <a:effectLst/>
              <a:latin typeface="+mn-lt"/>
              <a:ea typeface="+mn-ea"/>
              <a:cs typeface="+mn-cs"/>
            </a:rPr>
            <a:t>等、</a:t>
          </a:r>
          <a:r>
            <a:rPr kumimoji="1" lang="ja-JP" altLang="ja-JP" sz="900" b="0" i="0" baseline="0">
              <a:solidFill>
                <a:schemeClr val="dk1"/>
              </a:solidFill>
              <a:effectLst/>
              <a:latin typeface="+mn-lt"/>
              <a:ea typeface="+mn-ea"/>
              <a:cs typeface="+mn-cs"/>
            </a:rPr>
            <a:t>徹底した行財政改革を推進し、公債費の抑制に努める。</a:t>
          </a:r>
          <a:endParaRPr lang="ja-JP" altLang="ja-JP" sz="9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100874</xdr:rowOff>
    </xdr:from>
    <xdr:to>
      <xdr:col>24</xdr:col>
      <xdr:colOff>25400</xdr:colOff>
      <xdr:row>74</xdr:row>
      <xdr:rowOff>127000</xdr:rowOff>
    </xdr:to>
    <xdr:cxnSp macro="">
      <xdr:nvCxnSpPr>
        <xdr:cNvPr id="370" name="直線コネクタ 369"/>
        <xdr:cNvCxnSpPr/>
      </xdr:nvCxnSpPr>
      <xdr:spPr>
        <a:xfrm flipV="1">
          <a:off x="3987800" y="127881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159657</xdr:rowOff>
    </xdr:to>
    <xdr:cxnSp macro="">
      <xdr:nvCxnSpPr>
        <xdr:cNvPr id="373" name="直線コネクタ 372"/>
        <xdr:cNvCxnSpPr/>
      </xdr:nvCxnSpPr>
      <xdr:spPr>
        <a:xfrm flipV="1">
          <a:off x="3098800" y="12814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159657</xdr:rowOff>
    </xdr:from>
    <xdr:to>
      <xdr:col>15</xdr:col>
      <xdr:colOff>98425</xdr:colOff>
      <xdr:row>75</xdr:row>
      <xdr:rowOff>20865</xdr:rowOff>
    </xdr:to>
    <xdr:cxnSp macro="">
      <xdr:nvCxnSpPr>
        <xdr:cNvPr id="376" name="直線コネクタ 375"/>
        <xdr:cNvCxnSpPr/>
      </xdr:nvCxnSpPr>
      <xdr:spPr>
        <a:xfrm flipV="1">
          <a:off x="2209800" y="12846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20865</xdr:rowOff>
    </xdr:from>
    <xdr:to>
      <xdr:col>11</xdr:col>
      <xdr:colOff>9525</xdr:colOff>
      <xdr:row>75</xdr:row>
      <xdr:rowOff>138430</xdr:rowOff>
    </xdr:to>
    <xdr:cxnSp macro="">
      <xdr:nvCxnSpPr>
        <xdr:cNvPr id="379" name="直線コネクタ 378"/>
        <xdr:cNvCxnSpPr/>
      </xdr:nvCxnSpPr>
      <xdr:spPr>
        <a:xfrm flipV="1">
          <a:off x="1320800" y="12879615"/>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383" name="テキスト ボックス 382"/>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50074</xdr:rowOff>
    </xdr:from>
    <xdr:to>
      <xdr:col>24</xdr:col>
      <xdr:colOff>76200</xdr:colOff>
      <xdr:row>74</xdr:row>
      <xdr:rowOff>151674</xdr:rowOff>
    </xdr:to>
    <xdr:sp macro="" textlink="">
      <xdr:nvSpPr>
        <xdr:cNvPr id="389" name="楕円 388"/>
        <xdr:cNvSpPr/>
      </xdr:nvSpPr>
      <xdr:spPr>
        <a:xfrm>
          <a:off x="47752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66601</xdr:rowOff>
    </xdr:from>
    <xdr:ext cx="762000" cy="259045"/>
    <xdr:sp macro="" textlink="">
      <xdr:nvSpPr>
        <xdr:cNvPr id="390" name="公債費該当値テキスト"/>
        <xdr:cNvSpPr txBox="1"/>
      </xdr:nvSpPr>
      <xdr:spPr>
        <a:xfrm>
          <a:off x="4914900" y="1258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91" name="楕円 390"/>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92" name="テキスト ボックス 391"/>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108857</xdr:rowOff>
    </xdr:from>
    <xdr:to>
      <xdr:col>15</xdr:col>
      <xdr:colOff>149225</xdr:colOff>
      <xdr:row>75</xdr:row>
      <xdr:rowOff>39007</xdr:rowOff>
    </xdr:to>
    <xdr:sp macro="" textlink="">
      <xdr:nvSpPr>
        <xdr:cNvPr id="393" name="楕円 392"/>
        <xdr:cNvSpPr/>
      </xdr:nvSpPr>
      <xdr:spPr>
        <a:xfrm>
          <a:off x="3048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49184</xdr:rowOff>
    </xdr:from>
    <xdr:ext cx="762000" cy="259045"/>
    <xdr:sp macro="" textlink="">
      <xdr:nvSpPr>
        <xdr:cNvPr id="394" name="テキスト ボックス 393"/>
        <xdr:cNvSpPr txBox="1"/>
      </xdr:nvSpPr>
      <xdr:spPr>
        <a:xfrm>
          <a:off x="2717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141515</xdr:rowOff>
    </xdr:from>
    <xdr:to>
      <xdr:col>11</xdr:col>
      <xdr:colOff>60325</xdr:colOff>
      <xdr:row>75</xdr:row>
      <xdr:rowOff>71665</xdr:rowOff>
    </xdr:to>
    <xdr:sp macro="" textlink="">
      <xdr:nvSpPr>
        <xdr:cNvPr id="395" name="楕円 394"/>
        <xdr:cNvSpPr/>
      </xdr:nvSpPr>
      <xdr:spPr>
        <a:xfrm>
          <a:off x="2159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81842</xdr:rowOff>
    </xdr:from>
    <xdr:ext cx="762000" cy="259045"/>
    <xdr:sp macro="" textlink="">
      <xdr:nvSpPr>
        <xdr:cNvPr id="396" name="テキスト ボックス 395"/>
        <xdr:cNvSpPr txBox="1"/>
      </xdr:nvSpPr>
      <xdr:spPr>
        <a:xfrm>
          <a:off x="1828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7" name="楕円 396"/>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8" name="テキスト ボックス 397"/>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の経常収支比率についても、類似団体平均・全国平均・岐阜県平均ともに上回っており、特に補助費等や繰出金に係る経費が大きな要因となっている。各種団体への補助金についての見直しや整理合理化を図り、繰出金についても料金の適正化や経営の効率化を図るとともに、徹底した行財政改革を推進することで、特に補助費や繰出金の抑制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42418</xdr:rowOff>
    </xdr:from>
    <xdr:to>
      <xdr:col>82</xdr:col>
      <xdr:colOff>107950</xdr:colOff>
      <xdr:row>79</xdr:row>
      <xdr:rowOff>120142</xdr:rowOff>
    </xdr:to>
    <xdr:cxnSp macro="">
      <xdr:nvCxnSpPr>
        <xdr:cNvPr id="429" name="直線コネクタ 428"/>
        <xdr:cNvCxnSpPr/>
      </xdr:nvCxnSpPr>
      <xdr:spPr>
        <a:xfrm flipV="1">
          <a:off x="15671800" y="135869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65278</xdr:rowOff>
    </xdr:from>
    <xdr:to>
      <xdr:col>78</xdr:col>
      <xdr:colOff>69850</xdr:colOff>
      <xdr:row>79</xdr:row>
      <xdr:rowOff>120142</xdr:rowOff>
    </xdr:to>
    <xdr:cxnSp macro="">
      <xdr:nvCxnSpPr>
        <xdr:cNvPr id="432" name="直線コネクタ 431"/>
        <xdr:cNvCxnSpPr/>
      </xdr:nvCxnSpPr>
      <xdr:spPr>
        <a:xfrm>
          <a:off x="14782800" y="13609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79</xdr:row>
      <xdr:rowOff>65278</xdr:rowOff>
    </xdr:to>
    <xdr:cxnSp macro="">
      <xdr:nvCxnSpPr>
        <xdr:cNvPr id="435" name="直線コネクタ 434"/>
        <xdr:cNvCxnSpPr/>
      </xdr:nvCxnSpPr>
      <xdr:spPr>
        <a:xfrm>
          <a:off x="13893800" y="134178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78</xdr:row>
      <xdr:rowOff>154432</xdr:rowOff>
    </xdr:to>
    <xdr:cxnSp macro="">
      <xdr:nvCxnSpPr>
        <xdr:cNvPr id="438" name="直線コネクタ 437"/>
        <xdr:cNvCxnSpPr/>
      </xdr:nvCxnSpPr>
      <xdr:spPr>
        <a:xfrm flipV="1">
          <a:off x="13004800" y="134178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1" name="フローチャート: 判断 440"/>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2" name="テキスト ボックス 441"/>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48" name="楕円 447"/>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135145</xdr:rowOff>
    </xdr:from>
    <xdr:ext cx="762000" cy="259045"/>
    <xdr:sp macro="" textlink="">
      <xdr:nvSpPr>
        <xdr:cNvPr id="449" name="公債費以外該当値テキスト"/>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69342</xdr:rowOff>
    </xdr:from>
    <xdr:to>
      <xdr:col>78</xdr:col>
      <xdr:colOff>120650</xdr:colOff>
      <xdr:row>79</xdr:row>
      <xdr:rowOff>170942</xdr:rowOff>
    </xdr:to>
    <xdr:sp macro="" textlink="">
      <xdr:nvSpPr>
        <xdr:cNvPr id="450" name="楕円 449"/>
        <xdr:cNvSpPr/>
      </xdr:nvSpPr>
      <xdr:spPr>
        <a:xfrm>
          <a:off x="15621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155719</xdr:rowOff>
    </xdr:from>
    <xdr:ext cx="736600" cy="259045"/>
    <xdr:sp macro="" textlink="">
      <xdr:nvSpPr>
        <xdr:cNvPr id="451" name="テキスト ボックス 450"/>
        <xdr:cNvSpPr txBox="1"/>
      </xdr:nvSpPr>
      <xdr:spPr>
        <a:xfrm>
          <a:off x="15290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xdr:rowOff>
    </xdr:from>
    <xdr:to>
      <xdr:col>74</xdr:col>
      <xdr:colOff>31750</xdr:colOff>
      <xdr:row>79</xdr:row>
      <xdr:rowOff>116078</xdr:rowOff>
    </xdr:to>
    <xdr:sp macro="" textlink="">
      <xdr:nvSpPr>
        <xdr:cNvPr id="452" name="楕円 451"/>
        <xdr:cNvSpPr/>
      </xdr:nvSpPr>
      <xdr:spPr>
        <a:xfrm>
          <a:off x="14732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100855</xdr:rowOff>
    </xdr:from>
    <xdr:ext cx="762000" cy="259045"/>
    <xdr:sp macro="" textlink="">
      <xdr:nvSpPr>
        <xdr:cNvPr id="453" name="テキスト ボックス 452"/>
        <xdr:cNvSpPr txBox="1"/>
      </xdr:nvSpPr>
      <xdr:spPr>
        <a:xfrm>
          <a:off x="14401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54" name="楕円 453"/>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55" name="テキスト ボックス 454"/>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103632</xdr:rowOff>
    </xdr:from>
    <xdr:to>
      <xdr:col>65</xdr:col>
      <xdr:colOff>53975</xdr:colOff>
      <xdr:row>79</xdr:row>
      <xdr:rowOff>33782</xdr:rowOff>
    </xdr:to>
    <xdr:sp macro="" textlink="">
      <xdr:nvSpPr>
        <xdr:cNvPr id="456" name="楕円 455"/>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18559</xdr:rowOff>
    </xdr:from>
    <xdr:ext cx="762000" cy="259045"/>
    <xdr:sp macro="" textlink="">
      <xdr:nvSpPr>
        <xdr:cNvPr id="457" name="テキスト ボックス 456"/>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87006</xdr:rowOff>
    </xdr:from>
    <xdr:to>
      <xdr:col>29</xdr:col>
      <xdr:colOff>127000</xdr:colOff>
      <xdr:row>16</xdr:row>
      <xdr:rowOff>110878</xdr:rowOff>
    </xdr:to>
    <xdr:cxnSp macro="">
      <xdr:nvCxnSpPr>
        <xdr:cNvPr id="52" name="直線コネクタ 51"/>
        <xdr:cNvCxnSpPr/>
      </xdr:nvCxnSpPr>
      <xdr:spPr bwMode="auto">
        <a:xfrm flipV="1">
          <a:off x="5003800" y="2877831"/>
          <a:ext cx="647700" cy="23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110650</xdr:rowOff>
    </xdr:from>
    <xdr:to>
      <xdr:col>26</xdr:col>
      <xdr:colOff>50800</xdr:colOff>
      <xdr:row>16</xdr:row>
      <xdr:rowOff>110878</xdr:rowOff>
    </xdr:to>
    <xdr:cxnSp macro="">
      <xdr:nvCxnSpPr>
        <xdr:cNvPr id="55" name="直線コネクタ 54"/>
        <xdr:cNvCxnSpPr/>
      </xdr:nvCxnSpPr>
      <xdr:spPr bwMode="auto">
        <a:xfrm>
          <a:off x="4305300" y="2901475"/>
          <a:ext cx="698500" cy="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110650</xdr:rowOff>
    </xdr:from>
    <xdr:to>
      <xdr:col>22</xdr:col>
      <xdr:colOff>114300</xdr:colOff>
      <xdr:row>16</xdr:row>
      <xdr:rowOff>118406</xdr:rowOff>
    </xdr:to>
    <xdr:cxnSp macro="">
      <xdr:nvCxnSpPr>
        <xdr:cNvPr id="58" name="直線コネクタ 57"/>
        <xdr:cNvCxnSpPr/>
      </xdr:nvCxnSpPr>
      <xdr:spPr bwMode="auto">
        <a:xfrm flipV="1">
          <a:off x="3606800" y="2901475"/>
          <a:ext cx="698500" cy="7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118406</xdr:rowOff>
    </xdr:from>
    <xdr:to>
      <xdr:col>18</xdr:col>
      <xdr:colOff>177800</xdr:colOff>
      <xdr:row>16</xdr:row>
      <xdr:rowOff>145740</xdr:rowOff>
    </xdr:to>
    <xdr:cxnSp macro="">
      <xdr:nvCxnSpPr>
        <xdr:cNvPr id="61" name="直線コネクタ 60"/>
        <xdr:cNvCxnSpPr/>
      </xdr:nvCxnSpPr>
      <xdr:spPr bwMode="auto">
        <a:xfrm flipV="1">
          <a:off x="2908300" y="2909231"/>
          <a:ext cx="698500" cy="2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161658</xdr:rowOff>
    </xdr:from>
    <xdr:to>
      <xdr:col>15</xdr:col>
      <xdr:colOff>101600</xdr:colOff>
      <xdr:row>17</xdr:row>
      <xdr:rowOff>91808</xdr:rowOff>
    </xdr:to>
    <xdr:sp macro="" textlink="">
      <xdr:nvSpPr>
        <xdr:cNvPr id="64" name="フローチャート: 判断 63"/>
        <xdr:cNvSpPr/>
      </xdr:nvSpPr>
      <xdr:spPr bwMode="auto">
        <a:xfrm>
          <a:off x="2857500" y="29524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76585</xdr:rowOff>
    </xdr:from>
    <xdr:ext cx="762000" cy="259045"/>
    <xdr:sp macro="" textlink="">
      <xdr:nvSpPr>
        <xdr:cNvPr id="65" name="テキスト ボックス 64"/>
        <xdr:cNvSpPr txBox="1"/>
      </xdr:nvSpPr>
      <xdr:spPr>
        <a:xfrm>
          <a:off x="2527300" y="303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36206</xdr:rowOff>
    </xdr:from>
    <xdr:to>
      <xdr:col>29</xdr:col>
      <xdr:colOff>177800</xdr:colOff>
      <xdr:row>16</xdr:row>
      <xdr:rowOff>137806</xdr:rowOff>
    </xdr:to>
    <xdr:sp macro="" textlink="">
      <xdr:nvSpPr>
        <xdr:cNvPr id="71" name="楕円 70"/>
        <xdr:cNvSpPr/>
      </xdr:nvSpPr>
      <xdr:spPr bwMode="auto">
        <a:xfrm>
          <a:off x="5600700" y="2827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8283</xdr:rowOff>
    </xdr:from>
    <xdr:ext cx="762000" cy="259045"/>
    <xdr:sp macro="" textlink="">
      <xdr:nvSpPr>
        <xdr:cNvPr id="72" name="人口1人当たり決算額の推移該当値テキスト130"/>
        <xdr:cNvSpPr txBox="1"/>
      </xdr:nvSpPr>
      <xdr:spPr>
        <a:xfrm>
          <a:off x="57404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60078</xdr:rowOff>
    </xdr:from>
    <xdr:to>
      <xdr:col>26</xdr:col>
      <xdr:colOff>101600</xdr:colOff>
      <xdr:row>16</xdr:row>
      <xdr:rowOff>161678</xdr:rowOff>
    </xdr:to>
    <xdr:sp macro="" textlink="">
      <xdr:nvSpPr>
        <xdr:cNvPr id="73" name="楕円 72"/>
        <xdr:cNvSpPr/>
      </xdr:nvSpPr>
      <xdr:spPr bwMode="auto">
        <a:xfrm>
          <a:off x="4953000" y="285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146455</xdr:rowOff>
    </xdr:from>
    <xdr:ext cx="736600" cy="259045"/>
    <xdr:sp macro="" textlink="">
      <xdr:nvSpPr>
        <xdr:cNvPr id="74" name="テキスト ボックス 73"/>
        <xdr:cNvSpPr txBox="1"/>
      </xdr:nvSpPr>
      <xdr:spPr>
        <a:xfrm>
          <a:off x="4622800" y="2937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59850</xdr:rowOff>
    </xdr:from>
    <xdr:to>
      <xdr:col>22</xdr:col>
      <xdr:colOff>165100</xdr:colOff>
      <xdr:row>16</xdr:row>
      <xdr:rowOff>161450</xdr:rowOff>
    </xdr:to>
    <xdr:sp macro="" textlink="">
      <xdr:nvSpPr>
        <xdr:cNvPr id="75" name="楕円 74"/>
        <xdr:cNvSpPr/>
      </xdr:nvSpPr>
      <xdr:spPr bwMode="auto">
        <a:xfrm>
          <a:off x="4254500" y="2850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146227</xdr:rowOff>
    </xdr:from>
    <xdr:ext cx="762000" cy="259045"/>
    <xdr:sp macro="" textlink="">
      <xdr:nvSpPr>
        <xdr:cNvPr id="76" name="テキスト ボックス 75"/>
        <xdr:cNvSpPr txBox="1"/>
      </xdr:nvSpPr>
      <xdr:spPr>
        <a:xfrm>
          <a:off x="3924300" y="293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67606</xdr:rowOff>
    </xdr:from>
    <xdr:to>
      <xdr:col>19</xdr:col>
      <xdr:colOff>38100</xdr:colOff>
      <xdr:row>16</xdr:row>
      <xdr:rowOff>169206</xdr:rowOff>
    </xdr:to>
    <xdr:sp macro="" textlink="">
      <xdr:nvSpPr>
        <xdr:cNvPr id="77" name="楕円 76"/>
        <xdr:cNvSpPr/>
      </xdr:nvSpPr>
      <xdr:spPr bwMode="auto">
        <a:xfrm>
          <a:off x="3556000" y="2858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153983</xdr:rowOff>
    </xdr:from>
    <xdr:ext cx="762000" cy="259045"/>
    <xdr:sp macro="" textlink="">
      <xdr:nvSpPr>
        <xdr:cNvPr id="78" name="テキスト ボックス 77"/>
        <xdr:cNvSpPr txBox="1"/>
      </xdr:nvSpPr>
      <xdr:spPr>
        <a:xfrm>
          <a:off x="3225800" y="29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94940</xdr:rowOff>
    </xdr:from>
    <xdr:to>
      <xdr:col>15</xdr:col>
      <xdr:colOff>101600</xdr:colOff>
      <xdr:row>17</xdr:row>
      <xdr:rowOff>25090</xdr:rowOff>
    </xdr:to>
    <xdr:sp macro="" textlink="">
      <xdr:nvSpPr>
        <xdr:cNvPr id="79" name="楕円 78"/>
        <xdr:cNvSpPr/>
      </xdr:nvSpPr>
      <xdr:spPr bwMode="auto">
        <a:xfrm>
          <a:off x="2857500" y="2885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35267</xdr:rowOff>
    </xdr:from>
    <xdr:ext cx="762000" cy="259045"/>
    <xdr:sp macro="" textlink="">
      <xdr:nvSpPr>
        <xdr:cNvPr id="80" name="テキスト ボックス 79"/>
        <xdr:cNvSpPr txBox="1"/>
      </xdr:nvSpPr>
      <xdr:spPr>
        <a:xfrm>
          <a:off x="2527300" y="26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160147</xdr:rowOff>
    </xdr:from>
    <xdr:to>
      <xdr:col>29</xdr:col>
      <xdr:colOff>127000</xdr:colOff>
      <xdr:row>35</xdr:row>
      <xdr:rowOff>267915</xdr:rowOff>
    </xdr:to>
    <xdr:cxnSp macro="">
      <xdr:nvCxnSpPr>
        <xdr:cNvPr id="116" name="直線コネクタ 115"/>
        <xdr:cNvCxnSpPr/>
      </xdr:nvCxnSpPr>
      <xdr:spPr bwMode="auto">
        <a:xfrm>
          <a:off x="5003800" y="6770497"/>
          <a:ext cx="647700" cy="10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252693</xdr:rowOff>
    </xdr:from>
    <xdr:ext cx="762000" cy="259045"/>
    <xdr:sp macro="" textlink="">
      <xdr:nvSpPr>
        <xdr:cNvPr id="117" name="人口1人当たり決算額の推移平均値テキスト445"/>
        <xdr:cNvSpPr txBox="1"/>
      </xdr:nvSpPr>
      <xdr:spPr>
        <a:xfrm>
          <a:off x="5740400" y="6863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160147</xdr:rowOff>
    </xdr:from>
    <xdr:to>
      <xdr:col>26</xdr:col>
      <xdr:colOff>50800</xdr:colOff>
      <xdr:row>35</xdr:row>
      <xdr:rowOff>220890</xdr:rowOff>
    </xdr:to>
    <xdr:cxnSp macro="">
      <xdr:nvCxnSpPr>
        <xdr:cNvPr id="119" name="直線コネクタ 118"/>
        <xdr:cNvCxnSpPr/>
      </xdr:nvCxnSpPr>
      <xdr:spPr bwMode="auto">
        <a:xfrm flipV="1">
          <a:off x="4305300" y="6770497"/>
          <a:ext cx="698500" cy="60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193556</xdr:rowOff>
    </xdr:from>
    <xdr:to>
      <xdr:col>22</xdr:col>
      <xdr:colOff>114300</xdr:colOff>
      <xdr:row>35</xdr:row>
      <xdr:rowOff>220890</xdr:rowOff>
    </xdr:to>
    <xdr:cxnSp macro="">
      <xdr:nvCxnSpPr>
        <xdr:cNvPr id="122" name="直線コネクタ 121"/>
        <xdr:cNvCxnSpPr/>
      </xdr:nvCxnSpPr>
      <xdr:spPr bwMode="auto">
        <a:xfrm>
          <a:off x="3606800" y="6803906"/>
          <a:ext cx="698500" cy="2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114688</xdr:rowOff>
    </xdr:from>
    <xdr:to>
      <xdr:col>18</xdr:col>
      <xdr:colOff>177800</xdr:colOff>
      <xdr:row>35</xdr:row>
      <xdr:rowOff>193556</xdr:rowOff>
    </xdr:to>
    <xdr:cxnSp macro="">
      <xdr:nvCxnSpPr>
        <xdr:cNvPr id="125" name="直線コネクタ 124"/>
        <xdr:cNvCxnSpPr/>
      </xdr:nvCxnSpPr>
      <xdr:spPr bwMode="auto">
        <a:xfrm>
          <a:off x="2908300" y="6725038"/>
          <a:ext cx="698500" cy="78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133317</xdr:rowOff>
    </xdr:from>
    <xdr:to>
      <xdr:col>15</xdr:col>
      <xdr:colOff>101600</xdr:colOff>
      <xdr:row>35</xdr:row>
      <xdr:rowOff>234917</xdr:rowOff>
    </xdr:to>
    <xdr:sp macro="" textlink="">
      <xdr:nvSpPr>
        <xdr:cNvPr id="128" name="フローチャート: 判断 127"/>
        <xdr:cNvSpPr/>
      </xdr:nvSpPr>
      <xdr:spPr bwMode="auto">
        <a:xfrm>
          <a:off x="28575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219694</xdr:rowOff>
    </xdr:from>
    <xdr:ext cx="762000" cy="259045"/>
    <xdr:sp macro="" textlink="">
      <xdr:nvSpPr>
        <xdr:cNvPr id="129" name="テキスト ボックス 128"/>
        <xdr:cNvSpPr txBox="1"/>
      </xdr:nvSpPr>
      <xdr:spPr>
        <a:xfrm>
          <a:off x="2527300" y="68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217115</xdr:rowOff>
    </xdr:from>
    <xdr:to>
      <xdr:col>29</xdr:col>
      <xdr:colOff>177800</xdr:colOff>
      <xdr:row>35</xdr:row>
      <xdr:rowOff>318715</xdr:rowOff>
    </xdr:to>
    <xdr:sp macro="" textlink="">
      <xdr:nvSpPr>
        <xdr:cNvPr id="135" name="楕円 134"/>
        <xdr:cNvSpPr/>
      </xdr:nvSpPr>
      <xdr:spPr bwMode="auto">
        <a:xfrm>
          <a:off x="5600700" y="682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62192</xdr:rowOff>
    </xdr:from>
    <xdr:ext cx="762000" cy="259045"/>
    <xdr:sp macro="" textlink="">
      <xdr:nvSpPr>
        <xdr:cNvPr id="136" name="人口1人当たり決算額の推移該当値テキスト445"/>
        <xdr:cNvSpPr txBox="1"/>
      </xdr:nvSpPr>
      <xdr:spPr>
        <a:xfrm>
          <a:off x="5740400" y="667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109347</xdr:rowOff>
    </xdr:from>
    <xdr:to>
      <xdr:col>26</xdr:col>
      <xdr:colOff>101600</xdr:colOff>
      <xdr:row>35</xdr:row>
      <xdr:rowOff>210947</xdr:rowOff>
    </xdr:to>
    <xdr:sp macro="" textlink="">
      <xdr:nvSpPr>
        <xdr:cNvPr id="137" name="楕円 136"/>
        <xdr:cNvSpPr/>
      </xdr:nvSpPr>
      <xdr:spPr bwMode="auto">
        <a:xfrm>
          <a:off x="4953000" y="671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221124</xdr:rowOff>
    </xdr:from>
    <xdr:ext cx="736600" cy="259045"/>
    <xdr:sp macro="" textlink="">
      <xdr:nvSpPr>
        <xdr:cNvPr id="138" name="テキスト ボックス 137"/>
        <xdr:cNvSpPr txBox="1"/>
      </xdr:nvSpPr>
      <xdr:spPr>
        <a:xfrm>
          <a:off x="4622800" y="648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170090</xdr:rowOff>
    </xdr:from>
    <xdr:to>
      <xdr:col>22</xdr:col>
      <xdr:colOff>165100</xdr:colOff>
      <xdr:row>35</xdr:row>
      <xdr:rowOff>271690</xdr:rowOff>
    </xdr:to>
    <xdr:sp macro="" textlink="">
      <xdr:nvSpPr>
        <xdr:cNvPr id="139" name="楕円 138"/>
        <xdr:cNvSpPr/>
      </xdr:nvSpPr>
      <xdr:spPr bwMode="auto">
        <a:xfrm>
          <a:off x="4254500" y="6780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281867</xdr:rowOff>
    </xdr:from>
    <xdr:ext cx="762000" cy="259045"/>
    <xdr:sp macro="" textlink="">
      <xdr:nvSpPr>
        <xdr:cNvPr id="140" name="テキスト ボックス 139"/>
        <xdr:cNvSpPr txBox="1"/>
      </xdr:nvSpPr>
      <xdr:spPr>
        <a:xfrm>
          <a:off x="3924300" y="654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142756</xdr:rowOff>
    </xdr:from>
    <xdr:to>
      <xdr:col>19</xdr:col>
      <xdr:colOff>38100</xdr:colOff>
      <xdr:row>35</xdr:row>
      <xdr:rowOff>244356</xdr:rowOff>
    </xdr:to>
    <xdr:sp macro="" textlink="">
      <xdr:nvSpPr>
        <xdr:cNvPr id="141" name="楕円 140"/>
        <xdr:cNvSpPr/>
      </xdr:nvSpPr>
      <xdr:spPr bwMode="auto">
        <a:xfrm>
          <a:off x="3556000" y="675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254533</xdr:rowOff>
    </xdr:from>
    <xdr:ext cx="762000" cy="259045"/>
    <xdr:sp macro="" textlink="">
      <xdr:nvSpPr>
        <xdr:cNvPr id="142" name="テキスト ボックス 141"/>
        <xdr:cNvSpPr txBox="1"/>
      </xdr:nvSpPr>
      <xdr:spPr>
        <a:xfrm>
          <a:off x="3225800" y="652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63888</xdr:rowOff>
    </xdr:from>
    <xdr:to>
      <xdr:col>15</xdr:col>
      <xdr:colOff>101600</xdr:colOff>
      <xdr:row>35</xdr:row>
      <xdr:rowOff>165488</xdr:rowOff>
    </xdr:to>
    <xdr:sp macro="" textlink="">
      <xdr:nvSpPr>
        <xdr:cNvPr id="143" name="楕円 142"/>
        <xdr:cNvSpPr/>
      </xdr:nvSpPr>
      <xdr:spPr bwMode="auto">
        <a:xfrm>
          <a:off x="2857500" y="667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175665</xdr:rowOff>
    </xdr:from>
    <xdr:ext cx="762000" cy="259045"/>
    <xdr:sp macro="" textlink="">
      <xdr:nvSpPr>
        <xdr:cNvPr id="144" name="テキスト ボックス 143"/>
        <xdr:cNvSpPr txBox="1"/>
      </xdr:nvSpPr>
      <xdr:spPr>
        <a:xfrm>
          <a:off x="2527300" y="64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20,752
20,290
117.01
9,850,035
9,384,064
357,974
5,763,498
6,575,131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10579</xdr:rowOff>
    </xdr:from>
    <xdr:to>
      <xdr:col>24</xdr:col>
      <xdr:colOff>63500</xdr:colOff>
      <xdr:row>36</xdr:row>
      <xdr:rowOff>31744</xdr:rowOff>
    </xdr:to>
    <xdr:cxnSp macro="">
      <xdr:nvCxnSpPr>
        <xdr:cNvPr id="61" name="直線コネクタ 60"/>
        <xdr:cNvCxnSpPr/>
      </xdr:nvCxnSpPr>
      <xdr:spPr>
        <a:xfrm flipV="1">
          <a:off x="3797300" y="6182779"/>
          <a:ext cx="8382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6388</xdr:rowOff>
    </xdr:from>
    <xdr:to>
      <xdr:col>19</xdr:col>
      <xdr:colOff>177800</xdr:colOff>
      <xdr:row>36</xdr:row>
      <xdr:rowOff>31744</xdr:rowOff>
    </xdr:to>
    <xdr:cxnSp macro="">
      <xdr:nvCxnSpPr>
        <xdr:cNvPr id="64" name="直線コネクタ 63"/>
        <xdr:cNvCxnSpPr/>
      </xdr:nvCxnSpPr>
      <xdr:spPr>
        <a:xfrm>
          <a:off x="2908300" y="6178588"/>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2025</xdr:rowOff>
    </xdr:from>
    <xdr:to>
      <xdr:col>15</xdr:col>
      <xdr:colOff>50800</xdr:colOff>
      <xdr:row>36</xdr:row>
      <xdr:rowOff>6388</xdr:rowOff>
    </xdr:to>
    <xdr:cxnSp macro="">
      <xdr:nvCxnSpPr>
        <xdr:cNvPr id="67" name="直線コネクタ 66"/>
        <xdr:cNvCxnSpPr/>
      </xdr:nvCxnSpPr>
      <xdr:spPr>
        <a:xfrm>
          <a:off x="2019300" y="6174225"/>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2025</xdr:rowOff>
    </xdr:from>
    <xdr:to>
      <xdr:col>10</xdr:col>
      <xdr:colOff>114300</xdr:colOff>
      <xdr:row>36</xdr:row>
      <xdr:rowOff>34525</xdr:rowOff>
    </xdr:to>
    <xdr:cxnSp macro="">
      <xdr:nvCxnSpPr>
        <xdr:cNvPr id="70" name="直線コネクタ 69"/>
        <xdr:cNvCxnSpPr/>
      </xdr:nvCxnSpPr>
      <xdr:spPr>
        <a:xfrm flipV="1">
          <a:off x="1130300" y="6174225"/>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158623</xdr:rowOff>
    </xdr:from>
    <xdr:to>
      <xdr:col>6</xdr:col>
      <xdr:colOff>38100</xdr:colOff>
      <xdr:row>36</xdr:row>
      <xdr:rowOff>88773</xdr:rowOff>
    </xdr:to>
    <xdr:sp macro="" textlink="">
      <xdr:nvSpPr>
        <xdr:cNvPr id="73" name="フローチャート: 判断 72"/>
        <xdr:cNvSpPr/>
      </xdr:nvSpPr>
      <xdr:spPr>
        <a:xfrm>
          <a:off x="107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79900</xdr:rowOff>
    </xdr:from>
    <xdr:ext cx="534377" cy="259045"/>
    <xdr:sp macro="" textlink="">
      <xdr:nvSpPr>
        <xdr:cNvPr id="74" name="テキスト ボックス 73"/>
        <xdr:cNvSpPr txBox="1"/>
      </xdr:nvSpPr>
      <xdr:spPr>
        <a:xfrm>
          <a:off x="863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131229</xdr:rowOff>
    </xdr:from>
    <xdr:to>
      <xdr:col>24</xdr:col>
      <xdr:colOff>114300</xdr:colOff>
      <xdr:row>36</xdr:row>
      <xdr:rowOff>61379</xdr:rowOff>
    </xdr:to>
    <xdr:sp macro="" textlink="">
      <xdr:nvSpPr>
        <xdr:cNvPr id="80" name="楕円 79"/>
        <xdr:cNvSpPr/>
      </xdr:nvSpPr>
      <xdr:spPr>
        <a:xfrm>
          <a:off x="4584700" y="61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109656</xdr:rowOff>
    </xdr:from>
    <xdr:ext cx="534377" cy="259045"/>
    <xdr:sp macro="" textlink="">
      <xdr:nvSpPr>
        <xdr:cNvPr id="81" name="人件費該当値テキスト"/>
        <xdr:cNvSpPr txBox="1"/>
      </xdr:nvSpPr>
      <xdr:spPr>
        <a:xfrm>
          <a:off x="4686300" y="611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152394</xdr:rowOff>
    </xdr:from>
    <xdr:to>
      <xdr:col>20</xdr:col>
      <xdr:colOff>38100</xdr:colOff>
      <xdr:row>36</xdr:row>
      <xdr:rowOff>82544</xdr:rowOff>
    </xdr:to>
    <xdr:sp macro="" textlink="">
      <xdr:nvSpPr>
        <xdr:cNvPr id="82" name="楕円 81"/>
        <xdr:cNvSpPr/>
      </xdr:nvSpPr>
      <xdr:spPr>
        <a:xfrm>
          <a:off x="3746500" y="61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73671</xdr:rowOff>
    </xdr:from>
    <xdr:ext cx="534377" cy="259045"/>
    <xdr:sp macro="" textlink="">
      <xdr:nvSpPr>
        <xdr:cNvPr id="83" name="テキスト ボックス 82"/>
        <xdr:cNvSpPr txBox="1"/>
      </xdr:nvSpPr>
      <xdr:spPr>
        <a:xfrm>
          <a:off x="3530111" y="624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127038</xdr:rowOff>
    </xdr:from>
    <xdr:to>
      <xdr:col>15</xdr:col>
      <xdr:colOff>101600</xdr:colOff>
      <xdr:row>36</xdr:row>
      <xdr:rowOff>57188</xdr:rowOff>
    </xdr:to>
    <xdr:sp macro="" textlink="">
      <xdr:nvSpPr>
        <xdr:cNvPr id="84" name="楕円 83"/>
        <xdr:cNvSpPr/>
      </xdr:nvSpPr>
      <xdr:spPr>
        <a:xfrm>
          <a:off x="2857500" y="61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73715</xdr:rowOff>
    </xdr:from>
    <xdr:ext cx="534377" cy="259045"/>
    <xdr:sp macro="" textlink="">
      <xdr:nvSpPr>
        <xdr:cNvPr id="85" name="テキスト ボックス 84"/>
        <xdr:cNvSpPr txBox="1"/>
      </xdr:nvSpPr>
      <xdr:spPr>
        <a:xfrm>
          <a:off x="2641111" y="59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122675</xdr:rowOff>
    </xdr:from>
    <xdr:to>
      <xdr:col>10</xdr:col>
      <xdr:colOff>165100</xdr:colOff>
      <xdr:row>36</xdr:row>
      <xdr:rowOff>52825</xdr:rowOff>
    </xdr:to>
    <xdr:sp macro="" textlink="">
      <xdr:nvSpPr>
        <xdr:cNvPr id="86" name="楕円 85"/>
        <xdr:cNvSpPr/>
      </xdr:nvSpPr>
      <xdr:spPr>
        <a:xfrm>
          <a:off x="1968500" y="61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43952</xdr:rowOff>
    </xdr:from>
    <xdr:ext cx="534377" cy="259045"/>
    <xdr:sp macro="" textlink="">
      <xdr:nvSpPr>
        <xdr:cNvPr id="87" name="テキスト ボックス 86"/>
        <xdr:cNvSpPr txBox="1"/>
      </xdr:nvSpPr>
      <xdr:spPr>
        <a:xfrm>
          <a:off x="1752111" y="621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155175</xdr:rowOff>
    </xdr:from>
    <xdr:to>
      <xdr:col>6</xdr:col>
      <xdr:colOff>38100</xdr:colOff>
      <xdr:row>36</xdr:row>
      <xdr:rowOff>85325</xdr:rowOff>
    </xdr:to>
    <xdr:sp macro="" textlink="">
      <xdr:nvSpPr>
        <xdr:cNvPr id="88" name="楕円 87"/>
        <xdr:cNvSpPr/>
      </xdr:nvSpPr>
      <xdr:spPr>
        <a:xfrm>
          <a:off x="1079500" y="61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101852</xdr:rowOff>
    </xdr:from>
    <xdr:ext cx="534377" cy="259045"/>
    <xdr:sp macro="" textlink="">
      <xdr:nvSpPr>
        <xdr:cNvPr id="89" name="テキスト ボックス 88"/>
        <xdr:cNvSpPr txBox="1"/>
      </xdr:nvSpPr>
      <xdr:spPr>
        <a:xfrm>
          <a:off x="863111" y="59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170021</xdr:rowOff>
    </xdr:from>
    <xdr:to>
      <xdr:col>24</xdr:col>
      <xdr:colOff>63500</xdr:colOff>
      <xdr:row>58</xdr:row>
      <xdr:rowOff>55950</xdr:rowOff>
    </xdr:to>
    <xdr:cxnSp macro="">
      <xdr:nvCxnSpPr>
        <xdr:cNvPr id="117" name="直線コネクタ 116"/>
        <xdr:cNvCxnSpPr/>
      </xdr:nvCxnSpPr>
      <xdr:spPr>
        <a:xfrm flipV="1">
          <a:off x="3797300" y="9942671"/>
          <a:ext cx="8382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55950</xdr:rowOff>
    </xdr:from>
    <xdr:to>
      <xdr:col>19</xdr:col>
      <xdr:colOff>177800</xdr:colOff>
      <xdr:row>58</xdr:row>
      <xdr:rowOff>63119</xdr:rowOff>
    </xdr:to>
    <xdr:cxnSp macro="">
      <xdr:nvCxnSpPr>
        <xdr:cNvPr id="120" name="直線コネクタ 119"/>
        <xdr:cNvCxnSpPr/>
      </xdr:nvCxnSpPr>
      <xdr:spPr>
        <a:xfrm flipV="1">
          <a:off x="2908300" y="10000050"/>
          <a:ext cx="8890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57231</xdr:rowOff>
    </xdr:from>
    <xdr:to>
      <xdr:col>15</xdr:col>
      <xdr:colOff>50800</xdr:colOff>
      <xdr:row>58</xdr:row>
      <xdr:rowOff>63119</xdr:rowOff>
    </xdr:to>
    <xdr:cxnSp macro="">
      <xdr:nvCxnSpPr>
        <xdr:cNvPr id="123" name="直線コネクタ 122"/>
        <xdr:cNvCxnSpPr/>
      </xdr:nvCxnSpPr>
      <xdr:spPr>
        <a:xfrm>
          <a:off x="2019300" y="10001331"/>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57231</xdr:rowOff>
    </xdr:from>
    <xdr:to>
      <xdr:col>10</xdr:col>
      <xdr:colOff>114300</xdr:colOff>
      <xdr:row>58</xdr:row>
      <xdr:rowOff>91557</xdr:rowOff>
    </xdr:to>
    <xdr:cxnSp macro="">
      <xdr:nvCxnSpPr>
        <xdr:cNvPr id="126" name="直線コネクタ 125"/>
        <xdr:cNvCxnSpPr/>
      </xdr:nvCxnSpPr>
      <xdr:spPr>
        <a:xfrm flipV="1">
          <a:off x="1130300" y="10001331"/>
          <a:ext cx="889000" cy="3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18830</xdr:rowOff>
    </xdr:from>
    <xdr:to>
      <xdr:col>6</xdr:col>
      <xdr:colOff>38100</xdr:colOff>
      <xdr:row>58</xdr:row>
      <xdr:rowOff>120430</xdr:rowOff>
    </xdr:to>
    <xdr:sp macro="" textlink="">
      <xdr:nvSpPr>
        <xdr:cNvPr id="129" name="フローチャート: 判断 128"/>
        <xdr:cNvSpPr/>
      </xdr:nvSpPr>
      <xdr:spPr>
        <a:xfrm>
          <a:off x="1079500" y="996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136957</xdr:rowOff>
    </xdr:from>
    <xdr:ext cx="534377" cy="259045"/>
    <xdr:sp macro="" textlink="">
      <xdr:nvSpPr>
        <xdr:cNvPr id="130" name="テキスト ボックス 129"/>
        <xdr:cNvSpPr txBox="1"/>
      </xdr:nvSpPr>
      <xdr:spPr>
        <a:xfrm>
          <a:off x="863111" y="973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119221</xdr:rowOff>
    </xdr:from>
    <xdr:to>
      <xdr:col>24</xdr:col>
      <xdr:colOff>114300</xdr:colOff>
      <xdr:row>58</xdr:row>
      <xdr:rowOff>49371</xdr:rowOff>
    </xdr:to>
    <xdr:sp macro="" textlink="">
      <xdr:nvSpPr>
        <xdr:cNvPr id="136" name="楕円 135"/>
        <xdr:cNvSpPr/>
      </xdr:nvSpPr>
      <xdr:spPr>
        <a:xfrm>
          <a:off x="4584700" y="989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97648</xdr:rowOff>
    </xdr:from>
    <xdr:ext cx="534377" cy="259045"/>
    <xdr:sp macro="" textlink="">
      <xdr:nvSpPr>
        <xdr:cNvPr id="137" name="物件費該当値テキスト"/>
        <xdr:cNvSpPr txBox="1"/>
      </xdr:nvSpPr>
      <xdr:spPr>
        <a:xfrm>
          <a:off x="4686300" y="98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5150</xdr:rowOff>
    </xdr:from>
    <xdr:to>
      <xdr:col>20</xdr:col>
      <xdr:colOff>38100</xdr:colOff>
      <xdr:row>58</xdr:row>
      <xdr:rowOff>106750</xdr:rowOff>
    </xdr:to>
    <xdr:sp macro="" textlink="">
      <xdr:nvSpPr>
        <xdr:cNvPr id="138" name="楕円 137"/>
        <xdr:cNvSpPr/>
      </xdr:nvSpPr>
      <xdr:spPr>
        <a:xfrm>
          <a:off x="3746500" y="99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97877</xdr:rowOff>
    </xdr:from>
    <xdr:ext cx="534377" cy="259045"/>
    <xdr:sp macro="" textlink="">
      <xdr:nvSpPr>
        <xdr:cNvPr id="139" name="テキスト ボックス 138"/>
        <xdr:cNvSpPr txBox="1"/>
      </xdr:nvSpPr>
      <xdr:spPr>
        <a:xfrm>
          <a:off x="3530111" y="10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12319</xdr:rowOff>
    </xdr:from>
    <xdr:to>
      <xdr:col>15</xdr:col>
      <xdr:colOff>101600</xdr:colOff>
      <xdr:row>58</xdr:row>
      <xdr:rowOff>113919</xdr:rowOff>
    </xdr:to>
    <xdr:sp macro="" textlink="">
      <xdr:nvSpPr>
        <xdr:cNvPr id="140" name="楕円 139"/>
        <xdr:cNvSpPr/>
      </xdr:nvSpPr>
      <xdr:spPr>
        <a:xfrm>
          <a:off x="2857500" y="99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105046</xdr:rowOff>
    </xdr:from>
    <xdr:ext cx="534377" cy="259045"/>
    <xdr:sp macro="" textlink="">
      <xdr:nvSpPr>
        <xdr:cNvPr id="141" name="テキスト ボックス 140"/>
        <xdr:cNvSpPr txBox="1"/>
      </xdr:nvSpPr>
      <xdr:spPr>
        <a:xfrm>
          <a:off x="2641111" y="1004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6431</xdr:rowOff>
    </xdr:from>
    <xdr:to>
      <xdr:col>10</xdr:col>
      <xdr:colOff>165100</xdr:colOff>
      <xdr:row>58</xdr:row>
      <xdr:rowOff>108031</xdr:rowOff>
    </xdr:to>
    <xdr:sp macro="" textlink="">
      <xdr:nvSpPr>
        <xdr:cNvPr id="142" name="楕円 141"/>
        <xdr:cNvSpPr/>
      </xdr:nvSpPr>
      <xdr:spPr>
        <a:xfrm>
          <a:off x="1968500" y="99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99158</xdr:rowOff>
    </xdr:from>
    <xdr:ext cx="534377" cy="259045"/>
    <xdr:sp macro="" textlink="">
      <xdr:nvSpPr>
        <xdr:cNvPr id="143" name="テキスト ボックス 142"/>
        <xdr:cNvSpPr txBox="1"/>
      </xdr:nvSpPr>
      <xdr:spPr>
        <a:xfrm>
          <a:off x="1752111" y="100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40757</xdr:rowOff>
    </xdr:from>
    <xdr:to>
      <xdr:col>6</xdr:col>
      <xdr:colOff>38100</xdr:colOff>
      <xdr:row>58</xdr:row>
      <xdr:rowOff>142357</xdr:rowOff>
    </xdr:to>
    <xdr:sp macro="" textlink="">
      <xdr:nvSpPr>
        <xdr:cNvPr id="144" name="楕円 143"/>
        <xdr:cNvSpPr/>
      </xdr:nvSpPr>
      <xdr:spPr>
        <a:xfrm>
          <a:off x="1079500" y="998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133484</xdr:rowOff>
    </xdr:from>
    <xdr:ext cx="534377" cy="259045"/>
    <xdr:sp macro="" textlink="">
      <xdr:nvSpPr>
        <xdr:cNvPr id="145" name="テキスト ボックス 144"/>
        <xdr:cNvSpPr txBox="1"/>
      </xdr:nvSpPr>
      <xdr:spPr>
        <a:xfrm>
          <a:off x="863111" y="1007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103189</xdr:rowOff>
    </xdr:from>
    <xdr:to>
      <xdr:col>24</xdr:col>
      <xdr:colOff>63500</xdr:colOff>
      <xdr:row>78</xdr:row>
      <xdr:rowOff>115794</xdr:rowOff>
    </xdr:to>
    <xdr:cxnSp macro="">
      <xdr:nvCxnSpPr>
        <xdr:cNvPr id="176" name="直線コネクタ 175"/>
        <xdr:cNvCxnSpPr/>
      </xdr:nvCxnSpPr>
      <xdr:spPr>
        <a:xfrm>
          <a:off x="3797300" y="13476289"/>
          <a:ext cx="8382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103189</xdr:rowOff>
    </xdr:from>
    <xdr:to>
      <xdr:col>19</xdr:col>
      <xdr:colOff>177800</xdr:colOff>
      <xdr:row>78</xdr:row>
      <xdr:rowOff>122131</xdr:rowOff>
    </xdr:to>
    <xdr:cxnSp macro="">
      <xdr:nvCxnSpPr>
        <xdr:cNvPr id="179" name="直線コネクタ 178"/>
        <xdr:cNvCxnSpPr/>
      </xdr:nvCxnSpPr>
      <xdr:spPr>
        <a:xfrm flipV="1">
          <a:off x="2908300" y="13476289"/>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114880</xdr:rowOff>
    </xdr:from>
    <xdr:to>
      <xdr:col>15</xdr:col>
      <xdr:colOff>50800</xdr:colOff>
      <xdr:row>78</xdr:row>
      <xdr:rowOff>122131</xdr:rowOff>
    </xdr:to>
    <xdr:cxnSp macro="">
      <xdr:nvCxnSpPr>
        <xdr:cNvPr id="182" name="直線コネクタ 181"/>
        <xdr:cNvCxnSpPr/>
      </xdr:nvCxnSpPr>
      <xdr:spPr>
        <a:xfrm>
          <a:off x="2019300" y="13487980"/>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114064</xdr:rowOff>
    </xdr:from>
    <xdr:to>
      <xdr:col>10</xdr:col>
      <xdr:colOff>114300</xdr:colOff>
      <xdr:row>78</xdr:row>
      <xdr:rowOff>114880</xdr:rowOff>
    </xdr:to>
    <xdr:cxnSp macro="">
      <xdr:nvCxnSpPr>
        <xdr:cNvPr id="185" name="直線コネクタ 184"/>
        <xdr:cNvCxnSpPr/>
      </xdr:nvCxnSpPr>
      <xdr:spPr>
        <a:xfrm>
          <a:off x="1130300" y="13487164"/>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50495</xdr:rowOff>
    </xdr:from>
    <xdr:to>
      <xdr:col>6</xdr:col>
      <xdr:colOff>38100</xdr:colOff>
      <xdr:row>78</xdr:row>
      <xdr:rowOff>152095</xdr:rowOff>
    </xdr:to>
    <xdr:sp macro="" textlink="">
      <xdr:nvSpPr>
        <xdr:cNvPr id="188" name="フローチャート: 判断 187"/>
        <xdr:cNvSpPr/>
      </xdr:nvSpPr>
      <xdr:spPr>
        <a:xfrm>
          <a:off x="1079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168622</xdr:rowOff>
    </xdr:from>
    <xdr:ext cx="469744" cy="259045"/>
    <xdr:sp macro="" textlink="">
      <xdr:nvSpPr>
        <xdr:cNvPr id="189" name="テキスト ボックス 188"/>
        <xdr:cNvSpPr txBox="1"/>
      </xdr:nvSpPr>
      <xdr:spPr>
        <a:xfrm>
          <a:off x="895428" y="131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64994</xdr:rowOff>
    </xdr:from>
    <xdr:to>
      <xdr:col>24</xdr:col>
      <xdr:colOff>114300</xdr:colOff>
      <xdr:row>78</xdr:row>
      <xdr:rowOff>166594</xdr:rowOff>
    </xdr:to>
    <xdr:sp macro="" textlink="">
      <xdr:nvSpPr>
        <xdr:cNvPr id="195" name="楕円 194"/>
        <xdr:cNvSpPr/>
      </xdr:nvSpPr>
      <xdr:spPr>
        <a:xfrm>
          <a:off x="4584700" y="134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43421</xdr:rowOff>
    </xdr:from>
    <xdr:ext cx="469744" cy="259045"/>
    <xdr:sp macro="" textlink="">
      <xdr:nvSpPr>
        <xdr:cNvPr id="196" name="維持補修費該当値テキスト"/>
        <xdr:cNvSpPr txBox="1"/>
      </xdr:nvSpPr>
      <xdr:spPr>
        <a:xfrm>
          <a:off x="4686300" y="1341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52389</xdr:rowOff>
    </xdr:from>
    <xdr:to>
      <xdr:col>20</xdr:col>
      <xdr:colOff>38100</xdr:colOff>
      <xdr:row>78</xdr:row>
      <xdr:rowOff>153989</xdr:rowOff>
    </xdr:to>
    <xdr:sp macro="" textlink="">
      <xdr:nvSpPr>
        <xdr:cNvPr id="197" name="楕円 196"/>
        <xdr:cNvSpPr/>
      </xdr:nvSpPr>
      <xdr:spPr>
        <a:xfrm>
          <a:off x="3746500" y="134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145116</xdr:rowOff>
    </xdr:from>
    <xdr:ext cx="469744" cy="259045"/>
    <xdr:sp macro="" textlink="">
      <xdr:nvSpPr>
        <xdr:cNvPr id="198" name="テキスト ボックス 197"/>
        <xdr:cNvSpPr txBox="1"/>
      </xdr:nvSpPr>
      <xdr:spPr>
        <a:xfrm>
          <a:off x="3562428" y="1351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71331</xdr:rowOff>
    </xdr:from>
    <xdr:to>
      <xdr:col>15</xdr:col>
      <xdr:colOff>101600</xdr:colOff>
      <xdr:row>79</xdr:row>
      <xdr:rowOff>1481</xdr:rowOff>
    </xdr:to>
    <xdr:sp macro="" textlink="">
      <xdr:nvSpPr>
        <xdr:cNvPr id="199" name="楕円 198"/>
        <xdr:cNvSpPr/>
      </xdr:nvSpPr>
      <xdr:spPr>
        <a:xfrm>
          <a:off x="2857500" y="134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164058</xdr:rowOff>
    </xdr:from>
    <xdr:ext cx="469744" cy="259045"/>
    <xdr:sp macro="" textlink="">
      <xdr:nvSpPr>
        <xdr:cNvPr id="200" name="テキスト ボックス 199"/>
        <xdr:cNvSpPr txBox="1"/>
      </xdr:nvSpPr>
      <xdr:spPr>
        <a:xfrm>
          <a:off x="2673428" y="1353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64080</xdr:rowOff>
    </xdr:from>
    <xdr:to>
      <xdr:col>10</xdr:col>
      <xdr:colOff>165100</xdr:colOff>
      <xdr:row>78</xdr:row>
      <xdr:rowOff>165680</xdr:rowOff>
    </xdr:to>
    <xdr:sp macro="" textlink="">
      <xdr:nvSpPr>
        <xdr:cNvPr id="201" name="楕円 200"/>
        <xdr:cNvSpPr/>
      </xdr:nvSpPr>
      <xdr:spPr>
        <a:xfrm>
          <a:off x="1968500" y="134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156807</xdr:rowOff>
    </xdr:from>
    <xdr:ext cx="469744" cy="259045"/>
    <xdr:sp macro="" textlink="">
      <xdr:nvSpPr>
        <xdr:cNvPr id="202" name="テキスト ボックス 201"/>
        <xdr:cNvSpPr txBox="1"/>
      </xdr:nvSpPr>
      <xdr:spPr>
        <a:xfrm>
          <a:off x="1784428" y="1352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63264</xdr:rowOff>
    </xdr:from>
    <xdr:to>
      <xdr:col>6</xdr:col>
      <xdr:colOff>38100</xdr:colOff>
      <xdr:row>78</xdr:row>
      <xdr:rowOff>164864</xdr:rowOff>
    </xdr:to>
    <xdr:sp macro="" textlink="">
      <xdr:nvSpPr>
        <xdr:cNvPr id="203" name="楕円 202"/>
        <xdr:cNvSpPr/>
      </xdr:nvSpPr>
      <xdr:spPr>
        <a:xfrm>
          <a:off x="1079500" y="1343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155991</xdr:rowOff>
    </xdr:from>
    <xdr:ext cx="469744" cy="259045"/>
    <xdr:sp macro="" textlink="">
      <xdr:nvSpPr>
        <xdr:cNvPr id="204" name="テキスト ボックス 203"/>
        <xdr:cNvSpPr txBox="1"/>
      </xdr:nvSpPr>
      <xdr:spPr>
        <a:xfrm>
          <a:off x="895428" y="1352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90703</xdr:rowOff>
    </xdr:from>
    <xdr:to>
      <xdr:col>24</xdr:col>
      <xdr:colOff>63500</xdr:colOff>
      <xdr:row>95</xdr:row>
      <xdr:rowOff>107410</xdr:rowOff>
    </xdr:to>
    <xdr:cxnSp macro="">
      <xdr:nvCxnSpPr>
        <xdr:cNvPr id="234" name="直線コネクタ 233"/>
        <xdr:cNvCxnSpPr/>
      </xdr:nvCxnSpPr>
      <xdr:spPr>
        <a:xfrm>
          <a:off x="3797300" y="16378453"/>
          <a:ext cx="838200"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90703</xdr:rowOff>
    </xdr:from>
    <xdr:to>
      <xdr:col>19</xdr:col>
      <xdr:colOff>177800</xdr:colOff>
      <xdr:row>95</xdr:row>
      <xdr:rowOff>114897</xdr:rowOff>
    </xdr:to>
    <xdr:cxnSp macro="">
      <xdr:nvCxnSpPr>
        <xdr:cNvPr id="237" name="直線コネクタ 236"/>
        <xdr:cNvCxnSpPr/>
      </xdr:nvCxnSpPr>
      <xdr:spPr>
        <a:xfrm flipV="1">
          <a:off x="2908300" y="16378453"/>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114897</xdr:rowOff>
    </xdr:from>
    <xdr:to>
      <xdr:col>15</xdr:col>
      <xdr:colOff>50800</xdr:colOff>
      <xdr:row>96</xdr:row>
      <xdr:rowOff>67177</xdr:rowOff>
    </xdr:to>
    <xdr:cxnSp macro="">
      <xdr:nvCxnSpPr>
        <xdr:cNvPr id="240" name="直線コネクタ 239"/>
        <xdr:cNvCxnSpPr/>
      </xdr:nvCxnSpPr>
      <xdr:spPr>
        <a:xfrm flipV="1">
          <a:off x="2019300" y="16402647"/>
          <a:ext cx="889000" cy="1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67177</xdr:rowOff>
    </xdr:from>
    <xdr:to>
      <xdr:col>10</xdr:col>
      <xdr:colOff>114300</xdr:colOff>
      <xdr:row>96</xdr:row>
      <xdr:rowOff>110362</xdr:rowOff>
    </xdr:to>
    <xdr:cxnSp macro="">
      <xdr:nvCxnSpPr>
        <xdr:cNvPr id="243" name="直線コネクタ 242"/>
        <xdr:cNvCxnSpPr/>
      </xdr:nvCxnSpPr>
      <xdr:spPr>
        <a:xfrm flipV="1">
          <a:off x="1130300" y="16526377"/>
          <a:ext cx="889000" cy="4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169920</xdr:rowOff>
    </xdr:from>
    <xdr:to>
      <xdr:col>6</xdr:col>
      <xdr:colOff>38100</xdr:colOff>
      <xdr:row>96</xdr:row>
      <xdr:rowOff>100070</xdr:rowOff>
    </xdr:to>
    <xdr:sp macro="" textlink="">
      <xdr:nvSpPr>
        <xdr:cNvPr id="246" name="フローチャート: 判断 245"/>
        <xdr:cNvSpPr/>
      </xdr:nvSpPr>
      <xdr:spPr>
        <a:xfrm>
          <a:off x="1079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116597</xdr:rowOff>
    </xdr:from>
    <xdr:ext cx="534377" cy="259045"/>
    <xdr:sp macro="" textlink="">
      <xdr:nvSpPr>
        <xdr:cNvPr id="247" name="テキスト ボックス 246"/>
        <xdr:cNvSpPr txBox="1"/>
      </xdr:nvSpPr>
      <xdr:spPr>
        <a:xfrm>
          <a:off x="863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56610</xdr:rowOff>
    </xdr:from>
    <xdr:to>
      <xdr:col>24</xdr:col>
      <xdr:colOff>114300</xdr:colOff>
      <xdr:row>95</xdr:row>
      <xdr:rowOff>158210</xdr:rowOff>
    </xdr:to>
    <xdr:sp macro="" textlink="">
      <xdr:nvSpPr>
        <xdr:cNvPr id="253" name="楕円 252"/>
        <xdr:cNvSpPr/>
      </xdr:nvSpPr>
      <xdr:spPr>
        <a:xfrm>
          <a:off x="4584700" y="163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35037</xdr:rowOff>
    </xdr:from>
    <xdr:ext cx="534377" cy="259045"/>
    <xdr:sp macro="" textlink="">
      <xdr:nvSpPr>
        <xdr:cNvPr id="254" name="扶助費該当値テキスト"/>
        <xdr:cNvSpPr txBox="1"/>
      </xdr:nvSpPr>
      <xdr:spPr>
        <a:xfrm>
          <a:off x="4686300" y="163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39903</xdr:rowOff>
    </xdr:from>
    <xdr:to>
      <xdr:col>20</xdr:col>
      <xdr:colOff>38100</xdr:colOff>
      <xdr:row>95</xdr:row>
      <xdr:rowOff>141503</xdr:rowOff>
    </xdr:to>
    <xdr:sp macro="" textlink="">
      <xdr:nvSpPr>
        <xdr:cNvPr id="255" name="楕円 254"/>
        <xdr:cNvSpPr/>
      </xdr:nvSpPr>
      <xdr:spPr>
        <a:xfrm>
          <a:off x="3746500" y="163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132630</xdr:rowOff>
    </xdr:from>
    <xdr:ext cx="534377" cy="259045"/>
    <xdr:sp macro="" textlink="">
      <xdr:nvSpPr>
        <xdr:cNvPr id="256" name="テキスト ボックス 255"/>
        <xdr:cNvSpPr txBox="1"/>
      </xdr:nvSpPr>
      <xdr:spPr>
        <a:xfrm>
          <a:off x="3530111" y="164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64097</xdr:rowOff>
    </xdr:from>
    <xdr:to>
      <xdr:col>15</xdr:col>
      <xdr:colOff>101600</xdr:colOff>
      <xdr:row>95</xdr:row>
      <xdr:rowOff>165697</xdr:rowOff>
    </xdr:to>
    <xdr:sp macro="" textlink="">
      <xdr:nvSpPr>
        <xdr:cNvPr id="257" name="楕円 256"/>
        <xdr:cNvSpPr/>
      </xdr:nvSpPr>
      <xdr:spPr>
        <a:xfrm>
          <a:off x="2857500" y="163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156824</xdr:rowOff>
    </xdr:from>
    <xdr:ext cx="534377" cy="259045"/>
    <xdr:sp macro="" textlink="">
      <xdr:nvSpPr>
        <xdr:cNvPr id="258" name="テキスト ボックス 257"/>
        <xdr:cNvSpPr txBox="1"/>
      </xdr:nvSpPr>
      <xdr:spPr>
        <a:xfrm>
          <a:off x="2641111" y="164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16377</xdr:rowOff>
    </xdr:from>
    <xdr:to>
      <xdr:col>10</xdr:col>
      <xdr:colOff>165100</xdr:colOff>
      <xdr:row>96</xdr:row>
      <xdr:rowOff>117977</xdr:rowOff>
    </xdr:to>
    <xdr:sp macro="" textlink="">
      <xdr:nvSpPr>
        <xdr:cNvPr id="259" name="楕円 258"/>
        <xdr:cNvSpPr/>
      </xdr:nvSpPr>
      <xdr:spPr>
        <a:xfrm>
          <a:off x="1968500" y="164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109104</xdr:rowOff>
    </xdr:from>
    <xdr:ext cx="534377" cy="259045"/>
    <xdr:sp macro="" textlink="">
      <xdr:nvSpPr>
        <xdr:cNvPr id="260" name="テキスト ボックス 259"/>
        <xdr:cNvSpPr txBox="1"/>
      </xdr:nvSpPr>
      <xdr:spPr>
        <a:xfrm>
          <a:off x="1752111" y="165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59562</xdr:rowOff>
    </xdr:from>
    <xdr:to>
      <xdr:col>6</xdr:col>
      <xdr:colOff>38100</xdr:colOff>
      <xdr:row>96</xdr:row>
      <xdr:rowOff>161162</xdr:rowOff>
    </xdr:to>
    <xdr:sp macro="" textlink="">
      <xdr:nvSpPr>
        <xdr:cNvPr id="261" name="楕円 260"/>
        <xdr:cNvSpPr/>
      </xdr:nvSpPr>
      <xdr:spPr>
        <a:xfrm>
          <a:off x="10795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152289</xdr:rowOff>
    </xdr:from>
    <xdr:ext cx="534377" cy="259045"/>
    <xdr:sp macro="" textlink="">
      <xdr:nvSpPr>
        <xdr:cNvPr id="262" name="テキスト ボックス 261"/>
        <xdr:cNvSpPr txBox="1"/>
      </xdr:nvSpPr>
      <xdr:spPr>
        <a:xfrm>
          <a:off x="863111" y="1661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35591</xdr:rowOff>
    </xdr:from>
    <xdr:to>
      <xdr:col>55</xdr:col>
      <xdr:colOff>0</xdr:colOff>
      <xdr:row>37</xdr:row>
      <xdr:rowOff>41128</xdr:rowOff>
    </xdr:to>
    <xdr:cxnSp macro="">
      <xdr:nvCxnSpPr>
        <xdr:cNvPr id="289" name="直線コネクタ 288"/>
        <xdr:cNvCxnSpPr/>
      </xdr:nvCxnSpPr>
      <xdr:spPr>
        <a:xfrm>
          <a:off x="9639300" y="6379241"/>
          <a:ext cx="838200" cy="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35591</xdr:rowOff>
    </xdr:from>
    <xdr:to>
      <xdr:col>50</xdr:col>
      <xdr:colOff>114300</xdr:colOff>
      <xdr:row>37</xdr:row>
      <xdr:rowOff>57678</xdr:rowOff>
    </xdr:to>
    <xdr:cxnSp macro="">
      <xdr:nvCxnSpPr>
        <xdr:cNvPr id="292" name="直線コネクタ 291"/>
        <xdr:cNvCxnSpPr/>
      </xdr:nvCxnSpPr>
      <xdr:spPr>
        <a:xfrm flipV="1">
          <a:off x="8750300" y="6379241"/>
          <a:ext cx="889000" cy="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57678</xdr:rowOff>
    </xdr:from>
    <xdr:to>
      <xdr:col>45</xdr:col>
      <xdr:colOff>177800</xdr:colOff>
      <xdr:row>37</xdr:row>
      <xdr:rowOff>59713</xdr:rowOff>
    </xdr:to>
    <xdr:cxnSp macro="">
      <xdr:nvCxnSpPr>
        <xdr:cNvPr id="295" name="直線コネクタ 294"/>
        <xdr:cNvCxnSpPr/>
      </xdr:nvCxnSpPr>
      <xdr:spPr>
        <a:xfrm flipV="1">
          <a:off x="7861300" y="6401328"/>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42239</xdr:rowOff>
    </xdr:from>
    <xdr:to>
      <xdr:col>41</xdr:col>
      <xdr:colOff>50800</xdr:colOff>
      <xdr:row>37</xdr:row>
      <xdr:rowOff>59713</xdr:rowOff>
    </xdr:to>
    <xdr:cxnSp macro="">
      <xdr:nvCxnSpPr>
        <xdr:cNvPr id="298" name="直線コネクタ 297"/>
        <xdr:cNvCxnSpPr/>
      </xdr:nvCxnSpPr>
      <xdr:spPr>
        <a:xfrm>
          <a:off x="6972300" y="6385889"/>
          <a:ext cx="889000" cy="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37081</xdr:rowOff>
    </xdr:from>
    <xdr:to>
      <xdr:col>36</xdr:col>
      <xdr:colOff>165100</xdr:colOff>
      <xdr:row>37</xdr:row>
      <xdr:rowOff>138681</xdr:rowOff>
    </xdr:to>
    <xdr:sp macro="" textlink="">
      <xdr:nvSpPr>
        <xdr:cNvPr id="301" name="フローチャート: 判断 300"/>
        <xdr:cNvSpPr/>
      </xdr:nvSpPr>
      <xdr:spPr>
        <a:xfrm>
          <a:off x="6921500" y="638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129808</xdr:rowOff>
    </xdr:from>
    <xdr:ext cx="534377" cy="259045"/>
    <xdr:sp macro="" textlink="">
      <xdr:nvSpPr>
        <xdr:cNvPr id="302" name="テキスト ボックス 301"/>
        <xdr:cNvSpPr txBox="1"/>
      </xdr:nvSpPr>
      <xdr:spPr>
        <a:xfrm>
          <a:off x="6705111" y="647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161778</xdr:rowOff>
    </xdr:from>
    <xdr:to>
      <xdr:col>55</xdr:col>
      <xdr:colOff>50800</xdr:colOff>
      <xdr:row>37</xdr:row>
      <xdr:rowOff>91928</xdr:rowOff>
    </xdr:to>
    <xdr:sp macro="" textlink="">
      <xdr:nvSpPr>
        <xdr:cNvPr id="308" name="楕円 307"/>
        <xdr:cNvSpPr/>
      </xdr:nvSpPr>
      <xdr:spPr>
        <a:xfrm>
          <a:off x="10426700" y="63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140205</xdr:rowOff>
    </xdr:from>
    <xdr:ext cx="534377" cy="259045"/>
    <xdr:sp macro="" textlink="">
      <xdr:nvSpPr>
        <xdr:cNvPr id="309" name="補助費等該当値テキスト"/>
        <xdr:cNvSpPr txBox="1"/>
      </xdr:nvSpPr>
      <xdr:spPr>
        <a:xfrm>
          <a:off x="10528300" y="631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156241</xdr:rowOff>
    </xdr:from>
    <xdr:to>
      <xdr:col>50</xdr:col>
      <xdr:colOff>165100</xdr:colOff>
      <xdr:row>37</xdr:row>
      <xdr:rowOff>86391</xdr:rowOff>
    </xdr:to>
    <xdr:sp macro="" textlink="">
      <xdr:nvSpPr>
        <xdr:cNvPr id="310" name="楕円 309"/>
        <xdr:cNvSpPr/>
      </xdr:nvSpPr>
      <xdr:spPr>
        <a:xfrm>
          <a:off x="9588500" y="63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102918</xdr:rowOff>
    </xdr:from>
    <xdr:ext cx="534377" cy="259045"/>
    <xdr:sp macro="" textlink="">
      <xdr:nvSpPr>
        <xdr:cNvPr id="311" name="テキスト ボックス 310"/>
        <xdr:cNvSpPr txBox="1"/>
      </xdr:nvSpPr>
      <xdr:spPr>
        <a:xfrm>
          <a:off x="9372111" y="61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6878</xdr:rowOff>
    </xdr:from>
    <xdr:to>
      <xdr:col>46</xdr:col>
      <xdr:colOff>38100</xdr:colOff>
      <xdr:row>37</xdr:row>
      <xdr:rowOff>108478</xdr:rowOff>
    </xdr:to>
    <xdr:sp macro="" textlink="">
      <xdr:nvSpPr>
        <xdr:cNvPr id="312" name="楕円 311"/>
        <xdr:cNvSpPr/>
      </xdr:nvSpPr>
      <xdr:spPr>
        <a:xfrm>
          <a:off x="8699500" y="63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99605</xdr:rowOff>
    </xdr:from>
    <xdr:ext cx="534377" cy="259045"/>
    <xdr:sp macro="" textlink="">
      <xdr:nvSpPr>
        <xdr:cNvPr id="313" name="テキスト ボックス 312"/>
        <xdr:cNvSpPr txBox="1"/>
      </xdr:nvSpPr>
      <xdr:spPr>
        <a:xfrm>
          <a:off x="8483111" y="644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8913</xdr:rowOff>
    </xdr:from>
    <xdr:to>
      <xdr:col>41</xdr:col>
      <xdr:colOff>101600</xdr:colOff>
      <xdr:row>37</xdr:row>
      <xdr:rowOff>110513</xdr:rowOff>
    </xdr:to>
    <xdr:sp macro="" textlink="">
      <xdr:nvSpPr>
        <xdr:cNvPr id="314" name="楕円 313"/>
        <xdr:cNvSpPr/>
      </xdr:nvSpPr>
      <xdr:spPr>
        <a:xfrm>
          <a:off x="7810500" y="635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101640</xdr:rowOff>
    </xdr:from>
    <xdr:ext cx="534377" cy="259045"/>
    <xdr:sp macro="" textlink="">
      <xdr:nvSpPr>
        <xdr:cNvPr id="315" name="テキスト ボックス 314"/>
        <xdr:cNvSpPr txBox="1"/>
      </xdr:nvSpPr>
      <xdr:spPr>
        <a:xfrm>
          <a:off x="7594111" y="64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162889</xdr:rowOff>
    </xdr:from>
    <xdr:to>
      <xdr:col>36</xdr:col>
      <xdr:colOff>165100</xdr:colOff>
      <xdr:row>37</xdr:row>
      <xdr:rowOff>93039</xdr:rowOff>
    </xdr:to>
    <xdr:sp macro="" textlink="">
      <xdr:nvSpPr>
        <xdr:cNvPr id="316" name="楕円 315"/>
        <xdr:cNvSpPr/>
      </xdr:nvSpPr>
      <xdr:spPr>
        <a:xfrm>
          <a:off x="6921500" y="63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109566</xdr:rowOff>
    </xdr:from>
    <xdr:ext cx="534377" cy="259045"/>
    <xdr:sp macro="" textlink="">
      <xdr:nvSpPr>
        <xdr:cNvPr id="317" name="テキスト ボックス 316"/>
        <xdr:cNvSpPr txBox="1"/>
      </xdr:nvSpPr>
      <xdr:spPr>
        <a:xfrm>
          <a:off x="6705111" y="61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9789</xdr:rowOff>
    </xdr:from>
    <xdr:to>
      <xdr:col>55</xdr:col>
      <xdr:colOff>0</xdr:colOff>
      <xdr:row>58</xdr:row>
      <xdr:rowOff>22714</xdr:rowOff>
    </xdr:to>
    <xdr:cxnSp macro="">
      <xdr:nvCxnSpPr>
        <xdr:cNvPr id="344" name="直線コネクタ 343"/>
        <xdr:cNvCxnSpPr/>
      </xdr:nvCxnSpPr>
      <xdr:spPr>
        <a:xfrm>
          <a:off x="9639300" y="9953889"/>
          <a:ext cx="8382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9789</xdr:rowOff>
    </xdr:from>
    <xdr:to>
      <xdr:col>50</xdr:col>
      <xdr:colOff>114300</xdr:colOff>
      <xdr:row>58</xdr:row>
      <xdr:rowOff>52009</xdr:rowOff>
    </xdr:to>
    <xdr:cxnSp macro="">
      <xdr:nvCxnSpPr>
        <xdr:cNvPr id="347" name="直線コネクタ 346"/>
        <xdr:cNvCxnSpPr/>
      </xdr:nvCxnSpPr>
      <xdr:spPr>
        <a:xfrm flipV="1">
          <a:off x="8750300" y="9953889"/>
          <a:ext cx="889000" cy="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52009</xdr:rowOff>
    </xdr:from>
    <xdr:to>
      <xdr:col>45</xdr:col>
      <xdr:colOff>177800</xdr:colOff>
      <xdr:row>58</xdr:row>
      <xdr:rowOff>53991</xdr:rowOff>
    </xdr:to>
    <xdr:cxnSp macro="">
      <xdr:nvCxnSpPr>
        <xdr:cNvPr id="350" name="直線コネクタ 349"/>
        <xdr:cNvCxnSpPr/>
      </xdr:nvCxnSpPr>
      <xdr:spPr>
        <a:xfrm flipV="1">
          <a:off x="7861300" y="9996109"/>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53991</xdr:rowOff>
    </xdr:from>
    <xdr:to>
      <xdr:col>41</xdr:col>
      <xdr:colOff>50800</xdr:colOff>
      <xdr:row>58</xdr:row>
      <xdr:rowOff>63556</xdr:rowOff>
    </xdr:to>
    <xdr:cxnSp macro="">
      <xdr:nvCxnSpPr>
        <xdr:cNvPr id="353" name="直線コネクタ 352"/>
        <xdr:cNvCxnSpPr/>
      </xdr:nvCxnSpPr>
      <xdr:spPr>
        <a:xfrm flipV="1">
          <a:off x="6972300" y="9998091"/>
          <a:ext cx="889000" cy="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74487</xdr:rowOff>
    </xdr:from>
    <xdr:to>
      <xdr:col>36</xdr:col>
      <xdr:colOff>165100</xdr:colOff>
      <xdr:row>58</xdr:row>
      <xdr:rowOff>4637</xdr:rowOff>
    </xdr:to>
    <xdr:sp macro="" textlink="">
      <xdr:nvSpPr>
        <xdr:cNvPr id="356" name="フローチャート: 判断 355"/>
        <xdr:cNvSpPr/>
      </xdr:nvSpPr>
      <xdr:spPr>
        <a:xfrm>
          <a:off x="6921500" y="984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21164</xdr:rowOff>
    </xdr:from>
    <xdr:ext cx="534377" cy="259045"/>
    <xdr:sp macro="" textlink="">
      <xdr:nvSpPr>
        <xdr:cNvPr id="357" name="テキスト ボックス 356"/>
        <xdr:cNvSpPr txBox="1"/>
      </xdr:nvSpPr>
      <xdr:spPr>
        <a:xfrm>
          <a:off x="6705111" y="96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143364</xdr:rowOff>
    </xdr:from>
    <xdr:to>
      <xdr:col>55</xdr:col>
      <xdr:colOff>50800</xdr:colOff>
      <xdr:row>58</xdr:row>
      <xdr:rowOff>73514</xdr:rowOff>
    </xdr:to>
    <xdr:sp macro="" textlink="">
      <xdr:nvSpPr>
        <xdr:cNvPr id="363" name="楕円 362"/>
        <xdr:cNvSpPr/>
      </xdr:nvSpPr>
      <xdr:spPr>
        <a:xfrm>
          <a:off x="10426700" y="99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79377</xdr:rowOff>
    </xdr:from>
    <xdr:ext cx="534377" cy="259045"/>
    <xdr:sp macro="" textlink="">
      <xdr:nvSpPr>
        <xdr:cNvPr id="364" name="普通建設事業費該当値テキスト"/>
        <xdr:cNvSpPr txBox="1"/>
      </xdr:nvSpPr>
      <xdr:spPr>
        <a:xfrm>
          <a:off x="10528300" y="985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130439</xdr:rowOff>
    </xdr:from>
    <xdr:to>
      <xdr:col>50</xdr:col>
      <xdr:colOff>165100</xdr:colOff>
      <xdr:row>58</xdr:row>
      <xdr:rowOff>60589</xdr:rowOff>
    </xdr:to>
    <xdr:sp macro="" textlink="">
      <xdr:nvSpPr>
        <xdr:cNvPr id="365" name="楕円 364"/>
        <xdr:cNvSpPr/>
      </xdr:nvSpPr>
      <xdr:spPr>
        <a:xfrm>
          <a:off x="9588500" y="99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51716</xdr:rowOff>
    </xdr:from>
    <xdr:ext cx="534377" cy="259045"/>
    <xdr:sp macro="" textlink="">
      <xdr:nvSpPr>
        <xdr:cNvPr id="366" name="テキスト ボックス 365"/>
        <xdr:cNvSpPr txBox="1"/>
      </xdr:nvSpPr>
      <xdr:spPr>
        <a:xfrm>
          <a:off x="9372111" y="99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1209</xdr:rowOff>
    </xdr:from>
    <xdr:to>
      <xdr:col>46</xdr:col>
      <xdr:colOff>38100</xdr:colOff>
      <xdr:row>58</xdr:row>
      <xdr:rowOff>102809</xdr:rowOff>
    </xdr:to>
    <xdr:sp macro="" textlink="">
      <xdr:nvSpPr>
        <xdr:cNvPr id="367" name="楕円 366"/>
        <xdr:cNvSpPr/>
      </xdr:nvSpPr>
      <xdr:spPr>
        <a:xfrm>
          <a:off x="8699500" y="99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93936</xdr:rowOff>
    </xdr:from>
    <xdr:ext cx="534377" cy="259045"/>
    <xdr:sp macro="" textlink="">
      <xdr:nvSpPr>
        <xdr:cNvPr id="368" name="テキスト ボックス 367"/>
        <xdr:cNvSpPr txBox="1"/>
      </xdr:nvSpPr>
      <xdr:spPr>
        <a:xfrm>
          <a:off x="8483111" y="1003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3191</xdr:rowOff>
    </xdr:from>
    <xdr:to>
      <xdr:col>41</xdr:col>
      <xdr:colOff>101600</xdr:colOff>
      <xdr:row>58</xdr:row>
      <xdr:rowOff>104791</xdr:rowOff>
    </xdr:to>
    <xdr:sp macro="" textlink="">
      <xdr:nvSpPr>
        <xdr:cNvPr id="369" name="楕円 368"/>
        <xdr:cNvSpPr/>
      </xdr:nvSpPr>
      <xdr:spPr>
        <a:xfrm>
          <a:off x="7810500" y="99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95918</xdr:rowOff>
    </xdr:from>
    <xdr:ext cx="534377" cy="259045"/>
    <xdr:sp macro="" textlink="">
      <xdr:nvSpPr>
        <xdr:cNvPr id="370" name="テキスト ボックス 369"/>
        <xdr:cNvSpPr txBox="1"/>
      </xdr:nvSpPr>
      <xdr:spPr>
        <a:xfrm>
          <a:off x="7594111" y="100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12756</xdr:rowOff>
    </xdr:from>
    <xdr:to>
      <xdr:col>36</xdr:col>
      <xdr:colOff>165100</xdr:colOff>
      <xdr:row>58</xdr:row>
      <xdr:rowOff>114356</xdr:rowOff>
    </xdr:to>
    <xdr:sp macro="" textlink="">
      <xdr:nvSpPr>
        <xdr:cNvPr id="371" name="楕円 370"/>
        <xdr:cNvSpPr/>
      </xdr:nvSpPr>
      <xdr:spPr>
        <a:xfrm>
          <a:off x="6921500" y="995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105483</xdr:rowOff>
    </xdr:from>
    <xdr:ext cx="534377" cy="259045"/>
    <xdr:sp macro="" textlink="">
      <xdr:nvSpPr>
        <xdr:cNvPr id="372" name="テキスト ボックス 371"/>
        <xdr:cNvSpPr txBox="1"/>
      </xdr:nvSpPr>
      <xdr:spPr>
        <a:xfrm>
          <a:off x="6705111" y="1004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135696</xdr:rowOff>
    </xdr:from>
    <xdr:to>
      <xdr:col>55</xdr:col>
      <xdr:colOff>0</xdr:colOff>
      <xdr:row>78</xdr:row>
      <xdr:rowOff>136888</xdr:rowOff>
    </xdr:to>
    <xdr:cxnSp macro="">
      <xdr:nvCxnSpPr>
        <xdr:cNvPr id="399" name="直線コネクタ 398"/>
        <xdr:cNvCxnSpPr/>
      </xdr:nvCxnSpPr>
      <xdr:spPr>
        <a:xfrm flipV="1">
          <a:off x="9639300" y="13508796"/>
          <a:ext cx="8382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131973</xdr:rowOff>
    </xdr:from>
    <xdr:to>
      <xdr:col>50</xdr:col>
      <xdr:colOff>114300</xdr:colOff>
      <xdr:row>78</xdr:row>
      <xdr:rowOff>136888</xdr:rowOff>
    </xdr:to>
    <xdr:cxnSp macro="">
      <xdr:nvCxnSpPr>
        <xdr:cNvPr id="402" name="直線コネクタ 401"/>
        <xdr:cNvCxnSpPr/>
      </xdr:nvCxnSpPr>
      <xdr:spPr>
        <a:xfrm>
          <a:off x="8750300" y="13505073"/>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129594</xdr:rowOff>
    </xdr:from>
    <xdr:to>
      <xdr:col>45</xdr:col>
      <xdr:colOff>177800</xdr:colOff>
      <xdr:row>78</xdr:row>
      <xdr:rowOff>131973</xdr:rowOff>
    </xdr:to>
    <xdr:cxnSp macro="">
      <xdr:nvCxnSpPr>
        <xdr:cNvPr id="405" name="直線コネクタ 404"/>
        <xdr:cNvCxnSpPr/>
      </xdr:nvCxnSpPr>
      <xdr:spPr>
        <a:xfrm>
          <a:off x="7861300" y="13502694"/>
          <a:ext cx="889000" cy="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129594</xdr:rowOff>
    </xdr:from>
    <xdr:to>
      <xdr:col>41</xdr:col>
      <xdr:colOff>50800</xdr:colOff>
      <xdr:row>78</xdr:row>
      <xdr:rowOff>133010</xdr:rowOff>
    </xdr:to>
    <xdr:cxnSp macro="">
      <xdr:nvCxnSpPr>
        <xdr:cNvPr id="408" name="直線コネクタ 407"/>
        <xdr:cNvCxnSpPr/>
      </xdr:nvCxnSpPr>
      <xdr:spPr>
        <a:xfrm flipV="1">
          <a:off x="6972300" y="13502694"/>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4387</xdr:rowOff>
    </xdr:from>
    <xdr:to>
      <xdr:col>36</xdr:col>
      <xdr:colOff>165100</xdr:colOff>
      <xdr:row>78</xdr:row>
      <xdr:rowOff>105987</xdr:rowOff>
    </xdr:to>
    <xdr:sp macro="" textlink="">
      <xdr:nvSpPr>
        <xdr:cNvPr id="411" name="フローチャート: 判断 410"/>
        <xdr:cNvSpPr/>
      </xdr:nvSpPr>
      <xdr:spPr>
        <a:xfrm>
          <a:off x="6921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122514</xdr:rowOff>
    </xdr:from>
    <xdr:ext cx="534377" cy="259045"/>
    <xdr:sp macro="" textlink="">
      <xdr:nvSpPr>
        <xdr:cNvPr id="412" name="テキスト ボックス 411"/>
        <xdr:cNvSpPr txBox="1"/>
      </xdr:nvSpPr>
      <xdr:spPr>
        <a:xfrm>
          <a:off x="6705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84896</xdr:rowOff>
    </xdr:from>
    <xdr:to>
      <xdr:col>55</xdr:col>
      <xdr:colOff>50800</xdr:colOff>
      <xdr:row>79</xdr:row>
      <xdr:rowOff>15046</xdr:rowOff>
    </xdr:to>
    <xdr:sp macro="" textlink="">
      <xdr:nvSpPr>
        <xdr:cNvPr id="418" name="楕円 417"/>
        <xdr:cNvSpPr/>
      </xdr:nvSpPr>
      <xdr:spPr>
        <a:xfrm>
          <a:off x="10426700" y="1345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469744" cy="259045"/>
    <xdr:sp macro="" textlink="">
      <xdr:nvSpPr>
        <xdr:cNvPr id="419" name="普通建設事業費 （ うち新規整備　）該当値テキスト"/>
        <xdr:cNvSpPr txBox="1"/>
      </xdr:nvSpPr>
      <xdr:spPr>
        <a:xfrm>
          <a:off x="10528300" y="133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86088</xdr:rowOff>
    </xdr:from>
    <xdr:to>
      <xdr:col>50</xdr:col>
      <xdr:colOff>165100</xdr:colOff>
      <xdr:row>79</xdr:row>
      <xdr:rowOff>16238</xdr:rowOff>
    </xdr:to>
    <xdr:sp macro="" textlink="">
      <xdr:nvSpPr>
        <xdr:cNvPr id="420" name="楕円 419"/>
        <xdr:cNvSpPr/>
      </xdr:nvSpPr>
      <xdr:spPr>
        <a:xfrm>
          <a:off x="9588500" y="1345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7365</xdr:rowOff>
    </xdr:from>
    <xdr:ext cx="469744" cy="259045"/>
    <xdr:sp macro="" textlink="">
      <xdr:nvSpPr>
        <xdr:cNvPr id="421" name="テキスト ボックス 420"/>
        <xdr:cNvSpPr txBox="1"/>
      </xdr:nvSpPr>
      <xdr:spPr>
        <a:xfrm>
          <a:off x="9404428" y="1355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81173</xdr:rowOff>
    </xdr:from>
    <xdr:to>
      <xdr:col>46</xdr:col>
      <xdr:colOff>38100</xdr:colOff>
      <xdr:row>79</xdr:row>
      <xdr:rowOff>11323</xdr:rowOff>
    </xdr:to>
    <xdr:sp macro="" textlink="">
      <xdr:nvSpPr>
        <xdr:cNvPr id="422" name="楕円 421"/>
        <xdr:cNvSpPr/>
      </xdr:nvSpPr>
      <xdr:spPr>
        <a:xfrm>
          <a:off x="8699500" y="1345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2450</xdr:rowOff>
    </xdr:from>
    <xdr:ext cx="469744" cy="259045"/>
    <xdr:sp macro="" textlink="">
      <xdr:nvSpPr>
        <xdr:cNvPr id="423" name="テキスト ボックス 422"/>
        <xdr:cNvSpPr txBox="1"/>
      </xdr:nvSpPr>
      <xdr:spPr>
        <a:xfrm>
          <a:off x="8515428" y="1354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78794</xdr:rowOff>
    </xdr:from>
    <xdr:to>
      <xdr:col>41</xdr:col>
      <xdr:colOff>101600</xdr:colOff>
      <xdr:row>79</xdr:row>
      <xdr:rowOff>8944</xdr:rowOff>
    </xdr:to>
    <xdr:sp macro="" textlink="">
      <xdr:nvSpPr>
        <xdr:cNvPr id="424" name="楕円 423"/>
        <xdr:cNvSpPr/>
      </xdr:nvSpPr>
      <xdr:spPr>
        <a:xfrm>
          <a:off x="7810500" y="134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xdr:rowOff>
    </xdr:from>
    <xdr:ext cx="469744" cy="259045"/>
    <xdr:sp macro="" textlink="">
      <xdr:nvSpPr>
        <xdr:cNvPr id="425" name="テキスト ボックス 424"/>
        <xdr:cNvSpPr txBox="1"/>
      </xdr:nvSpPr>
      <xdr:spPr>
        <a:xfrm>
          <a:off x="7626428" y="1354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82210</xdr:rowOff>
    </xdr:from>
    <xdr:to>
      <xdr:col>36</xdr:col>
      <xdr:colOff>165100</xdr:colOff>
      <xdr:row>79</xdr:row>
      <xdr:rowOff>12360</xdr:rowOff>
    </xdr:to>
    <xdr:sp macro="" textlink="">
      <xdr:nvSpPr>
        <xdr:cNvPr id="426" name="楕円 425"/>
        <xdr:cNvSpPr/>
      </xdr:nvSpPr>
      <xdr:spPr>
        <a:xfrm>
          <a:off x="6921500" y="134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3487</xdr:rowOff>
    </xdr:from>
    <xdr:ext cx="469744" cy="259045"/>
    <xdr:sp macro="" textlink="">
      <xdr:nvSpPr>
        <xdr:cNvPr id="427" name="テキスト ボックス 426"/>
        <xdr:cNvSpPr txBox="1"/>
      </xdr:nvSpPr>
      <xdr:spPr>
        <a:xfrm>
          <a:off x="6737428" y="135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42887</xdr:rowOff>
    </xdr:from>
    <xdr:to>
      <xdr:col>55</xdr:col>
      <xdr:colOff>0</xdr:colOff>
      <xdr:row>97</xdr:row>
      <xdr:rowOff>78595</xdr:rowOff>
    </xdr:to>
    <xdr:cxnSp macro="">
      <xdr:nvCxnSpPr>
        <xdr:cNvPr id="456" name="直線コネクタ 455"/>
        <xdr:cNvCxnSpPr/>
      </xdr:nvCxnSpPr>
      <xdr:spPr>
        <a:xfrm>
          <a:off x="9639300" y="16673537"/>
          <a:ext cx="838200" cy="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24975</xdr:rowOff>
    </xdr:from>
    <xdr:ext cx="534377" cy="259045"/>
    <xdr:sp macro="" textlink="">
      <xdr:nvSpPr>
        <xdr:cNvPr id="457" name="普通建設事業費 （ うち更新整備　）平均値テキスト"/>
        <xdr:cNvSpPr txBox="1"/>
      </xdr:nvSpPr>
      <xdr:spPr>
        <a:xfrm>
          <a:off x="10528300" y="166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42887</xdr:rowOff>
    </xdr:from>
    <xdr:to>
      <xdr:col>50</xdr:col>
      <xdr:colOff>114300</xdr:colOff>
      <xdr:row>98</xdr:row>
      <xdr:rowOff>51392</xdr:rowOff>
    </xdr:to>
    <xdr:cxnSp macro="">
      <xdr:nvCxnSpPr>
        <xdr:cNvPr id="459" name="直線コネクタ 458"/>
        <xdr:cNvCxnSpPr/>
      </xdr:nvCxnSpPr>
      <xdr:spPr>
        <a:xfrm flipV="1">
          <a:off x="8750300" y="16673537"/>
          <a:ext cx="889000" cy="17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51392</xdr:rowOff>
    </xdr:from>
    <xdr:to>
      <xdr:col>45</xdr:col>
      <xdr:colOff>177800</xdr:colOff>
      <xdr:row>98</xdr:row>
      <xdr:rowOff>131349</xdr:rowOff>
    </xdr:to>
    <xdr:cxnSp macro="">
      <xdr:nvCxnSpPr>
        <xdr:cNvPr id="462" name="直線コネクタ 461"/>
        <xdr:cNvCxnSpPr/>
      </xdr:nvCxnSpPr>
      <xdr:spPr>
        <a:xfrm flipV="1">
          <a:off x="7861300" y="16853492"/>
          <a:ext cx="889000" cy="7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41783</xdr:rowOff>
    </xdr:from>
    <xdr:to>
      <xdr:col>41</xdr:col>
      <xdr:colOff>50800</xdr:colOff>
      <xdr:row>98</xdr:row>
      <xdr:rowOff>131349</xdr:rowOff>
    </xdr:to>
    <xdr:cxnSp macro="">
      <xdr:nvCxnSpPr>
        <xdr:cNvPr id="465" name="直線コネクタ 464"/>
        <xdr:cNvCxnSpPr/>
      </xdr:nvCxnSpPr>
      <xdr:spPr>
        <a:xfrm>
          <a:off x="6972300" y="16843883"/>
          <a:ext cx="889000" cy="8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126216</xdr:rowOff>
    </xdr:from>
    <xdr:to>
      <xdr:col>36</xdr:col>
      <xdr:colOff>165100</xdr:colOff>
      <xdr:row>98</xdr:row>
      <xdr:rowOff>56366</xdr:rowOff>
    </xdr:to>
    <xdr:sp macro="" textlink="">
      <xdr:nvSpPr>
        <xdr:cNvPr id="468" name="フローチャート: 判断 467"/>
        <xdr:cNvSpPr/>
      </xdr:nvSpPr>
      <xdr:spPr>
        <a:xfrm>
          <a:off x="6921500" y="1675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72893</xdr:rowOff>
    </xdr:from>
    <xdr:ext cx="534377" cy="259045"/>
    <xdr:sp macro="" textlink="">
      <xdr:nvSpPr>
        <xdr:cNvPr id="469" name="テキスト ボックス 468"/>
        <xdr:cNvSpPr txBox="1"/>
      </xdr:nvSpPr>
      <xdr:spPr>
        <a:xfrm>
          <a:off x="6705111" y="1653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27795</xdr:rowOff>
    </xdr:from>
    <xdr:to>
      <xdr:col>55</xdr:col>
      <xdr:colOff>50800</xdr:colOff>
      <xdr:row>97</xdr:row>
      <xdr:rowOff>129395</xdr:rowOff>
    </xdr:to>
    <xdr:sp macro="" textlink="">
      <xdr:nvSpPr>
        <xdr:cNvPr id="475" name="楕円 474"/>
        <xdr:cNvSpPr/>
      </xdr:nvSpPr>
      <xdr:spPr>
        <a:xfrm>
          <a:off x="10426700" y="166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50672</xdr:rowOff>
    </xdr:from>
    <xdr:ext cx="534377" cy="259045"/>
    <xdr:sp macro="" textlink="">
      <xdr:nvSpPr>
        <xdr:cNvPr id="476" name="普通建設事業費 （ うち更新整備　）該当値テキスト"/>
        <xdr:cNvSpPr txBox="1"/>
      </xdr:nvSpPr>
      <xdr:spPr>
        <a:xfrm>
          <a:off x="10528300" y="165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163537</xdr:rowOff>
    </xdr:from>
    <xdr:to>
      <xdr:col>50</xdr:col>
      <xdr:colOff>165100</xdr:colOff>
      <xdr:row>97</xdr:row>
      <xdr:rowOff>93687</xdr:rowOff>
    </xdr:to>
    <xdr:sp macro="" textlink="">
      <xdr:nvSpPr>
        <xdr:cNvPr id="477" name="楕円 476"/>
        <xdr:cNvSpPr/>
      </xdr:nvSpPr>
      <xdr:spPr>
        <a:xfrm>
          <a:off x="9588500" y="166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110214</xdr:rowOff>
    </xdr:from>
    <xdr:ext cx="534377" cy="259045"/>
    <xdr:sp macro="" textlink="">
      <xdr:nvSpPr>
        <xdr:cNvPr id="478" name="テキスト ボックス 477"/>
        <xdr:cNvSpPr txBox="1"/>
      </xdr:nvSpPr>
      <xdr:spPr>
        <a:xfrm>
          <a:off x="9372111" y="1639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592</xdr:rowOff>
    </xdr:from>
    <xdr:to>
      <xdr:col>46</xdr:col>
      <xdr:colOff>38100</xdr:colOff>
      <xdr:row>98</xdr:row>
      <xdr:rowOff>102192</xdr:rowOff>
    </xdr:to>
    <xdr:sp macro="" textlink="">
      <xdr:nvSpPr>
        <xdr:cNvPr id="479" name="楕円 478"/>
        <xdr:cNvSpPr/>
      </xdr:nvSpPr>
      <xdr:spPr>
        <a:xfrm>
          <a:off x="8699500" y="168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93319</xdr:rowOff>
    </xdr:from>
    <xdr:ext cx="534377" cy="259045"/>
    <xdr:sp macro="" textlink="">
      <xdr:nvSpPr>
        <xdr:cNvPr id="480" name="テキスト ボックス 479"/>
        <xdr:cNvSpPr txBox="1"/>
      </xdr:nvSpPr>
      <xdr:spPr>
        <a:xfrm>
          <a:off x="8483111" y="168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80549</xdr:rowOff>
    </xdr:from>
    <xdr:to>
      <xdr:col>41</xdr:col>
      <xdr:colOff>101600</xdr:colOff>
      <xdr:row>99</xdr:row>
      <xdr:rowOff>10699</xdr:rowOff>
    </xdr:to>
    <xdr:sp macro="" textlink="">
      <xdr:nvSpPr>
        <xdr:cNvPr id="481" name="楕円 480"/>
        <xdr:cNvSpPr/>
      </xdr:nvSpPr>
      <xdr:spPr>
        <a:xfrm>
          <a:off x="7810500" y="1688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1826</xdr:rowOff>
    </xdr:from>
    <xdr:ext cx="534377" cy="259045"/>
    <xdr:sp macro="" textlink="">
      <xdr:nvSpPr>
        <xdr:cNvPr id="482" name="テキスト ボックス 481"/>
        <xdr:cNvSpPr txBox="1"/>
      </xdr:nvSpPr>
      <xdr:spPr>
        <a:xfrm>
          <a:off x="7594111" y="1697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162433</xdr:rowOff>
    </xdr:from>
    <xdr:to>
      <xdr:col>36</xdr:col>
      <xdr:colOff>165100</xdr:colOff>
      <xdr:row>98</xdr:row>
      <xdr:rowOff>92583</xdr:rowOff>
    </xdr:to>
    <xdr:sp macro="" textlink="">
      <xdr:nvSpPr>
        <xdr:cNvPr id="483" name="楕円 482"/>
        <xdr:cNvSpPr/>
      </xdr:nvSpPr>
      <xdr:spPr>
        <a:xfrm>
          <a:off x="6921500" y="167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83710</xdr:rowOff>
    </xdr:from>
    <xdr:ext cx="534377" cy="259045"/>
    <xdr:sp macro="" textlink="">
      <xdr:nvSpPr>
        <xdr:cNvPr id="484" name="テキスト ボックス 483"/>
        <xdr:cNvSpPr txBox="1"/>
      </xdr:nvSpPr>
      <xdr:spPr>
        <a:xfrm>
          <a:off x="6705111" y="168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90322</xdr:rowOff>
    </xdr:from>
    <xdr:to>
      <xdr:col>85</xdr:col>
      <xdr:colOff>127000</xdr:colOff>
      <xdr:row>38</xdr:row>
      <xdr:rowOff>170904</xdr:rowOff>
    </xdr:to>
    <xdr:cxnSp macro="">
      <xdr:nvCxnSpPr>
        <xdr:cNvPr id="513" name="直線コネクタ 512"/>
        <xdr:cNvCxnSpPr/>
      </xdr:nvCxnSpPr>
      <xdr:spPr>
        <a:xfrm flipV="1">
          <a:off x="15481300" y="6605422"/>
          <a:ext cx="8382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4" name="災害復旧事業費平均値テキスト"/>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170904</xdr:rowOff>
    </xdr:from>
    <xdr:to>
      <xdr:col>81</xdr:col>
      <xdr:colOff>50800</xdr:colOff>
      <xdr:row>39</xdr:row>
      <xdr:rowOff>38983</xdr:rowOff>
    </xdr:to>
    <xdr:cxnSp macro="">
      <xdr:nvCxnSpPr>
        <xdr:cNvPr id="516" name="直線コネクタ 515"/>
        <xdr:cNvCxnSpPr/>
      </xdr:nvCxnSpPr>
      <xdr:spPr>
        <a:xfrm flipV="1">
          <a:off x="14592300" y="6686004"/>
          <a:ext cx="889000" cy="3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38983</xdr:rowOff>
    </xdr:from>
    <xdr:to>
      <xdr:col>76</xdr:col>
      <xdr:colOff>114300</xdr:colOff>
      <xdr:row>39</xdr:row>
      <xdr:rowOff>44450</xdr:rowOff>
    </xdr:to>
    <xdr:cxnSp macro="">
      <xdr:nvCxnSpPr>
        <xdr:cNvPr id="519" name="直線コネクタ 518"/>
        <xdr:cNvCxnSpPr/>
      </xdr:nvCxnSpPr>
      <xdr:spPr>
        <a:xfrm flipV="1">
          <a:off x="13703300" y="6725533"/>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37192</xdr:rowOff>
    </xdr:from>
    <xdr:to>
      <xdr:col>71</xdr:col>
      <xdr:colOff>177800</xdr:colOff>
      <xdr:row>39</xdr:row>
      <xdr:rowOff>44450</xdr:rowOff>
    </xdr:to>
    <xdr:cxnSp macro="">
      <xdr:nvCxnSpPr>
        <xdr:cNvPr id="522" name="直線コネクタ 521"/>
        <xdr:cNvCxnSpPr/>
      </xdr:nvCxnSpPr>
      <xdr:spPr>
        <a:xfrm>
          <a:off x="12814300" y="6723742"/>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142125</xdr:rowOff>
    </xdr:from>
    <xdr:to>
      <xdr:col>67</xdr:col>
      <xdr:colOff>101600</xdr:colOff>
      <xdr:row>39</xdr:row>
      <xdr:rowOff>72275</xdr:rowOff>
    </xdr:to>
    <xdr:sp macro="" textlink="">
      <xdr:nvSpPr>
        <xdr:cNvPr id="525" name="フローチャート: 判断 524"/>
        <xdr:cNvSpPr/>
      </xdr:nvSpPr>
      <xdr:spPr>
        <a:xfrm>
          <a:off x="12763500" y="665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88803</xdr:rowOff>
    </xdr:from>
    <xdr:ext cx="469744" cy="259045"/>
    <xdr:sp macro="" textlink="">
      <xdr:nvSpPr>
        <xdr:cNvPr id="526" name="テキスト ボックス 525"/>
        <xdr:cNvSpPr txBox="1"/>
      </xdr:nvSpPr>
      <xdr:spPr>
        <a:xfrm>
          <a:off x="12579428" y="643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39522</xdr:rowOff>
    </xdr:from>
    <xdr:to>
      <xdr:col>85</xdr:col>
      <xdr:colOff>177800</xdr:colOff>
      <xdr:row>38</xdr:row>
      <xdr:rowOff>141122</xdr:rowOff>
    </xdr:to>
    <xdr:sp macro="" textlink="">
      <xdr:nvSpPr>
        <xdr:cNvPr id="532" name="楕円 531"/>
        <xdr:cNvSpPr/>
      </xdr:nvSpPr>
      <xdr:spPr>
        <a:xfrm>
          <a:off x="162687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170349</xdr:rowOff>
    </xdr:from>
    <xdr:ext cx="469744" cy="259045"/>
    <xdr:sp macro="" textlink="">
      <xdr:nvSpPr>
        <xdr:cNvPr id="533" name="災害復旧事業費該当値テキスト"/>
        <xdr:cNvSpPr txBox="1"/>
      </xdr:nvSpPr>
      <xdr:spPr>
        <a:xfrm>
          <a:off x="16370300" y="634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120104</xdr:rowOff>
    </xdr:from>
    <xdr:to>
      <xdr:col>81</xdr:col>
      <xdr:colOff>101600</xdr:colOff>
      <xdr:row>39</xdr:row>
      <xdr:rowOff>50254</xdr:rowOff>
    </xdr:to>
    <xdr:sp macro="" textlink="">
      <xdr:nvSpPr>
        <xdr:cNvPr id="534" name="楕円 533"/>
        <xdr:cNvSpPr/>
      </xdr:nvSpPr>
      <xdr:spPr>
        <a:xfrm>
          <a:off x="15430500" y="66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41381</xdr:rowOff>
    </xdr:from>
    <xdr:ext cx="469744" cy="259045"/>
    <xdr:sp macro="" textlink="">
      <xdr:nvSpPr>
        <xdr:cNvPr id="535" name="テキスト ボックス 534"/>
        <xdr:cNvSpPr txBox="1"/>
      </xdr:nvSpPr>
      <xdr:spPr>
        <a:xfrm>
          <a:off x="15246428" y="67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159633</xdr:rowOff>
    </xdr:from>
    <xdr:to>
      <xdr:col>76</xdr:col>
      <xdr:colOff>165100</xdr:colOff>
      <xdr:row>39</xdr:row>
      <xdr:rowOff>89783</xdr:rowOff>
    </xdr:to>
    <xdr:sp macro="" textlink="">
      <xdr:nvSpPr>
        <xdr:cNvPr id="536" name="楕円 535"/>
        <xdr:cNvSpPr/>
      </xdr:nvSpPr>
      <xdr:spPr>
        <a:xfrm>
          <a:off x="14541500" y="66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80910</xdr:rowOff>
    </xdr:from>
    <xdr:ext cx="378565" cy="259045"/>
    <xdr:sp macro="" textlink="">
      <xdr:nvSpPr>
        <xdr:cNvPr id="537" name="テキスト ボックス 536"/>
        <xdr:cNvSpPr txBox="1"/>
      </xdr:nvSpPr>
      <xdr:spPr>
        <a:xfrm>
          <a:off x="14403017" y="6767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157842</xdr:rowOff>
    </xdr:from>
    <xdr:to>
      <xdr:col>67</xdr:col>
      <xdr:colOff>101600</xdr:colOff>
      <xdr:row>39</xdr:row>
      <xdr:rowOff>87992</xdr:rowOff>
    </xdr:to>
    <xdr:sp macro="" textlink="">
      <xdr:nvSpPr>
        <xdr:cNvPr id="540" name="楕円 539"/>
        <xdr:cNvSpPr/>
      </xdr:nvSpPr>
      <xdr:spPr>
        <a:xfrm>
          <a:off x="12763500" y="66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79119</xdr:rowOff>
    </xdr:from>
    <xdr:ext cx="378565" cy="259045"/>
    <xdr:sp macro="" textlink="">
      <xdr:nvSpPr>
        <xdr:cNvPr id="541" name="テキスト ボックス 540"/>
        <xdr:cNvSpPr txBox="1"/>
      </xdr:nvSpPr>
      <xdr:spPr>
        <a:xfrm>
          <a:off x="12625017" y="6765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107119</xdr:rowOff>
    </xdr:from>
    <xdr:to>
      <xdr:col>85</xdr:col>
      <xdr:colOff>127000</xdr:colOff>
      <xdr:row>77</xdr:row>
      <xdr:rowOff>112606</xdr:rowOff>
    </xdr:to>
    <xdr:cxnSp macro="">
      <xdr:nvCxnSpPr>
        <xdr:cNvPr id="621" name="直線コネクタ 620"/>
        <xdr:cNvCxnSpPr/>
      </xdr:nvCxnSpPr>
      <xdr:spPr>
        <a:xfrm>
          <a:off x="15481300" y="13308769"/>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2"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95515</xdr:rowOff>
    </xdr:from>
    <xdr:to>
      <xdr:col>81</xdr:col>
      <xdr:colOff>50800</xdr:colOff>
      <xdr:row>77</xdr:row>
      <xdr:rowOff>107119</xdr:rowOff>
    </xdr:to>
    <xdr:cxnSp macro="">
      <xdr:nvCxnSpPr>
        <xdr:cNvPr id="624" name="直線コネクタ 623"/>
        <xdr:cNvCxnSpPr/>
      </xdr:nvCxnSpPr>
      <xdr:spPr>
        <a:xfrm>
          <a:off x="14592300" y="13297165"/>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6" name="テキスト ボックス 625"/>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73645</xdr:rowOff>
    </xdr:from>
    <xdr:to>
      <xdr:col>76</xdr:col>
      <xdr:colOff>114300</xdr:colOff>
      <xdr:row>77</xdr:row>
      <xdr:rowOff>95515</xdr:rowOff>
    </xdr:to>
    <xdr:cxnSp macro="">
      <xdr:nvCxnSpPr>
        <xdr:cNvPr id="627" name="直線コネクタ 626"/>
        <xdr:cNvCxnSpPr/>
      </xdr:nvCxnSpPr>
      <xdr:spPr>
        <a:xfrm>
          <a:off x="13703300" y="13275295"/>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9" name="テキスト ボックス 628"/>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32497</xdr:rowOff>
    </xdr:from>
    <xdr:to>
      <xdr:col>71</xdr:col>
      <xdr:colOff>177800</xdr:colOff>
      <xdr:row>77</xdr:row>
      <xdr:rowOff>73645</xdr:rowOff>
    </xdr:to>
    <xdr:cxnSp macro="">
      <xdr:nvCxnSpPr>
        <xdr:cNvPr id="630" name="直線コネクタ 629"/>
        <xdr:cNvCxnSpPr/>
      </xdr:nvCxnSpPr>
      <xdr:spPr>
        <a:xfrm>
          <a:off x="12814300" y="1323414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2" name="テキスト ボックス 631"/>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163010</xdr:rowOff>
    </xdr:from>
    <xdr:to>
      <xdr:col>67</xdr:col>
      <xdr:colOff>101600</xdr:colOff>
      <xdr:row>76</xdr:row>
      <xdr:rowOff>93160</xdr:rowOff>
    </xdr:to>
    <xdr:sp macro="" textlink="">
      <xdr:nvSpPr>
        <xdr:cNvPr id="633" name="フローチャート: 判断 632"/>
        <xdr:cNvSpPr/>
      </xdr:nvSpPr>
      <xdr:spPr>
        <a:xfrm>
          <a:off x="12763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109687</xdr:rowOff>
    </xdr:from>
    <xdr:ext cx="534377" cy="259045"/>
    <xdr:sp macro="" textlink="">
      <xdr:nvSpPr>
        <xdr:cNvPr id="634" name="テキスト ボックス 633"/>
        <xdr:cNvSpPr txBox="1"/>
      </xdr:nvSpPr>
      <xdr:spPr>
        <a:xfrm>
          <a:off x="12547111" y="127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61806</xdr:rowOff>
    </xdr:from>
    <xdr:to>
      <xdr:col>85</xdr:col>
      <xdr:colOff>177800</xdr:colOff>
      <xdr:row>77</xdr:row>
      <xdr:rowOff>163406</xdr:rowOff>
    </xdr:to>
    <xdr:sp macro="" textlink="">
      <xdr:nvSpPr>
        <xdr:cNvPr id="640" name="楕円 639"/>
        <xdr:cNvSpPr/>
      </xdr:nvSpPr>
      <xdr:spPr>
        <a:xfrm>
          <a:off x="16268700" y="132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40233</xdr:rowOff>
    </xdr:from>
    <xdr:ext cx="534377" cy="259045"/>
    <xdr:sp macro="" textlink="">
      <xdr:nvSpPr>
        <xdr:cNvPr id="641" name="公債費該当値テキスト"/>
        <xdr:cNvSpPr txBox="1"/>
      </xdr:nvSpPr>
      <xdr:spPr>
        <a:xfrm>
          <a:off x="16370300" y="132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56319</xdr:rowOff>
    </xdr:from>
    <xdr:to>
      <xdr:col>81</xdr:col>
      <xdr:colOff>101600</xdr:colOff>
      <xdr:row>77</xdr:row>
      <xdr:rowOff>157919</xdr:rowOff>
    </xdr:to>
    <xdr:sp macro="" textlink="">
      <xdr:nvSpPr>
        <xdr:cNvPr id="642" name="楕円 641"/>
        <xdr:cNvSpPr/>
      </xdr:nvSpPr>
      <xdr:spPr>
        <a:xfrm>
          <a:off x="15430500" y="132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149046</xdr:rowOff>
    </xdr:from>
    <xdr:ext cx="534377" cy="259045"/>
    <xdr:sp macro="" textlink="">
      <xdr:nvSpPr>
        <xdr:cNvPr id="643" name="テキスト ボックス 642"/>
        <xdr:cNvSpPr txBox="1"/>
      </xdr:nvSpPr>
      <xdr:spPr>
        <a:xfrm>
          <a:off x="15214111" y="133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44715</xdr:rowOff>
    </xdr:from>
    <xdr:to>
      <xdr:col>76</xdr:col>
      <xdr:colOff>165100</xdr:colOff>
      <xdr:row>77</xdr:row>
      <xdr:rowOff>146315</xdr:rowOff>
    </xdr:to>
    <xdr:sp macro="" textlink="">
      <xdr:nvSpPr>
        <xdr:cNvPr id="644" name="楕円 643"/>
        <xdr:cNvSpPr/>
      </xdr:nvSpPr>
      <xdr:spPr>
        <a:xfrm>
          <a:off x="14541500" y="1324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137442</xdr:rowOff>
    </xdr:from>
    <xdr:ext cx="534377" cy="259045"/>
    <xdr:sp macro="" textlink="">
      <xdr:nvSpPr>
        <xdr:cNvPr id="645" name="テキスト ボックス 644"/>
        <xdr:cNvSpPr txBox="1"/>
      </xdr:nvSpPr>
      <xdr:spPr>
        <a:xfrm>
          <a:off x="14325111" y="1333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22845</xdr:rowOff>
    </xdr:from>
    <xdr:to>
      <xdr:col>72</xdr:col>
      <xdr:colOff>38100</xdr:colOff>
      <xdr:row>77</xdr:row>
      <xdr:rowOff>124445</xdr:rowOff>
    </xdr:to>
    <xdr:sp macro="" textlink="">
      <xdr:nvSpPr>
        <xdr:cNvPr id="646" name="楕円 645"/>
        <xdr:cNvSpPr/>
      </xdr:nvSpPr>
      <xdr:spPr>
        <a:xfrm>
          <a:off x="13652500" y="1322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115572</xdr:rowOff>
    </xdr:from>
    <xdr:ext cx="534377" cy="259045"/>
    <xdr:sp macro="" textlink="">
      <xdr:nvSpPr>
        <xdr:cNvPr id="647" name="テキスト ボックス 646"/>
        <xdr:cNvSpPr txBox="1"/>
      </xdr:nvSpPr>
      <xdr:spPr>
        <a:xfrm>
          <a:off x="13436111" y="1331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153147</xdr:rowOff>
    </xdr:from>
    <xdr:to>
      <xdr:col>67</xdr:col>
      <xdr:colOff>101600</xdr:colOff>
      <xdr:row>77</xdr:row>
      <xdr:rowOff>83297</xdr:rowOff>
    </xdr:to>
    <xdr:sp macro="" textlink="">
      <xdr:nvSpPr>
        <xdr:cNvPr id="648" name="楕円 647"/>
        <xdr:cNvSpPr/>
      </xdr:nvSpPr>
      <xdr:spPr>
        <a:xfrm>
          <a:off x="12763500" y="1318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74424</xdr:rowOff>
    </xdr:from>
    <xdr:ext cx="534377" cy="259045"/>
    <xdr:sp macro="" textlink="">
      <xdr:nvSpPr>
        <xdr:cNvPr id="649" name="テキスト ボックス 648"/>
        <xdr:cNvSpPr txBox="1"/>
      </xdr:nvSpPr>
      <xdr:spPr>
        <a:xfrm>
          <a:off x="12547111" y="1327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55781</xdr:rowOff>
    </xdr:from>
    <xdr:to>
      <xdr:col>85</xdr:col>
      <xdr:colOff>127000</xdr:colOff>
      <xdr:row>97</xdr:row>
      <xdr:rowOff>97867</xdr:rowOff>
    </xdr:to>
    <xdr:cxnSp macro="">
      <xdr:nvCxnSpPr>
        <xdr:cNvPr id="674" name="直線コネクタ 673"/>
        <xdr:cNvCxnSpPr/>
      </xdr:nvCxnSpPr>
      <xdr:spPr>
        <a:xfrm>
          <a:off x="15481300" y="16686431"/>
          <a:ext cx="838200" cy="4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75"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55781</xdr:rowOff>
    </xdr:from>
    <xdr:to>
      <xdr:col>81</xdr:col>
      <xdr:colOff>50800</xdr:colOff>
      <xdr:row>97</xdr:row>
      <xdr:rowOff>58193</xdr:rowOff>
    </xdr:to>
    <xdr:cxnSp macro="">
      <xdr:nvCxnSpPr>
        <xdr:cNvPr id="677" name="直線コネクタ 676"/>
        <xdr:cNvCxnSpPr/>
      </xdr:nvCxnSpPr>
      <xdr:spPr>
        <a:xfrm flipV="1">
          <a:off x="14592300" y="16686431"/>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79" name="テキスト ボックス 678"/>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58193</xdr:rowOff>
    </xdr:from>
    <xdr:to>
      <xdr:col>76</xdr:col>
      <xdr:colOff>114300</xdr:colOff>
      <xdr:row>97</xdr:row>
      <xdr:rowOff>118760</xdr:rowOff>
    </xdr:to>
    <xdr:cxnSp macro="">
      <xdr:nvCxnSpPr>
        <xdr:cNvPr id="680" name="直線コネクタ 679"/>
        <xdr:cNvCxnSpPr/>
      </xdr:nvCxnSpPr>
      <xdr:spPr>
        <a:xfrm flipV="1">
          <a:off x="13703300" y="16688843"/>
          <a:ext cx="889000" cy="6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2" name="テキスト ボックス 681"/>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103981</xdr:rowOff>
    </xdr:from>
    <xdr:to>
      <xdr:col>71</xdr:col>
      <xdr:colOff>177800</xdr:colOff>
      <xdr:row>97</xdr:row>
      <xdr:rowOff>118760</xdr:rowOff>
    </xdr:to>
    <xdr:cxnSp macro="">
      <xdr:nvCxnSpPr>
        <xdr:cNvPr id="683" name="直線コネクタ 682"/>
        <xdr:cNvCxnSpPr/>
      </xdr:nvCxnSpPr>
      <xdr:spPr>
        <a:xfrm>
          <a:off x="12814300" y="16734631"/>
          <a:ext cx="889000" cy="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5" name="テキスト ボックス 684"/>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65463</xdr:rowOff>
    </xdr:from>
    <xdr:to>
      <xdr:col>67</xdr:col>
      <xdr:colOff>101600</xdr:colOff>
      <xdr:row>97</xdr:row>
      <xdr:rowOff>167063</xdr:rowOff>
    </xdr:to>
    <xdr:sp macro="" textlink="">
      <xdr:nvSpPr>
        <xdr:cNvPr id="686" name="フローチャート: 判断 685"/>
        <xdr:cNvSpPr/>
      </xdr:nvSpPr>
      <xdr:spPr>
        <a:xfrm>
          <a:off x="12763500" y="1669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158190</xdr:rowOff>
    </xdr:from>
    <xdr:ext cx="534377" cy="259045"/>
    <xdr:sp macro="" textlink="">
      <xdr:nvSpPr>
        <xdr:cNvPr id="687" name="テキスト ボックス 686"/>
        <xdr:cNvSpPr txBox="1"/>
      </xdr:nvSpPr>
      <xdr:spPr>
        <a:xfrm>
          <a:off x="12547111" y="167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47067</xdr:rowOff>
    </xdr:from>
    <xdr:to>
      <xdr:col>85</xdr:col>
      <xdr:colOff>177800</xdr:colOff>
      <xdr:row>97</xdr:row>
      <xdr:rowOff>148667</xdr:rowOff>
    </xdr:to>
    <xdr:sp macro="" textlink="">
      <xdr:nvSpPr>
        <xdr:cNvPr id="693" name="楕円 692"/>
        <xdr:cNvSpPr/>
      </xdr:nvSpPr>
      <xdr:spPr>
        <a:xfrm>
          <a:off x="16268700" y="1667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6444</xdr:rowOff>
    </xdr:from>
    <xdr:ext cx="534377" cy="259045"/>
    <xdr:sp macro="" textlink="">
      <xdr:nvSpPr>
        <xdr:cNvPr id="694" name="積立金該当値テキスト"/>
        <xdr:cNvSpPr txBox="1"/>
      </xdr:nvSpPr>
      <xdr:spPr>
        <a:xfrm>
          <a:off x="16370300" y="164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4981</xdr:rowOff>
    </xdr:from>
    <xdr:to>
      <xdr:col>81</xdr:col>
      <xdr:colOff>101600</xdr:colOff>
      <xdr:row>97</xdr:row>
      <xdr:rowOff>106581</xdr:rowOff>
    </xdr:to>
    <xdr:sp macro="" textlink="">
      <xdr:nvSpPr>
        <xdr:cNvPr id="695" name="楕円 694"/>
        <xdr:cNvSpPr/>
      </xdr:nvSpPr>
      <xdr:spPr>
        <a:xfrm>
          <a:off x="15430500" y="1663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123108</xdr:rowOff>
    </xdr:from>
    <xdr:ext cx="534377" cy="259045"/>
    <xdr:sp macro="" textlink="">
      <xdr:nvSpPr>
        <xdr:cNvPr id="696" name="テキスト ボックス 695"/>
        <xdr:cNvSpPr txBox="1"/>
      </xdr:nvSpPr>
      <xdr:spPr>
        <a:xfrm>
          <a:off x="15214111" y="1641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7393</xdr:rowOff>
    </xdr:from>
    <xdr:to>
      <xdr:col>76</xdr:col>
      <xdr:colOff>165100</xdr:colOff>
      <xdr:row>97</xdr:row>
      <xdr:rowOff>108993</xdr:rowOff>
    </xdr:to>
    <xdr:sp macro="" textlink="">
      <xdr:nvSpPr>
        <xdr:cNvPr id="697" name="楕円 696"/>
        <xdr:cNvSpPr/>
      </xdr:nvSpPr>
      <xdr:spPr>
        <a:xfrm>
          <a:off x="14541500" y="166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125520</xdr:rowOff>
    </xdr:from>
    <xdr:ext cx="534377" cy="259045"/>
    <xdr:sp macro="" textlink="">
      <xdr:nvSpPr>
        <xdr:cNvPr id="698" name="テキスト ボックス 697"/>
        <xdr:cNvSpPr txBox="1"/>
      </xdr:nvSpPr>
      <xdr:spPr>
        <a:xfrm>
          <a:off x="14325111" y="1641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67960</xdr:rowOff>
    </xdr:from>
    <xdr:to>
      <xdr:col>72</xdr:col>
      <xdr:colOff>38100</xdr:colOff>
      <xdr:row>97</xdr:row>
      <xdr:rowOff>169560</xdr:rowOff>
    </xdr:to>
    <xdr:sp macro="" textlink="">
      <xdr:nvSpPr>
        <xdr:cNvPr id="699" name="楕円 698"/>
        <xdr:cNvSpPr/>
      </xdr:nvSpPr>
      <xdr:spPr>
        <a:xfrm>
          <a:off x="13652500" y="1669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160687</xdr:rowOff>
    </xdr:from>
    <xdr:ext cx="534377" cy="259045"/>
    <xdr:sp macro="" textlink="">
      <xdr:nvSpPr>
        <xdr:cNvPr id="700" name="テキスト ボックス 699"/>
        <xdr:cNvSpPr txBox="1"/>
      </xdr:nvSpPr>
      <xdr:spPr>
        <a:xfrm>
          <a:off x="13436111" y="1679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53181</xdr:rowOff>
    </xdr:from>
    <xdr:to>
      <xdr:col>67</xdr:col>
      <xdr:colOff>101600</xdr:colOff>
      <xdr:row>97</xdr:row>
      <xdr:rowOff>154781</xdr:rowOff>
    </xdr:to>
    <xdr:sp macro="" textlink="">
      <xdr:nvSpPr>
        <xdr:cNvPr id="701" name="楕円 700"/>
        <xdr:cNvSpPr/>
      </xdr:nvSpPr>
      <xdr:spPr>
        <a:xfrm>
          <a:off x="12763500" y="166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171308</xdr:rowOff>
    </xdr:from>
    <xdr:ext cx="534377" cy="259045"/>
    <xdr:sp macro="" textlink="">
      <xdr:nvSpPr>
        <xdr:cNvPr id="702" name="テキスト ボックス 701"/>
        <xdr:cNvSpPr txBox="1"/>
      </xdr:nvSpPr>
      <xdr:spPr>
        <a:xfrm>
          <a:off x="12547111" y="1645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139700</xdr:rowOff>
    </xdr:to>
    <xdr:cxnSp macro="">
      <xdr:nvCxnSpPr>
        <xdr:cNvPr id="732" name="直線コネクタ 731"/>
        <xdr:cNvCxnSpPr/>
      </xdr:nvCxnSpPr>
      <xdr:spPr>
        <a:xfrm>
          <a:off x="20434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4" name="テキスト ボックス 733"/>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139654</xdr:rowOff>
    </xdr:to>
    <xdr:cxnSp macro="">
      <xdr:nvCxnSpPr>
        <xdr:cNvPr id="735" name="直線コネクタ 734"/>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7" name="テキスト ボックス 736"/>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139654</xdr:rowOff>
    </xdr:to>
    <xdr:cxnSp macro="">
      <xdr:nvCxnSpPr>
        <xdr:cNvPr id="738" name="直線コネクタ 737"/>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0" name="テキスト ボックス 739"/>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3129</xdr:rowOff>
    </xdr:from>
    <xdr:to>
      <xdr:col>98</xdr:col>
      <xdr:colOff>38100</xdr:colOff>
      <xdr:row>38</xdr:row>
      <xdr:rowOff>104729</xdr:rowOff>
    </xdr:to>
    <xdr:sp macro="" textlink="">
      <xdr:nvSpPr>
        <xdr:cNvPr id="741" name="フローチャート: 判断 740"/>
        <xdr:cNvSpPr/>
      </xdr:nvSpPr>
      <xdr:spPr>
        <a:xfrm>
          <a:off x="18605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121256</xdr:rowOff>
    </xdr:from>
    <xdr:ext cx="469744" cy="259045"/>
    <xdr:sp macro="" textlink="">
      <xdr:nvSpPr>
        <xdr:cNvPr id="742" name="テキスト ボックス 741"/>
        <xdr:cNvSpPr txBox="1"/>
      </xdr:nvSpPr>
      <xdr:spPr>
        <a:xfrm>
          <a:off x="18421428"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0" name="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1" name="テキスト ボックス 75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52" name="楕円 751"/>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53" name="テキスト ボックス 752"/>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54" name="楕円 753"/>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55" name="テキスト ボックス 754"/>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56" name="楕円 755"/>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57" name="テキスト ボックス 756"/>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93294</xdr:rowOff>
    </xdr:from>
    <xdr:to>
      <xdr:col>116</xdr:col>
      <xdr:colOff>63500</xdr:colOff>
      <xdr:row>58</xdr:row>
      <xdr:rowOff>102438</xdr:rowOff>
    </xdr:to>
    <xdr:cxnSp macro="">
      <xdr:nvCxnSpPr>
        <xdr:cNvPr id="784" name="直線コネクタ 783"/>
        <xdr:cNvCxnSpPr/>
      </xdr:nvCxnSpPr>
      <xdr:spPr>
        <a:xfrm flipV="1">
          <a:off x="21323300" y="1003739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5"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96312</xdr:rowOff>
    </xdr:from>
    <xdr:to>
      <xdr:col>111</xdr:col>
      <xdr:colOff>177800</xdr:colOff>
      <xdr:row>58</xdr:row>
      <xdr:rowOff>102438</xdr:rowOff>
    </xdr:to>
    <xdr:cxnSp macro="">
      <xdr:nvCxnSpPr>
        <xdr:cNvPr id="787" name="直線コネクタ 786"/>
        <xdr:cNvCxnSpPr/>
      </xdr:nvCxnSpPr>
      <xdr:spPr>
        <a:xfrm>
          <a:off x="20434300" y="10040412"/>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89" name="テキスト ボックス 78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94300</xdr:rowOff>
    </xdr:from>
    <xdr:to>
      <xdr:col>107</xdr:col>
      <xdr:colOff>50800</xdr:colOff>
      <xdr:row>58</xdr:row>
      <xdr:rowOff>96312</xdr:rowOff>
    </xdr:to>
    <xdr:cxnSp macro="">
      <xdr:nvCxnSpPr>
        <xdr:cNvPr id="790" name="直線コネクタ 789"/>
        <xdr:cNvCxnSpPr/>
      </xdr:nvCxnSpPr>
      <xdr:spPr>
        <a:xfrm>
          <a:off x="19545300" y="10038400"/>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2" name="テキスト ボックス 79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94300</xdr:rowOff>
    </xdr:from>
    <xdr:to>
      <xdr:col>102</xdr:col>
      <xdr:colOff>114300</xdr:colOff>
      <xdr:row>58</xdr:row>
      <xdr:rowOff>102667</xdr:rowOff>
    </xdr:to>
    <xdr:cxnSp macro="">
      <xdr:nvCxnSpPr>
        <xdr:cNvPr id="793" name="直線コネクタ 792"/>
        <xdr:cNvCxnSpPr/>
      </xdr:nvCxnSpPr>
      <xdr:spPr>
        <a:xfrm flipV="1">
          <a:off x="18656300" y="10038400"/>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795" name="テキスト ボックス 794"/>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81722</xdr:rowOff>
    </xdr:from>
    <xdr:to>
      <xdr:col>98</xdr:col>
      <xdr:colOff>38100</xdr:colOff>
      <xdr:row>58</xdr:row>
      <xdr:rowOff>11872</xdr:rowOff>
    </xdr:to>
    <xdr:sp macro="" textlink="">
      <xdr:nvSpPr>
        <xdr:cNvPr id="796" name="フローチャート: 判断 795"/>
        <xdr:cNvSpPr/>
      </xdr:nvSpPr>
      <xdr:spPr>
        <a:xfrm>
          <a:off x="18605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28399</xdr:rowOff>
    </xdr:from>
    <xdr:ext cx="469744" cy="259045"/>
    <xdr:sp macro="" textlink="">
      <xdr:nvSpPr>
        <xdr:cNvPr id="797" name="テキスト ボックス 796"/>
        <xdr:cNvSpPr txBox="1"/>
      </xdr:nvSpPr>
      <xdr:spPr>
        <a:xfrm>
          <a:off x="18421428" y="96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42494</xdr:rowOff>
    </xdr:from>
    <xdr:to>
      <xdr:col>116</xdr:col>
      <xdr:colOff>114300</xdr:colOff>
      <xdr:row>58</xdr:row>
      <xdr:rowOff>144094</xdr:rowOff>
    </xdr:to>
    <xdr:sp macro="" textlink="">
      <xdr:nvSpPr>
        <xdr:cNvPr id="803" name="楕円 802"/>
        <xdr:cNvSpPr/>
      </xdr:nvSpPr>
      <xdr:spPr>
        <a:xfrm>
          <a:off x="22110700" y="99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128871</xdr:rowOff>
    </xdr:from>
    <xdr:ext cx="469744" cy="259045"/>
    <xdr:sp macro="" textlink="">
      <xdr:nvSpPr>
        <xdr:cNvPr id="804" name="貸付金該当値テキスト"/>
        <xdr:cNvSpPr txBox="1"/>
      </xdr:nvSpPr>
      <xdr:spPr>
        <a:xfrm>
          <a:off x="22212300" y="990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51638</xdr:rowOff>
    </xdr:from>
    <xdr:to>
      <xdr:col>112</xdr:col>
      <xdr:colOff>38100</xdr:colOff>
      <xdr:row>58</xdr:row>
      <xdr:rowOff>153238</xdr:rowOff>
    </xdr:to>
    <xdr:sp macro="" textlink="">
      <xdr:nvSpPr>
        <xdr:cNvPr id="805" name="楕円 804"/>
        <xdr:cNvSpPr/>
      </xdr:nvSpPr>
      <xdr:spPr>
        <a:xfrm>
          <a:off x="21272500" y="99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144365</xdr:rowOff>
    </xdr:from>
    <xdr:ext cx="378565" cy="259045"/>
    <xdr:sp macro="" textlink="">
      <xdr:nvSpPr>
        <xdr:cNvPr id="806" name="テキスト ボックス 805"/>
        <xdr:cNvSpPr txBox="1"/>
      </xdr:nvSpPr>
      <xdr:spPr>
        <a:xfrm>
          <a:off x="21134017" y="1008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45512</xdr:rowOff>
    </xdr:from>
    <xdr:to>
      <xdr:col>107</xdr:col>
      <xdr:colOff>101600</xdr:colOff>
      <xdr:row>58</xdr:row>
      <xdr:rowOff>147112</xdr:rowOff>
    </xdr:to>
    <xdr:sp macro="" textlink="">
      <xdr:nvSpPr>
        <xdr:cNvPr id="807" name="楕円 806"/>
        <xdr:cNvSpPr/>
      </xdr:nvSpPr>
      <xdr:spPr>
        <a:xfrm>
          <a:off x="20383500" y="99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138239</xdr:rowOff>
    </xdr:from>
    <xdr:ext cx="378565" cy="259045"/>
    <xdr:sp macro="" textlink="">
      <xdr:nvSpPr>
        <xdr:cNvPr id="808" name="テキスト ボックス 807"/>
        <xdr:cNvSpPr txBox="1"/>
      </xdr:nvSpPr>
      <xdr:spPr>
        <a:xfrm>
          <a:off x="20245017" y="1008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43500</xdr:rowOff>
    </xdr:from>
    <xdr:to>
      <xdr:col>102</xdr:col>
      <xdr:colOff>165100</xdr:colOff>
      <xdr:row>58</xdr:row>
      <xdr:rowOff>145100</xdr:rowOff>
    </xdr:to>
    <xdr:sp macro="" textlink="">
      <xdr:nvSpPr>
        <xdr:cNvPr id="809" name="楕円 808"/>
        <xdr:cNvSpPr/>
      </xdr:nvSpPr>
      <xdr:spPr>
        <a:xfrm>
          <a:off x="19494500" y="99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136227</xdr:rowOff>
    </xdr:from>
    <xdr:ext cx="378565" cy="259045"/>
    <xdr:sp macro="" textlink="">
      <xdr:nvSpPr>
        <xdr:cNvPr id="810" name="テキスト ボックス 809"/>
        <xdr:cNvSpPr txBox="1"/>
      </xdr:nvSpPr>
      <xdr:spPr>
        <a:xfrm>
          <a:off x="19356017" y="1008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51867</xdr:rowOff>
    </xdr:from>
    <xdr:to>
      <xdr:col>98</xdr:col>
      <xdr:colOff>38100</xdr:colOff>
      <xdr:row>58</xdr:row>
      <xdr:rowOff>153467</xdr:rowOff>
    </xdr:to>
    <xdr:sp macro="" textlink="">
      <xdr:nvSpPr>
        <xdr:cNvPr id="811" name="楕円 810"/>
        <xdr:cNvSpPr/>
      </xdr:nvSpPr>
      <xdr:spPr>
        <a:xfrm>
          <a:off x="18605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144594</xdr:rowOff>
    </xdr:from>
    <xdr:ext cx="378565" cy="259045"/>
    <xdr:sp macro="" textlink="">
      <xdr:nvSpPr>
        <xdr:cNvPr id="812" name="テキスト ボックス 811"/>
        <xdr:cNvSpPr txBox="1"/>
      </xdr:nvSpPr>
      <xdr:spPr>
        <a:xfrm>
          <a:off x="18467017" y="10088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13760</xdr:rowOff>
    </xdr:from>
    <xdr:to>
      <xdr:col>116</xdr:col>
      <xdr:colOff>63500</xdr:colOff>
      <xdr:row>73</xdr:row>
      <xdr:rowOff>22333</xdr:rowOff>
    </xdr:to>
    <xdr:cxnSp macro="">
      <xdr:nvCxnSpPr>
        <xdr:cNvPr id="842" name="直線コネクタ 841"/>
        <xdr:cNvCxnSpPr/>
      </xdr:nvCxnSpPr>
      <xdr:spPr>
        <a:xfrm>
          <a:off x="21323300" y="12529610"/>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3"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13760</xdr:rowOff>
    </xdr:from>
    <xdr:to>
      <xdr:col>111</xdr:col>
      <xdr:colOff>177800</xdr:colOff>
      <xdr:row>73</xdr:row>
      <xdr:rowOff>16961</xdr:rowOff>
    </xdr:to>
    <xdr:cxnSp macro="">
      <xdr:nvCxnSpPr>
        <xdr:cNvPr id="845" name="直線コネクタ 844"/>
        <xdr:cNvCxnSpPr/>
      </xdr:nvCxnSpPr>
      <xdr:spPr>
        <a:xfrm flipV="1">
          <a:off x="20434300" y="1252961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7" name="テキスト ボックス 846"/>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16961</xdr:rowOff>
    </xdr:from>
    <xdr:to>
      <xdr:col>107</xdr:col>
      <xdr:colOff>50800</xdr:colOff>
      <xdr:row>73</xdr:row>
      <xdr:rowOff>70663</xdr:rowOff>
    </xdr:to>
    <xdr:cxnSp macro="">
      <xdr:nvCxnSpPr>
        <xdr:cNvPr id="848" name="直線コネクタ 847"/>
        <xdr:cNvCxnSpPr/>
      </xdr:nvCxnSpPr>
      <xdr:spPr>
        <a:xfrm flipV="1">
          <a:off x="19545300" y="12532811"/>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0" name="テキスト ボックス 849"/>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52356</xdr:rowOff>
    </xdr:from>
    <xdr:to>
      <xdr:col>102</xdr:col>
      <xdr:colOff>114300</xdr:colOff>
      <xdr:row>73</xdr:row>
      <xdr:rowOff>70663</xdr:rowOff>
    </xdr:to>
    <xdr:cxnSp macro="">
      <xdr:nvCxnSpPr>
        <xdr:cNvPr id="851" name="直線コネクタ 850"/>
        <xdr:cNvCxnSpPr/>
      </xdr:nvCxnSpPr>
      <xdr:spPr>
        <a:xfrm>
          <a:off x="18656300" y="12568206"/>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3" name="テキスト ボックス 852"/>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28435</xdr:rowOff>
    </xdr:from>
    <xdr:to>
      <xdr:col>98</xdr:col>
      <xdr:colOff>38100</xdr:colOff>
      <xdr:row>76</xdr:row>
      <xdr:rowOff>130035</xdr:rowOff>
    </xdr:to>
    <xdr:sp macro="" textlink="">
      <xdr:nvSpPr>
        <xdr:cNvPr id="854" name="フローチャート: 判断 853"/>
        <xdr:cNvSpPr/>
      </xdr:nvSpPr>
      <xdr:spPr>
        <a:xfrm>
          <a:off x="18605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121162</xdr:rowOff>
    </xdr:from>
    <xdr:ext cx="534377" cy="259045"/>
    <xdr:sp macro="" textlink="">
      <xdr:nvSpPr>
        <xdr:cNvPr id="855" name="テキスト ボックス 854"/>
        <xdr:cNvSpPr txBox="1"/>
      </xdr:nvSpPr>
      <xdr:spPr>
        <a:xfrm>
          <a:off x="18389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142983</xdr:rowOff>
    </xdr:from>
    <xdr:to>
      <xdr:col>116</xdr:col>
      <xdr:colOff>114300</xdr:colOff>
      <xdr:row>73</xdr:row>
      <xdr:rowOff>73133</xdr:rowOff>
    </xdr:to>
    <xdr:sp macro="" textlink="">
      <xdr:nvSpPr>
        <xdr:cNvPr id="861" name="楕円 860"/>
        <xdr:cNvSpPr/>
      </xdr:nvSpPr>
      <xdr:spPr>
        <a:xfrm>
          <a:off x="22110700" y="124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165860</xdr:rowOff>
    </xdr:from>
    <xdr:ext cx="534377" cy="259045"/>
    <xdr:sp macro="" textlink="">
      <xdr:nvSpPr>
        <xdr:cNvPr id="862" name="繰出金該当値テキスト"/>
        <xdr:cNvSpPr txBox="1"/>
      </xdr:nvSpPr>
      <xdr:spPr>
        <a:xfrm>
          <a:off x="22212300" y="123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134410</xdr:rowOff>
    </xdr:from>
    <xdr:to>
      <xdr:col>112</xdr:col>
      <xdr:colOff>38100</xdr:colOff>
      <xdr:row>73</xdr:row>
      <xdr:rowOff>64560</xdr:rowOff>
    </xdr:to>
    <xdr:sp macro="" textlink="">
      <xdr:nvSpPr>
        <xdr:cNvPr id="863" name="楕円 862"/>
        <xdr:cNvSpPr/>
      </xdr:nvSpPr>
      <xdr:spPr>
        <a:xfrm>
          <a:off x="21272500" y="124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81087</xdr:rowOff>
    </xdr:from>
    <xdr:ext cx="534377" cy="259045"/>
    <xdr:sp macro="" textlink="">
      <xdr:nvSpPr>
        <xdr:cNvPr id="864" name="テキスト ボックス 863"/>
        <xdr:cNvSpPr txBox="1"/>
      </xdr:nvSpPr>
      <xdr:spPr>
        <a:xfrm>
          <a:off x="21056111" y="122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137611</xdr:rowOff>
    </xdr:from>
    <xdr:to>
      <xdr:col>107</xdr:col>
      <xdr:colOff>101600</xdr:colOff>
      <xdr:row>73</xdr:row>
      <xdr:rowOff>67761</xdr:rowOff>
    </xdr:to>
    <xdr:sp macro="" textlink="">
      <xdr:nvSpPr>
        <xdr:cNvPr id="865" name="楕円 864"/>
        <xdr:cNvSpPr/>
      </xdr:nvSpPr>
      <xdr:spPr>
        <a:xfrm>
          <a:off x="20383500" y="124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84288</xdr:rowOff>
    </xdr:from>
    <xdr:ext cx="534377" cy="259045"/>
    <xdr:sp macro="" textlink="">
      <xdr:nvSpPr>
        <xdr:cNvPr id="866" name="テキスト ボックス 865"/>
        <xdr:cNvSpPr txBox="1"/>
      </xdr:nvSpPr>
      <xdr:spPr>
        <a:xfrm>
          <a:off x="20167111" y="122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19863</xdr:rowOff>
    </xdr:from>
    <xdr:to>
      <xdr:col>102</xdr:col>
      <xdr:colOff>165100</xdr:colOff>
      <xdr:row>73</xdr:row>
      <xdr:rowOff>121463</xdr:rowOff>
    </xdr:to>
    <xdr:sp macro="" textlink="">
      <xdr:nvSpPr>
        <xdr:cNvPr id="867" name="楕円 866"/>
        <xdr:cNvSpPr/>
      </xdr:nvSpPr>
      <xdr:spPr>
        <a:xfrm>
          <a:off x="19494500" y="125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137990</xdr:rowOff>
    </xdr:from>
    <xdr:ext cx="534377" cy="259045"/>
    <xdr:sp macro="" textlink="">
      <xdr:nvSpPr>
        <xdr:cNvPr id="868" name="テキスト ボックス 867"/>
        <xdr:cNvSpPr txBox="1"/>
      </xdr:nvSpPr>
      <xdr:spPr>
        <a:xfrm>
          <a:off x="19278111" y="1231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1556</xdr:rowOff>
    </xdr:from>
    <xdr:to>
      <xdr:col>98</xdr:col>
      <xdr:colOff>38100</xdr:colOff>
      <xdr:row>73</xdr:row>
      <xdr:rowOff>103156</xdr:rowOff>
    </xdr:to>
    <xdr:sp macro="" textlink="">
      <xdr:nvSpPr>
        <xdr:cNvPr id="869" name="楕円 868"/>
        <xdr:cNvSpPr/>
      </xdr:nvSpPr>
      <xdr:spPr>
        <a:xfrm>
          <a:off x="18605500" y="1251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119683</xdr:rowOff>
    </xdr:from>
    <xdr:ext cx="534377" cy="259045"/>
    <xdr:sp macro="" textlink="">
      <xdr:nvSpPr>
        <xdr:cNvPr id="870" name="テキスト ボックス 869"/>
        <xdr:cNvSpPr txBox="1"/>
      </xdr:nvSpPr>
      <xdr:spPr>
        <a:xfrm>
          <a:off x="18389111" y="122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452,200</a:t>
          </a:r>
          <a:r>
            <a:rPr kumimoji="1" lang="ja-JP" altLang="ja-JP" sz="1100">
              <a:solidFill>
                <a:schemeClr val="dk1"/>
              </a:solidFill>
              <a:effectLst/>
              <a:latin typeface="+mn-lt"/>
              <a:ea typeface="+mn-ea"/>
              <a:cs typeface="+mn-cs"/>
            </a:rPr>
            <a:t>円となっている。主な構成項目である</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65,434</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10.6</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増加し、全国平均・岐阜県平均ともに上回っている</a:t>
          </a:r>
          <a:r>
            <a:rPr kumimoji="1" lang="ja-JP" altLang="en-US" sz="1100">
              <a:solidFill>
                <a:schemeClr val="dk1"/>
              </a:solidFill>
              <a:effectLst/>
              <a:latin typeface="+mn-lt"/>
              <a:ea typeface="+mn-ea"/>
              <a:cs typeface="+mn-cs"/>
            </a:rPr>
            <a:t>が、これは</a:t>
          </a:r>
          <a:r>
            <a:rPr kumimoji="1" lang="ja-JP" altLang="ja-JP" sz="1100">
              <a:solidFill>
                <a:schemeClr val="dk1"/>
              </a:solidFill>
              <a:effectLst/>
              <a:latin typeface="+mn-lt"/>
              <a:ea typeface="+mn-ea"/>
              <a:cs typeface="+mn-cs"/>
            </a:rPr>
            <a:t>新たなシステム導入、改修による増加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が要因となっている。今後も、一定の行政サービスを維持すべく、より一層効率的な財政運営を図るための行財政改革を進める必要がある。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下水道事業や農業集落排水事業をはじめ、介護事業や後期高齢者医療事業など他会計事業への繰出金は住民一人当たり</a:t>
          </a:r>
          <a:r>
            <a:rPr kumimoji="1" lang="en-US" altLang="ja-JP" sz="1100" b="0" i="0" baseline="0">
              <a:solidFill>
                <a:schemeClr val="dk1"/>
              </a:solidFill>
              <a:effectLst/>
              <a:latin typeface="+mn-lt"/>
              <a:ea typeface="+mn-ea"/>
              <a:cs typeface="+mn-cs"/>
            </a:rPr>
            <a:t>75,161</a:t>
          </a:r>
          <a:r>
            <a:rPr kumimoji="1" lang="ja-JP" altLang="ja-JP" sz="1100" b="0" i="0" baseline="0">
              <a:solidFill>
                <a:schemeClr val="dk1"/>
              </a:solidFill>
              <a:effectLst/>
              <a:latin typeface="+mn-lt"/>
              <a:ea typeface="+mn-ea"/>
              <a:cs typeface="+mn-cs"/>
            </a:rPr>
            <a:t>円となっており、類似団体平均・全国平均・岐阜県平均ともに上回っている。今後も、下水道に係る建設事業や高齢化率の上昇による多額の繰出金が必要となる見込みである。よって、各事業会計の料金適正化や、経営の合理化、経営戦略に基づく経営努力により、繰出金の抑制に努める必要があ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岐阜県美濃市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20,752
20,290
117.01
9,850,035
9,384,064
357,974
5,763,498
6,575,131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111942</xdr:rowOff>
    </xdr:from>
    <xdr:to>
      <xdr:col>24</xdr:col>
      <xdr:colOff>63500</xdr:colOff>
      <xdr:row>33</xdr:row>
      <xdr:rowOff>156682</xdr:rowOff>
    </xdr:to>
    <xdr:cxnSp macro="">
      <xdr:nvCxnSpPr>
        <xdr:cNvPr id="63" name="直線コネクタ 62"/>
        <xdr:cNvCxnSpPr/>
      </xdr:nvCxnSpPr>
      <xdr:spPr>
        <a:xfrm flipV="1">
          <a:off x="3797300" y="5769792"/>
          <a:ext cx="8382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156682</xdr:rowOff>
    </xdr:from>
    <xdr:to>
      <xdr:col>19</xdr:col>
      <xdr:colOff>177800</xdr:colOff>
      <xdr:row>34</xdr:row>
      <xdr:rowOff>30952</xdr:rowOff>
    </xdr:to>
    <xdr:cxnSp macro="">
      <xdr:nvCxnSpPr>
        <xdr:cNvPr id="66" name="直線コネクタ 65"/>
        <xdr:cNvCxnSpPr/>
      </xdr:nvCxnSpPr>
      <xdr:spPr>
        <a:xfrm flipV="1">
          <a:off x="2908300" y="5814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74712</xdr:rowOff>
    </xdr:from>
    <xdr:to>
      <xdr:col>15</xdr:col>
      <xdr:colOff>50800</xdr:colOff>
      <xdr:row>34</xdr:row>
      <xdr:rowOff>30952</xdr:rowOff>
    </xdr:to>
    <xdr:cxnSp macro="">
      <xdr:nvCxnSpPr>
        <xdr:cNvPr id="69" name="直線コネクタ 68"/>
        <xdr:cNvCxnSpPr/>
      </xdr:nvCxnSpPr>
      <xdr:spPr>
        <a:xfrm>
          <a:off x="2019300" y="5732562"/>
          <a:ext cx="889000" cy="12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74712</xdr:rowOff>
    </xdr:from>
    <xdr:to>
      <xdr:col>10</xdr:col>
      <xdr:colOff>114300</xdr:colOff>
      <xdr:row>34</xdr:row>
      <xdr:rowOff>99858</xdr:rowOff>
    </xdr:to>
    <xdr:cxnSp macro="">
      <xdr:nvCxnSpPr>
        <xdr:cNvPr id="72" name="直線コネクタ 71"/>
        <xdr:cNvCxnSpPr/>
      </xdr:nvCxnSpPr>
      <xdr:spPr>
        <a:xfrm flipV="1">
          <a:off x="1130300" y="573256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7257</xdr:rowOff>
    </xdr:from>
    <xdr:to>
      <xdr:col>6</xdr:col>
      <xdr:colOff>38100</xdr:colOff>
      <xdr:row>35</xdr:row>
      <xdr:rowOff>108857</xdr:rowOff>
    </xdr:to>
    <xdr:sp macro="" textlink="">
      <xdr:nvSpPr>
        <xdr:cNvPr id="75" name="フローチャート: 判断 74"/>
        <xdr:cNvSpPr/>
      </xdr:nvSpPr>
      <xdr:spPr>
        <a:xfrm>
          <a:off x="1079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99984</xdr:rowOff>
    </xdr:from>
    <xdr:ext cx="469744" cy="259045"/>
    <xdr:sp macro="" textlink="">
      <xdr:nvSpPr>
        <xdr:cNvPr id="76" name="テキスト ボックス 75"/>
        <xdr:cNvSpPr txBox="1"/>
      </xdr:nvSpPr>
      <xdr:spPr>
        <a:xfrm>
          <a:off x="895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61142</xdr:rowOff>
    </xdr:from>
    <xdr:to>
      <xdr:col>24</xdr:col>
      <xdr:colOff>114300</xdr:colOff>
      <xdr:row>33</xdr:row>
      <xdr:rowOff>162742</xdr:rowOff>
    </xdr:to>
    <xdr:sp macro="" textlink="">
      <xdr:nvSpPr>
        <xdr:cNvPr id="82" name="楕円 81"/>
        <xdr:cNvSpPr/>
      </xdr:nvSpPr>
      <xdr:spPr>
        <a:xfrm>
          <a:off x="4584700" y="57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84019</xdr:rowOff>
    </xdr:from>
    <xdr:ext cx="469744" cy="259045"/>
    <xdr:sp macro="" textlink="">
      <xdr:nvSpPr>
        <xdr:cNvPr id="83" name="議会費該当値テキスト"/>
        <xdr:cNvSpPr txBox="1"/>
      </xdr:nvSpPr>
      <xdr:spPr>
        <a:xfrm>
          <a:off x="4686300" y="55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105882</xdr:rowOff>
    </xdr:from>
    <xdr:to>
      <xdr:col>20</xdr:col>
      <xdr:colOff>38100</xdr:colOff>
      <xdr:row>34</xdr:row>
      <xdr:rowOff>36032</xdr:rowOff>
    </xdr:to>
    <xdr:sp macro="" textlink="">
      <xdr:nvSpPr>
        <xdr:cNvPr id="84" name="楕円 83"/>
        <xdr:cNvSpPr/>
      </xdr:nvSpPr>
      <xdr:spPr>
        <a:xfrm>
          <a:off x="3746500" y="57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52559</xdr:rowOff>
    </xdr:from>
    <xdr:ext cx="469744" cy="259045"/>
    <xdr:sp macro="" textlink="">
      <xdr:nvSpPr>
        <xdr:cNvPr id="85" name="テキスト ボックス 84"/>
        <xdr:cNvSpPr txBox="1"/>
      </xdr:nvSpPr>
      <xdr:spPr>
        <a:xfrm>
          <a:off x="3562428" y="553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151602</xdr:rowOff>
    </xdr:from>
    <xdr:to>
      <xdr:col>15</xdr:col>
      <xdr:colOff>101600</xdr:colOff>
      <xdr:row>34</xdr:row>
      <xdr:rowOff>81752</xdr:rowOff>
    </xdr:to>
    <xdr:sp macro="" textlink="">
      <xdr:nvSpPr>
        <xdr:cNvPr id="86" name="楕円 85"/>
        <xdr:cNvSpPr/>
      </xdr:nvSpPr>
      <xdr:spPr>
        <a:xfrm>
          <a:off x="2857500" y="58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98279</xdr:rowOff>
    </xdr:from>
    <xdr:ext cx="469744" cy="259045"/>
    <xdr:sp macro="" textlink="">
      <xdr:nvSpPr>
        <xdr:cNvPr id="87" name="テキスト ボックス 86"/>
        <xdr:cNvSpPr txBox="1"/>
      </xdr:nvSpPr>
      <xdr:spPr>
        <a:xfrm>
          <a:off x="2673428" y="558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23912</xdr:rowOff>
    </xdr:from>
    <xdr:to>
      <xdr:col>10</xdr:col>
      <xdr:colOff>165100</xdr:colOff>
      <xdr:row>33</xdr:row>
      <xdr:rowOff>125512</xdr:rowOff>
    </xdr:to>
    <xdr:sp macro="" textlink="">
      <xdr:nvSpPr>
        <xdr:cNvPr id="88" name="楕円 87"/>
        <xdr:cNvSpPr/>
      </xdr:nvSpPr>
      <xdr:spPr>
        <a:xfrm>
          <a:off x="1968500" y="568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142039</xdr:rowOff>
    </xdr:from>
    <xdr:ext cx="469744" cy="259045"/>
    <xdr:sp macro="" textlink="">
      <xdr:nvSpPr>
        <xdr:cNvPr id="89" name="テキスト ボックス 88"/>
        <xdr:cNvSpPr txBox="1"/>
      </xdr:nvSpPr>
      <xdr:spPr>
        <a:xfrm>
          <a:off x="1784428" y="54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49058</xdr:rowOff>
    </xdr:from>
    <xdr:to>
      <xdr:col>6</xdr:col>
      <xdr:colOff>38100</xdr:colOff>
      <xdr:row>34</xdr:row>
      <xdr:rowOff>150658</xdr:rowOff>
    </xdr:to>
    <xdr:sp macro="" textlink="">
      <xdr:nvSpPr>
        <xdr:cNvPr id="90" name="楕円 89"/>
        <xdr:cNvSpPr/>
      </xdr:nvSpPr>
      <xdr:spPr>
        <a:xfrm>
          <a:off x="1079500" y="587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167185</xdr:rowOff>
    </xdr:from>
    <xdr:ext cx="469744" cy="259045"/>
    <xdr:sp macro="" textlink="">
      <xdr:nvSpPr>
        <xdr:cNvPr id="91" name="テキスト ボックス 90"/>
        <xdr:cNvSpPr txBox="1"/>
      </xdr:nvSpPr>
      <xdr:spPr>
        <a:xfrm>
          <a:off x="895428" y="565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138458</xdr:rowOff>
    </xdr:from>
    <xdr:to>
      <xdr:col>24</xdr:col>
      <xdr:colOff>63500</xdr:colOff>
      <xdr:row>58</xdr:row>
      <xdr:rowOff>15604</xdr:rowOff>
    </xdr:to>
    <xdr:cxnSp macro="">
      <xdr:nvCxnSpPr>
        <xdr:cNvPr id="120" name="直線コネクタ 119"/>
        <xdr:cNvCxnSpPr/>
      </xdr:nvCxnSpPr>
      <xdr:spPr>
        <a:xfrm>
          <a:off x="3797300" y="9911108"/>
          <a:ext cx="838200" cy="4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138458</xdr:rowOff>
    </xdr:from>
    <xdr:to>
      <xdr:col>19</xdr:col>
      <xdr:colOff>177800</xdr:colOff>
      <xdr:row>57</xdr:row>
      <xdr:rowOff>149472</xdr:rowOff>
    </xdr:to>
    <xdr:cxnSp macro="">
      <xdr:nvCxnSpPr>
        <xdr:cNvPr id="123" name="直線コネクタ 122"/>
        <xdr:cNvCxnSpPr/>
      </xdr:nvCxnSpPr>
      <xdr:spPr>
        <a:xfrm flipV="1">
          <a:off x="2908300" y="9911108"/>
          <a:ext cx="889000" cy="1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149472</xdr:rowOff>
    </xdr:from>
    <xdr:to>
      <xdr:col>15</xdr:col>
      <xdr:colOff>50800</xdr:colOff>
      <xdr:row>57</xdr:row>
      <xdr:rowOff>164298</xdr:rowOff>
    </xdr:to>
    <xdr:cxnSp macro="">
      <xdr:nvCxnSpPr>
        <xdr:cNvPr id="126" name="直線コネクタ 125"/>
        <xdr:cNvCxnSpPr/>
      </xdr:nvCxnSpPr>
      <xdr:spPr>
        <a:xfrm flipV="1">
          <a:off x="2019300" y="9922122"/>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152772</xdr:rowOff>
    </xdr:from>
    <xdr:to>
      <xdr:col>10</xdr:col>
      <xdr:colOff>114300</xdr:colOff>
      <xdr:row>57</xdr:row>
      <xdr:rowOff>164298</xdr:rowOff>
    </xdr:to>
    <xdr:cxnSp macro="">
      <xdr:nvCxnSpPr>
        <xdr:cNvPr id="129" name="直線コネクタ 128"/>
        <xdr:cNvCxnSpPr/>
      </xdr:nvCxnSpPr>
      <xdr:spPr>
        <a:xfrm>
          <a:off x="1130300" y="9925422"/>
          <a:ext cx="889000" cy="1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102304</xdr:rowOff>
    </xdr:from>
    <xdr:to>
      <xdr:col>6</xdr:col>
      <xdr:colOff>38100</xdr:colOff>
      <xdr:row>58</xdr:row>
      <xdr:rowOff>32454</xdr:rowOff>
    </xdr:to>
    <xdr:sp macro="" textlink="">
      <xdr:nvSpPr>
        <xdr:cNvPr id="132" name="フローチャート: 判断 131"/>
        <xdr:cNvSpPr/>
      </xdr:nvSpPr>
      <xdr:spPr>
        <a:xfrm>
          <a:off x="1079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23581</xdr:rowOff>
    </xdr:from>
    <xdr:ext cx="534377" cy="259045"/>
    <xdr:sp macro="" textlink="">
      <xdr:nvSpPr>
        <xdr:cNvPr id="133" name="テキスト ボックス 132"/>
        <xdr:cNvSpPr txBox="1"/>
      </xdr:nvSpPr>
      <xdr:spPr>
        <a:xfrm>
          <a:off x="863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136254</xdr:rowOff>
    </xdr:from>
    <xdr:to>
      <xdr:col>24</xdr:col>
      <xdr:colOff>114300</xdr:colOff>
      <xdr:row>58</xdr:row>
      <xdr:rowOff>66404</xdr:rowOff>
    </xdr:to>
    <xdr:sp macro="" textlink="">
      <xdr:nvSpPr>
        <xdr:cNvPr id="139" name="楕円 138"/>
        <xdr:cNvSpPr/>
      </xdr:nvSpPr>
      <xdr:spPr>
        <a:xfrm>
          <a:off x="4584700" y="99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56742</xdr:rowOff>
    </xdr:from>
    <xdr:ext cx="534377" cy="259045"/>
    <xdr:sp macro="" textlink="">
      <xdr:nvSpPr>
        <xdr:cNvPr id="140" name="総務費該当値テキスト"/>
        <xdr:cNvSpPr txBox="1"/>
      </xdr:nvSpPr>
      <xdr:spPr>
        <a:xfrm>
          <a:off x="4686300" y="98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87658</xdr:rowOff>
    </xdr:from>
    <xdr:to>
      <xdr:col>20</xdr:col>
      <xdr:colOff>38100</xdr:colOff>
      <xdr:row>58</xdr:row>
      <xdr:rowOff>17808</xdr:rowOff>
    </xdr:to>
    <xdr:sp macro="" textlink="">
      <xdr:nvSpPr>
        <xdr:cNvPr id="141" name="楕円 140"/>
        <xdr:cNvSpPr/>
      </xdr:nvSpPr>
      <xdr:spPr>
        <a:xfrm>
          <a:off x="3746500" y="98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34335</xdr:rowOff>
    </xdr:from>
    <xdr:ext cx="534377" cy="259045"/>
    <xdr:sp macro="" textlink="">
      <xdr:nvSpPr>
        <xdr:cNvPr id="142" name="テキスト ボックス 141"/>
        <xdr:cNvSpPr txBox="1"/>
      </xdr:nvSpPr>
      <xdr:spPr>
        <a:xfrm>
          <a:off x="3530111" y="963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98672</xdr:rowOff>
    </xdr:from>
    <xdr:to>
      <xdr:col>15</xdr:col>
      <xdr:colOff>101600</xdr:colOff>
      <xdr:row>58</xdr:row>
      <xdr:rowOff>28822</xdr:rowOff>
    </xdr:to>
    <xdr:sp macro="" textlink="">
      <xdr:nvSpPr>
        <xdr:cNvPr id="143" name="楕円 142"/>
        <xdr:cNvSpPr/>
      </xdr:nvSpPr>
      <xdr:spPr>
        <a:xfrm>
          <a:off x="2857500" y="98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19949</xdr:rowOff>
    </xdr:from>
    <xdr:ext cx="534377" cy="259045"/>
    <xdr:sp macro="" textlink="">
      <xdr:nvSpPr>
        <xdr:cNvPr id="144" name="テキスト ボックス 143"/>
        <xdr:cNvSpPr txBox="1"/>
      </xdr:nvSpPr>
      <xdr:spPr>
        <a:xfrm>
          <a:off x="2641111" y="996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113498</xdr:rowOff>
    </xdr:from>
    <xdr:to>
      <xdr:col>10</xdr:col>
      <xdr:colOff>165100</xdr:colOff>
      <xdr:row>58</xdr:row>
      <xdr:rowOff>43648</xdr:rowOff>
    </xdr:to>
    <xdr:sp macro="" textlink="">
      <xdr:nvSpPr>
        <xdr:cNvPr id="145" name="楕円 144"/>
        <xdr:cNvSpPr/>
      </xdr:nvSpPr>
      <xdr:spPr>
        <a:xfrm>
          <a:off x="1968500" y="98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34775</xdr:rowOff>
    </xdr:from>
    <xdr:ext cx="534377" cy="259045"/>
    <xdr:sp macro="" textlink="">
      <xdr:nvSpPr>
        <xdr:cNvPr id="146" name="テキスト ボックス 145"/>
        <xdr:cNvSpPr txBox="1"/>
      </xdr:nvSpPr>
      <xdr:spPr>
        <a:xfrm>
          <a:off x="1752111" y="99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101972</xdr:rowOff>
    </xdr:from>
    <xdr:to>
      <xdr:col>6</xdr:col>
      <xdr:colOff>38100</xdr:colOff>
      <xdr:row>58</xdr:row>
      <xdr:rowOff>32122</xdr:rowOff>
    </xdr:to>
    <xdr:sp macro="" textlink="">
      <xdr:nvSpPr>
        <xdr:cNvPr id="147" name="楕円 146"/>
        <xdr:cNvSpPr/>
      </xdr:nvSpPr>
      <xdr:spPr>
        <a:xfrm>
          <a:off x="1079500" y="98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48649</xdr:rowOff>
    </xdr:from>
    <xdr:ext cx="534377" cy="259045"/>
    <xdr:sp macro="" textlink="">
      <xdr:nvSpPr>
        <xdr:cNvPr id="148" name="テキスト ボックス 147"/>
        <xdr:cNvSpPr txBox="1"/>
      </xdr:nvSpPr>
      <xdr:spPr>
        <a:xfrm>
          <a:off x="863111" y="964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16622</xdr:rowOff>
    </xdr:from>
    <xdr:to>
      <xdr:col>24</xdr:col>
      <xdr:colOff>63500</xdr:colOff>
      <xdr:row>78</xdr:row>
      <xdr:rowOff>19929</xdr:rowOff>
    </xdr:to>
    <xdr:cxnSp macro="">
      <xdr:nvCxnSpPr>
        <xdr:cNvPr id="178" name="直線コネクタ 177"/>
        <xdr:cNvCxnSpPr/>
      </xdr:nvCxnSpPr>
      <xdr:spPr>
        <a:xfrm>
          <a:off x="3797300" y="13389722"/>
          <a:ext cx="8382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16622</xdr:rowOff>
    </xdr:from>
    <xdr:to>
      <xdr:col>19</xdr:col>
      <xdr:colOff>177800</xdr:colOff>
      <xdr:row>78</xdr:row>
      <xdr:rowOff>20661</xdr:rowOff>
    </xdr:to>
    <xdr:cxnSp macro="">
      <xdr:nvCxnSpPr>
        <xdr:cNvPr id="181" name="直線コネクタ 180"/>
        <xdr:cNvCxnSpPr/>
      </xdr:nvCxnSpPr>
      <xdr:spPr>
        <a:xfrm flipV="1">
          <a:off x="2908300" y="13389722"/>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20661</xdr:rowOff>
    </xdr:from>
    <xdr:to>
      <xdr:col>15</xdr:col>
      <xdr:colOff>50800</xdr:colOff>
      <xdr:row>78</xdr:row>
      <xdr:rowOff>65131</xdr:rowOff>
    </xdr:to>
    <xdr:cxnSp macro="">
      <xdr:nvCxnSpPr>
        <xdr:cNvPr id="184" name="直線コネクタ 183"/>
        <xdr:cNvCxnSpPr/>
      </xdr:nvCxnSpPr>
      <xdr:spPr>
        <a:xfrm flipV="1">
          <a:off x="2019300" y="13393761"/>
          <a:ext cx="889000" cy="4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62227</xdr:rowOff>
    </xdr:from>
    <xdr:to>
      <xdr:col>10</xdr:col>
      <xdr:colOff>114300</xdr:colOff>
      <xdr:row>78</xdr:row>
      <xdr:rowOff>65131</xdr:rowOff>
    </xdr:to>
    <xdr:cxnSp macro="">
      <xdr:nvCxnSpPr>
        <xdr:cNvPr id="187" name="直線コネクタ 186"/>
        <xdr:cNvCxnSpPr/>
      </xdr:nvCxnSpPr>
      <xdr:spPr>
        <a:xfrm>
          <a:off x="1130300" y="13435327"/>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93845</xdr:rowOff>
    </xdr:from>
    <xdr:to>
      <xdr:col>6</xdr:col>
      <xdr:colOff>38100</xdr:colOff>
      <xdr:row>78</xdr:row>
      <xdr:rowOff>23995</xdr:rowOff>
    </xdr:to>
    <xdr:sp macro="" textlink="">
      <xdr:nvSpPr>
        <xdr:cNvPr id="190" name="フローチャート: 判断 189"/>
        <xdr:cNvSpPr/>
      </xdr:nvSpPr>
      <xdr:spPr>
        <a:xfrm>
          <a:off x="1079500" y="132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40522</xdr:rowOff>
    </xdr:from>
    <xdr:ext cx="599010" cy="259045"/>
    <xdr:sp macro="" textlink="">
      <xdr:nvSpPr>
        <xdr:cNvPr id="191" name="テキスト ボックス 190"/>
        <xdr:cNvSpPr txBox="1"/>
      </xdr:nvSpPr>
      <xdr:spPr>
        <a:xfrm>
          <a:off x="830795" y="1307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140579</xdr:rowOff>
    </xdr:from>
    <xdr:to>
      <xdr:col>24</xdr:col>
      <xdr:colOff>114300</xdr:colOff>
      <xdr:row>78</xdr:row>
      <xdr:rowOff>70729</xdr:rowOff>
    </xdr:to>
    <xdr:sp macro="" textlink="">
      <xdr:nvSpPr>
        <xdr:cNvPr id="197" name="楕円 196"/>
        <xdr:cNvSpPr/>
      </xdr:nvSpPr>
      <xdr:spPr>
        <a:xfrm>
          <a:off x="4584700" y="1334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55506</xdr:rowOff>
    </xdr:from>
    <xdr:ext cx="599010" cy="259045"/>
    <xdr:sp macro="" textlink="">
      <xdr:nvSpPr>
        <xdr:cNvPr id="198" name="民生費該当値テキスト"/>
        <xdr:cNvSpPr txBox="1"/>
      </xdr:nvSpPr>
      <xdr:spPr>
        <a:xfrm>
          <a:off x="4686300" y="1325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137272</xdr:rowOff>
    </xdr:from>
    <xdr:to>
      <xdr:col>20</xdr:col>
      <xdr:colOff>38100</xdr:colOff>
      <xdr:row>78</xdr:row>
      <xdr:rowOff>67422</xdr:rowOff>
    </xdr:to>
    <xdr:sp macro="" textlink="">
      <xdr:nvSpPr>
        <xdr:cNvPr id="199" name="楕円 198"/>
        <xdr:cNvSpPr/>
      </xdr:nvSpPr>
      <xdr:spPr>
        <a:xfrm>
          <a:off x="3746500" y="1333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58549</xdr:rowOff>
    </xdr:from>
    <xdr:ext cx="599010" cy="259045"/>
    <xdr:sp macro="" textlink="">
      <xdr:nvSpPr>
        <xdr:cNvPr id="200" name="テキスト ボックス 199"/>
        <xdr:cNvSpPr txBox="1"/>
      </xdr:nvSpPr>
      <xdr:spPr>
        <a:xfrm>
          <a:off x="3497795" y="1343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141311</xdr:rowOff>
    </xdr:from>
    <xdr:to>
      <xdr:col>15</xdr:col>
      <xdr:colOff>101600</xdr:colOff>
      <xdr:row>78</xdr:row>
      <xdr:rowOff>71461</xdr:rowOff>
    </xdr:to>
    <xdr:sp macro="" textlink="">
      <xdr:nvSpPr>
        <xdr:cNvPr id="201" name="楕円 200"/>
        <xdr:cNvSpPr/>
      </xdr:nvSpPr>
      <xdr:spPr>
        <a:xfrm>
          <a:off x="2857500" y="133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62588</xdr:rowOff>
    </xdr:from>
    <xdr:ext cx="599010" cy="259045"/>
    <xdr:sp macro="" textlink="">
      <xdr:nvSpPr>
        <xdr:cNvPr id="202" name="テキスト ボックス 201"/>
        <xdr:cNvSpPr txBox="1"/>
      </xdr:nvSpPr>
      <xdr:spPr>
        <a:xfrm>
          <a:off x="2608795" y="1343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14331</xdr:rowOff>
    </xdr:from>
    <xdr:to>
      <xdr:col>10</xdr:col>
      <xdr:colOff>165100</xdr:colOff>
      <xdr:row>78</xdr:row>
      <xdr:rowOff>115931</xdr:rowOff>
    </xdr:to>
    <xdr:sp macro="" textlink="">
      <xdr:nvSpPr>
        <xdr:cNvPr id="203" name="楕円 202"/>
        <xdr:cNvSpPr/>
      </xdr:nvSpPr>
      <xdr:spPr>
        <a:xfrm>
          <a:off x="1968500" y="133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107058</xdr:rowOff>
    </xdr:from>
    <xdr:ext cx="599010" cy="259045"/>
    <xdr:sp macro="" textlink="">
      <xdr:nvSpPr>
        <xdr:cNvPr id="204" name="テキスト ボックス 203"/>
        <xdr:cNvSpPr txBox="1"/>
      </xdr:nvSpPr>
      <xdr:spPr>
        <a:xfrm>
          <a:off x="1719795" y="1348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11427</xdr:rowOff>
    </xdr:from>
    <xdr:to>
      <xdr:col>6</xdr:col>
      <xdr:colOff>38100</xdr:colOff>
      <xdr:row>78</xdr:row>
      <xdr:rowOff>113027</xdr:rowOff>
    </xdr:to>
    <xdr:sp macro="" textlink="">
      <xdr:nvSpPr>
        <xdr:cNvPr id="205" name="楕円 204"/>
        <xdr:cNvSpPr/>
      </xdr:nvSpPr>
      <xdr:spPr>
        <a:xfrm>
          <a:off x="1079500" y="133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104154</xdr:rowOff>
    </xdr:from>
    <xdr:ext cx="599010" cy="259045"/>
    <xdr:sp macro="" textlink="">
      <xdr:nvSpPr>
        <xdr:cNvPr id="206" name="テキスト ボックス 205"/>
        <xdr:cNvSpPr txBox="1"/>
      </xdr:nvSpPr>
      <xdr:spPr>
        <a:xfrm>
          <a:off x="830795" y="1347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170952</xdr:rowOff>
    </xdr:from>
    <xdr:to>
      <xdr:col>24</xdr:col>
      <xdr:colOff>63500</xdr:colOff>
      <xdr:row>97</xdr:row>
      <xdr:rowOff>27305</xdr:rowOff>
    </xdr:to>
    <xdr:cxnSp macro="">
      <xdr:nvCxnSpPr>
        <xdr:cNvPr id="237" name="直線コネクタ 236"/>
        <xdr:cNvCxnSpPr/>
      </xdr:nvCxnSpPr>
      <xdr:spPr>
        <a:xfrm>
          <a:off x="3797300" y="16630152"/>
          <a:ext cx="838200" cy="2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170952</xdr:rowOff>
    </xdr:from>
    <xdr:to>
      <xdr:col>19</xdr:col>
      <xdr:colOff>177800</xdr:colOff>
      <xdr:row>97</xdr:row>
      <xdr:rowOff>12435</xdr:rowOff>
    </xdr:to>
    <xdr:cxnSp macro="">
      <xdr:nvCxnSpPr>
        <xdr:cNvPr id="240" name="直線コネクタ 239"/>
        <xdr:cNvCxnSpPr/>
      </xdr:nvCxnSpPr>
      <xdr:spPr>
        <a:xfrm flipV="1">
          <a:off x="2908300" y="16630152"/>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12435</xdr:rowOff>
    </xdr:from>
    <xdr:to>
      <xdr:col>15</xdr:col>
      <xdr:colOff>50800</xdr:colOff>
      <xdr:row>97</xdr:row>
      <xdr:rowOff>29928</xdr:rowOff>
    </xdr:to>
    <xdr:cxnSp macro="">
      <xdr:nvCxnSpPr>
        <xdr:cNvPr id="243" name="直線コネクタ 242"/>
        <xdr:cNvCxnSpPr/>
      </xdr:nvCxnSpPr>
      <xdr:spPr>
        <a:xfrm flipV="1">
          <a:off x="2019300" y="16643085"/>
          <a:ext cx="889000" cy="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9964</xdr:rowOff>
    </xdr:from>
    <xdr:to>
      <xdr:col>10</xdr:col>
      <xdr:colOff>114300</xdr:colOff>
      <xdr:row>97</xdr:row>
      <xdr:rowOff>29928</xdr:rowOff>
    </xdr:to>
    <xdr:cxnSp macro="">
      <xdr:nvCxnSpPr>
        <xdr:cNvPr id="246" name="直線コネクタ 245"/>
        <xdr:cNvCxnSpPr/>
      </xdr:nvCxnSpPr>
      <xdr:spPr>
        <a:xfrm>
          <a:off x="1130300" y="16640614"/>
          <a:ext cx="8890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126064</xdr:rowOff>
    </xdr:from>
    <xdr:to>
      <xdr:col>6</xdr:col>
      <xdr:colOff>38100</xdr:colOff>
      <xdr:row>97</xdr:row>
      <xdr:rowOff>56214</xdr:rowOff>
    </xdr:to>
    <xdr:sp macro="" textlink="">
      <xdr:nvSpPr>
        <xdr:cNvPr id="249" name="フローチャート: 判断 248"/>
        <xdr:cNvSpPr/>
      </xdr:nvSpPr>
      <xdr:spPr>
        <a:xfrm>
          <a:off x="1079500" y="165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72741</xdr:rowOff>
    </xdr:from>
    <xdr:ext cx="534377" cy="259045"/>
    <xdr:sp macro="" textlink="">
      <xdr:nvSpPr>
        <xdr:cNvPr id="250" name="テキスト ボックス 249"/>
        <xdr:cNvSpPr txBox="1"/>
      </xdr:nvSpPr>
      <xdr:spPr>
        <a:xfrm>
          <a:off x="863111" y="163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147955</xdr:rowOff>
    </xdr:from>
    <xdr:to>
      <xdr:col>24</xdr:col>
      <xdr:colOff>114300</xdr:colOff>
      <xdr:row>97</xdr:row>
      <xdr:rowOff>78105</xdr:rowOff>
    </xdr:to>
    <xdr:sp macro="" textlink="">
      <xdr:nvSpPr>
        <xdr:cNvPr id="256" name="楕円 255"/>
        <xdr:cNvSpPr/>
      </xdr:nvSpPr>
      <xdr:spPr>
        <a:xfrm>
          <a:off x="45847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126382</xdr:rowOff>
    </xdr:from>
    <xdr:ext cx="534377" cy="259045"/>
    <xdr:sp macro="" textlink="">
      <xdr:nvSpPr>
        <xdr:cNvPr id="257" name="衛生費該当値テキスト"/>
        <xdr:cNvSpPr txBox="1"/>
      </xdr:nvSpPr>
      <xdr:spPr>
        <a:xfrm>
          <a:off x="4686300" y="1658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120152</xdr:rowOff>
    </xdr:from>
    <xdr:to>
      <xdr:col>20</xdr:col>
      <xdr:colOff>38100</xdr:colOff>
      <xdr:row>97</xdr:row>
      <xdr:rowOff>50302</xdr:rowOff>
    </xdr:to>
    <xdr:sp macro="" textlink="">
      <xdr:nvSpPr>
        <xdr:cNvPr id="258" name="楕円 257"/>
        <xdr:cNvSpPr/>
      </xdr:nvSpPr>
      <xdr:spPr>
        <a:xfrm>
          <a:off x="3746500" y="165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66829</xdr:rowOff>
    </xdr:from>
    <xdr:ext cx="534377" cy="259045"/>
    <xdr:sp macro="" textlink="">
      <xdr:nvSpPr>
        <xdr:cNvPr id="259" name="テキスト ボックス 258"/>
        <xdr:cNvSpPr txBox="1"/>
      </xdr:nvSpPr>
      <xdr:spPr>
        <a:xfrm>
          <a:off x="3530111" y="163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133085</xdr:rowOff>
    </xdr:from>
    <xdr:to>
      <xdr:col>15</xdr:col>
      <xdr:colOff>101600</xdr:colOff>
      <xdr:row>97</xdr:row>
      <xdr:rowOff>63235</xdr:rowOff>
    </xdr:to>
    <xdr:sp macro="" textlink="">
      <xdr:nvSpPr>
        <xdr:cNvPr id="260" name="楕円 259"/>
        <xdr:cNvSpPr/>
      </xdr:nvSpPr>
      <xdr:spPr>
        <a:xfrm>
          <a:off x="2857500" y="165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54362</xdr:rowOff>
    </xdr:from>
    <xdr:ext cx="534377" cy="259045"/>
    <xdr:sp macro="" textlink="">
      <xdr:nvSpPr>
        <xdr:cNvPr id="261" name="テキスト ボックス 260"/>
        <xdr:cNvSpPr txBox="1"/>
      </xdr:nvSpPr>
      <xdr:spPr>
        <a:xfrm>
          <a:off x="2641111" y="166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150578</xdr:rowOff>
    </xdr:from>
    <xdr:to>
      <xdr:col>10</xdr:col>
      <xdr:colOff>165100</xdr:colOff>
      <xdr:row>97</xdr:row>
      <xdr:rowOff>80728</xdr:rowOff>
    </xdr:to>
    <xdr:sp macro="" textlink="">
      <xdr:nvSpPr>
        <xdr:cNvPr id="262" name="楕円 261"/>
        <xdr:cNvSpPr/>
      </xdr:nvSpPr>
      <xdr:spPr>
        <a:xfrm>
          <a:off x="1968500" y="1660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71855</xdr:rowOff>
    </xdr:from>
    <xdr:ext cx="534377" cy="259045"/>
    <xdr:sp macro="" textlink="">
      <xdr:nvSpPr>
        <xdr:cNvPr id="263" name="テキスト ボックス 262"/>
        <xdr:cNvSpPr txBox="1"/>
      </xdr:nvSpPr>
      <xdr:spPr>
        <a:xfrm>
          <a:off x="1752111" y="167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130614</xdr:rowOff>
    </xdr:from>
    <xdr:to>
      <xdr:col>6</xdr:col>
      <xdr:colOff>38100</xdr:colOff>
      <xdr:row>97</xdr:row>
      <xdr:rowOff>60764</xdr:rowOff>
    </xdr:to>
    <xdr:sp macro="" textlink="">
      <xdr:nvSpPr>
        <xdr:cNvPr id="264" name="楕円 263"/>
        <xdr:cNvSpPr/>
      </xdr:nvSpPr>
      <xdr:spPr>
        <a:xfrm>
          <a:off x="1079500" y="16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51891</xdr:rowOff>
    </xdr:from>
    <xdr:ext cx="534377" cy="259045"/>
    <xdr:sp macro="" textlink="">
      <xdr:nvSpPr>
        <xdr:cNvPr id="265" name="テキスト ボックス 264"/>
        <xdr:cNvSpPr txBox="1"/>
      </xdr:nvSpPr>
      <xdr:spPr>
        <a:xfrm>
          <a:off x="863111" y="1668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152959</xdr:rowOff>
    </xdr:from>
    <xdr:to>
      <xdr:col>55</xdr:col>
      <xdr:colOff>0</xdr:colOff>
      <xdr:row>37</xdr:row>
      <xdr:rowOff>155016</xdr:rowOff>
    </xdr:to>
    <xdr:cxnSp macro="">
      <xdr:nvCxnSpPr>
        <xdr:cNvPr id="292" name="直線コネクタ 291"/>
        <xdr:cNvCxnSpPr/>
      </xdr:nvCxnSpPr>
      <xdr:spPr>
        <a:xfrm flipV="1">
          <a:off x="9639300" y="6496609"/>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155016</xdr:rowOff>
    </xdr:from>
    <xdr:to>
      <xdr:col>50</xdr:col>
      <xdr:colOff>114300</xdr:colOff>
      <xdr:row>37</xdr:row>
      <xdr:rowOff>157302</xdr:rowOff>
    </xdr:to>
    <xdr:cxnSp macro="">
      <xdr:nvCxnSpPr>
        <xdr:cNvPr id="295" name="直線コネクタ 294"/>
        <xdr:cNvCxnSpPr/>
      </xdr:nvCxnSpPr>
      <xdr:spPr>
        <a:xfrm flipV="1">
          <a:off x="8750300" y="64986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157302</xdr:rowOff>
    </xdr:from>
    <xdr:to>
      <xdr:col>45</xdr:col>
      <xdr:colOff>177800</xdr:colOff>
      <xdr:row>37</xdr:row>
      <xdr:rowOff>165074</xdr:rowOff>
    </xdr:to>
    <xdr:cxnSp macro="">
      <xdr:nvCxnSpPr>
        <xdr:cNvPr id="298" name="直線コネクタ 297"/>
        <xdr:cNvCxnSpPr/>
      </xdr:nvCxnSpPr>
      <xdr:spPr>
        <a:xfrm flipV="1">
          <a:off x="7861300" y="6500952"/>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165074</xdr:rowOff>
    </xdr:from>
    <xdr:to>
      <xdr:col>41</xdr:col>
      <xdr:colOff>50800</xdr:colOff>
      <xdr:row>38</xdr:row>
      <xdr:rowOff>17399</xdr:rowOff>
    </xdr:to>
    <xdr:cxnSp macro="">
      <xdr:nvCxnSpPr>
        <xdr:cNvPr id="301" name="直線コネクタ 300"/>
        <xdr:cNvCxnSpPr/>
      </xdr:nvCxnSpPr>
      <xdr:spPr>
        <a:xfrm flipV="1">
          <a:off x="6972300" y="6508724"/>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115418</xdr:rowOff>
    </xdr:from>
    <xdr:to>
      <xdr:col>36</xdr:col>
      <xdr:colOff>165100</xdr:colOff>
      <xdr:row>37</xdr:row>
      <xdr:rowOff>45568</xdr:rowOff>
    </xdr:to>
    <xdr:sp macro="" textlink="">
      <xdr:nvSpPr>
        <xdr:cNvPr id="304" name="フローチャート: 判断 303"/>
        <xdr:cNvSpPr/>
      </xdr:nvSpPr>
      <xdr:spPr>
        <a:xfrm>
          <a:off x="6921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62095</xdr:rowOff>
    </xdr:from>
    <xdr:ext cx="469744" cy="259045"/>
    <xdr:sp macro="" textlink="">
      <xdr:nvSpPr>
        <xdr:cNvPr id="305" name="テキスト ボックス 304"/>
        <xdr:cNvSpPr txBox="1"/>
      </xdr:nvSpPr>
      <xdr:spPr>
        <a:xfrm>
          <a:off x="6737428" y="60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102159</xdr:rowOff>
    </xdr:from>
    <xdr:to>
      <xdr:col>55</xdr:col>
      <xdr:colOff>50800</xdr:colOff>
      <xdr:row>38</xdr:row>
      <xdr:rowOff>32309</xdr:rowOff>
    </xdr:to>
    <xdr:sp macro="" textlink="">
      <xdr:nvSpPr>
        <xdr:cNvPr id="311" name="楕円 310"/>
        <xdr:cNvSpPr/>
      </xdr:nvSpPr>
      <xdr:spPr>
        <a:xfrm>
          <a:off x="10426700" y="64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80586</xdr:rowOff>
    </xdr:from>
    <xdr:ext cx="378565" cy="259045"/>
    <xdr:sp macro="" textlink="">
      <xdr:nvSpPr>
        <xdr:cNvPr id="312" name="労働費該当値テキスト"/>
        <xdr:cNvSpPr txBox="1"/>
      </xdr:nvSpPr>
      <xdr:spPr>
        <a:xfrm>
          <a:off x="10528300" y="642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104216</xdr:rowOff>
    </xdr:from>
    <xdr:to>
      <xdr:col>50</xdr:col>
      <xdr:colOff>165100</xdr:colOff>
      <xdr:row>38</xdr:row>
      <xdr:rowOff>34366</xdr:rowOff>
    </xdr:to>
    <xdr:sp macro="" textlink="">
      <xdr:nvSpPr>
        <xdr:cNvPr id="313" name="楕円 312"/>
        <xdr:cNvSpPr/>
      </xdr:nvSpPr>
      <xdr:spPr>
        <a:xfrm>
          <a:off x="9588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25493</xdr:rowOff>
    </xdr:from>
    <xdr:ext cx="378565" cy="259045"/>
    <xdr:sp macro="" textlink="">
      <xdr:nvSpPr>
        <xdr:cNvPr id="314" name="テキスト ボックス 313"/>
        <xdr:cNvSpPr txBox="1"/>
      </xdr:nvSpPr>
      <xdr:spPr>
        <a:xfrm>
          <a:off x="9450017" y="6540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106502</xdr:rowOff>
    </xdr:from>
    <xdr:to>
      <xdr:col>46</xdr:col>
      <xdr:colOff>38100</xdr:colOff>
      <xdr:row>38</xdr:row>
      <xdr:rowOff>36652</xdr:rowOff>
    </xdr:to>
    <xdr:sp macro="" textlink="">
      <xdr:nvSpPr>
        <xdr:cNvPr id="315" name="楕円 314"/>
        <xdr:cNvSpPr/>
      </xdr:nvSpPr>
      <xdr:spPr>
        <a:xfrm>
          <a:off x="8699500" y="64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27779</xdr:rowOff>
    </xdr:from>
    <xdr:ext cx="378565" cy="259045"/>
    <xdr:sp macro="" textlink="">
      <xdr:nvSpPr>
        <xdr:cNvPr id="316" name="テキスト ボックス 315"/>
        <xdr:cNvSpPr txBox="1"/>
      </xdr:nvSpPr>
      <xdr:spPr>
        <a:xfrm>
          <a:off x="8561017" y="6542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114274</xdr:rowOff>
    </xdr:from>
    <xdr:to>
      <xdr:col>41</xdr:col>
      <xdr:colOff>101600</xdr:colOff>
      <xdr:row>38</xdr:row>
      <xdr:rowOff>44424</xdr:rowOff>
    </xdr:to>
    <xdr:sp macro="" textlink="">
      <xdr:nvSpPr>
        <xdr:cNvPr id="317" name="楕円 316"/>
        <xdr:cNvSpPr/>
      </xdr:nvSpPr>
      <xdr:spPr>
        <a:xfrm>
          <a:off x="7810500" y="6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35551</xdr:rowOff>
    </xdr:from>
    <xdr:ext cx="378565" cy="259045"/>
    <xdr:sp macro="" textlink="">
      <xdr:nvSpPr>
        <xdr:cNvPr id="318" name="テキスト ボックス 317"/>
        <xdr:cNvSpPr txBox="1"/>
      </xdr:nvSpPr>
      <xdr:spPr>
        <a:xfrm>
          <a:off x="7672017" y="6550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138049</xdr:rowOff>
    </xdr:from>
    <xdr:to>
      <xdr:col>36</xdr:col>
      <xdr:colOff>165100</xdr:colOff>
      <xdr:row>38</xdr:row>
      <xdr:rowOff>68199</xdr:rowOff>
    </xdr:to>
    <xdr:sp macro="" textlink="">
      <xdr:nvSpPr>
        <xdr:cNvPr id="319" name="楕円 318"/>
        <xdr:cNvSpPr/>
      </xdr:nvSpPr>
      <xdr:spPr>
        <a:xfrm>
          <a:off x="6921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59326</xdr:rowOff>
    </xdr:from>
    <xdr:ext cx="378565" cy="259045"/>
    <xdr:sp macro="" textlink="">
      <xdr:nvSpPr>
        <xdr:cNvPr id="320" name="テキスト ボックス 319"/>
        <xdr:cNvSpPr txBox="1"/>
      </xdr:nvSpPr>
      <xdr:spPr>
        <a:xfrm>
          <a:off x="6783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103947</xdr:rowOff>
    </xdr:from>
    <xdr:to>
      <xdr:col>55</xdr:col>
      <xdr:colOff>0</xdr:colOff>
      <xdr:row>56</xdr:row>
      <xdr:rowOff>144752</xdr:rowOff>
    </xdr:to>
    <xdr:cxnSp macro="">
      <xdr:nvCxnSpPr>
        <xdr:cNvPr id="347" name="直線コネクタ 346"/>
        <xdr:cNvCxnSpPr/>
      </xdr:nvCxnSpPr>
      <xdr:spPr>
        <a:xfrm flipV="1">
          <a:off x="9639300" y="9705147"/>
          <a:ext cx="8382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144752</xdr:rowOff>
    </xdr:from>
    <xdr:to>
      <xdr:col>50</xdr:col>
      <xdr:colOff>114300</xdr:colOff>
      <xdr:row>56</xdr:row>
      <xdr:rowOff>154765</xdr:rowOff>
    </xdr:to>
    <xdr:cxnSp macro="">
      <xdr:nvCxnSpPr>
        <xdr:cNvPr id="350" name="直線コネクタ 349"/>
        <xdr:cNvCxnSpPr/>
      </xdr:nvCxnSpPr>
      <xdr:spPr>
        <a:xfrm flipV="1">
          <a:off x="8750300" y="9745952"/>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154765</xdr:rowOff>
    </xdr:from>
    <xdr:to>
      <xdr:col>45</xdr:col>
      <xdr:colOff>177800</xdr:colOff>
      <xdr:row>57</xdr:row>
      <xdr:rowOff>4620</xdr:rowOff>
    </xdr:to>
    <xdr:cxnSp macro="">
      <xdr:nvCxnSpPr>
        <xdr:cNvPr id="353" name="直線コネクタ 352"/>
        <xdr:cNvCxnSpPr/>
      </xdr:nvCxnSpPr>
      <xdr:spPr>
        <a:xfrm flipV="1">
          <a:off x="7861300" y="9755965"/>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4118</xdr:rowOff>
    </xdr:from>
    <xdr:to>
      <xdr:col>41</xdr:col>
      <xdr:colOff>50800</xdr:colOff>
      <xdr:row>57</xdr:row>
      <xdr:rowOff>4620</xdr:rowOff>
    </xdr:to>
    <xdr:cxnSp macro="">
      <xdr:nvCxnSpPr>
        <xdr:cNvPr id="356" name="直線コネクタ 355"/>
        <xdr:cNvCxnSpPr/>
      </xdr:nvCxnSpPr>
      <xdr:spPr>
        <a:xfrm>
          <a:off x="6972300" y="9776768"/>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137729</xdr:rowOff>
    </xdr:from>
    <xdr:to>
      <xdr:col>36</xdr:col>
      <xdr:colOff>165100</xdr:colOff>
      <xdr:row>57</xdr:row>
      <xdr:rowOff>67879</xdr:rowOff>
    </xdr:to>
    <xdr:sp macro="" textlink="">
      <xdr:nvSpPr>
        <xdr:cNvPr id="359" name="フローチャート: 判断 358"/>
        <xdr:cNvSpPr/>
      </xdr:nvSpPr>
      <xdr:spPr>
        <a:xfrm>
          <a:off x="6921500" y="973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59006</xdr:rowOff>
    </xdr:from>
    <xdr:ext cx="534377" cy="259045"/>
    <xdr:sp macro="" textlink="">
      <xdr:nvSpPr>
        <xdr:cNvPr id="360" name="テキスト ボックス 359"/>
        <xdr:cNvSpPr txBox="1"/>
      </xdr:nvSpPr>
      <xdr:spPr>
        <a:xfrm>
          <a:off x="6705111" y="983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53147</xdr:rowOff>
    </xdr:from>
    <xdr:to>
      <xdr:col>55</xdr:col>
      <xdr:colOff>50800</xdr:colOff>
      <xdr:row>56</xdr:row>
      <xdr:rowOff>154747</xdr:rowOff>
    </xdr:to>
    <xdr:sp macro="" textlink="">
      <xdr:nvSpPr>
        <xdr:cNvPr id="366" name="楕円 365"/>
        <xdr:cNvSpPr/>
      </xdr:nvSpPr>
      <xdr:spPr>
        <a:xfrm>
          <a:off x="10426700" y="96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31574</xdr:rowOff>
    </xdr:from>
    <xdr:ext cx="534377" cy="259045"/>
    <xdr:sp macro="" textlink="">
      <xdr:nvSpPr>
        <xdr:cNvPr id="367" name="農林水産業費該当値テキスト"/>
        <xdr:cNvSpPr txBox="1"/>
      </xdr:nvSpPr>
      <xdr:spPr>
        <a:xfrm>
          <a:off x="10528300" y="963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93952</xdr:rowOff>
    </xdr:from>
    <xdr:to>
      <xdr:col>50</xdr:col>
      <xdr:colOff>165100</xdr:colOff>
      <xdr:row>57</xdr:row>
      <xdr:rowOff>24102</xdr:rowOff>
    </xdr:to>
    <xdr:sp macro="" textlink="">
      <xdr:nvSpPr>
        <xdr:cNvPr id="368" name="楕円 367"/>
        <xdr:cNvSpPr/>
      </xdr:nvSpPr>
      <xdr:spPr>
        <a:xfrm>
          <a:off x="9588500" y="96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15229</xdr:rowOff>
    </xdr:from>
    <xdr:ext cx="534377" cy="259045"/>
    <xdr:sp macro="" textlink="">
      <xdr:nvSpPr>
        <xdr:cNvPr id="369" name="テキスト ボックス 368"/>
        <xdr:cNvSpPr txBox="1"/>
      </xdr:nvSpPr>
      <xdr:spPr>
        <a:xfrm>
          <a:off x="9372111" y="978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103965</xdr:rowOff>
    </xdr:from>
    <xdr:to>
      <xdr:col>46</xdr:col>
      <xdr:colOff>38100</xdr:colOff>
      <xdr:row>57</xdr:row>
      <xdr:rowOff>34115</xdr:rowOff>
    </xdr:to>
    <xdr:sp macro="" textlink="">
      <xdr:nvSpPr>
        <xdr:cNvPr id="370" name="楕円 369"/>
        <xdr:cNvSpPr/>
      </xdr:nvSpPr>
      <xdr:spPr>
        <a:xfrm>
          <a:off x="8699500" y="97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25242</xdr:rowOff>
    </xdr:from>
    <xdr:ext cx="534377" cy="259045"/>
    <xdr:sp macro="" textlink="">
      <xdr:nvSpPr>
        <xdr:cNvPr id="371" name="テキスト ボックス 370"/>
        <xdr:cNvSpPr txBox="1"/>
      </xdr:nvSpPr>
      <xdr:spPr>
        <a:xfrm>
          <a:off x="8483111" y="979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125270</xdr:rowOff>
    </xdr:from>
    <xdr:to>
      <xdr:col>41</xdr:col>
      <xdr:colOff>101600</xdr:colOff>
      <xdr:row>57</xdr:row>
      <xdr:rowOff>55420</xdr:rowOff>
    </xdr:to>
    <xdr:sp macro="" textlink="">
      <xdr:nvSpPr>
        <xdr:cNvPr id="372" name="楕円 371"/>
        <xdr:cNvSpPr/>
      </xdr:nvSpPr>
      <xdr:spPr>
        <a:xfrm>
          <a:off x="7810500" y="972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46547</xdr:rowOff>
    </xdr:from>
    <xdr:ext cx="534377" cy="259045"/>
    <xdr:sp macro="" textlink="">
      <xdr:nvSpPr>
        <xdr:cNvPr id="373" name="テキスト ボックス 372"/>
        <xdr:cNvSpPr txBox="1"/>
      </xdr:nvSpPr>
      <xdr:spPr>
        <a:xfrm>
          <a:off x="7594111" y="981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124768</xdr:rowOff>
    </xdr:from>
    <xdr:to>
      <xdr:col>36</xdr:col>
      <xdr:colOff>165100</xdr:colOff>
      <xdr:row>57</xdr:row>
      <xdr:rowOff>54918</xdr:rowOff>
    </xdr:to>
    <xdr:sp macro="" textlink="">
      <xdr:nvSpPr>
        <xdr:cNvPr id="374" name="楕円 373"/>
        <xdr:cNvSpPr/>
      </xdr:nvSpPr>
      <xdr:spPr>
        <a:xfrm>
          <a:off x="6921500" y="97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71445</xdr:rowOff>
    </xdr:from>
    <xdr:ext cx="534377" cy="259045"/>
    <xdr:sp macro="" textlink="">
      <xdr:nvSpPr>
        <xdr:cNvPr id="375" name="テキスト ボックス 374"/>
        <xdr:cNvSpPr txBox="1"/>
      </xdr:nvSpPr>
      <xdr:spPr>
        <a:xfrm>
          <a:off x="6705111" y="950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119903</xdr:rowOff>
    </xdr:from>
    <xdr:to>
      <xdr:col>55</xdr:col>
      <xdr:colOff>0</xdr:colOff>
      <xdr:row>76</xdr:row>
      <xdr:rowOff>157119</xdr:rowOff>
    </xdr:to>
    <xdr:cxnSp macro="">
      <xdr:nvCxnSpPr>
        <xdr:cNvPr id="402" name="直線コネクタ 401"/>
        <xdr:cNvCxnSpPr/>
      </xdr:nvCxnSpPr>
      <xdr:spPr>
        <a:xfrm>
          <a:off x="9639300" y="13150103"/>
          <a:ext cx="8382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119903</xdr:rowOff>
    </xdr:from>
    <xdr:to>
      <xdr:col>50</xdr:col>
      <xdr:colOff>114300</xdr:colOff>
      <xdr:row>76</xdr:row>
      <xdr:rowOff>131997</xdr:rowOff>
    </xdr:to>
    <xdr:cxnSp macro="">
      <xdr:nvCxnSpPr>
        <xdr:cNvPr id="405" name="直線コネクタ 404"/>
        <xdr:cNvCxnSpPr/>
      </xdr:nvCxnSpPr>
      <xdr:spPr>
        <a:xfrm flipV="1">
          <a:off x="8750300" y="13150103"/>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40739</xdr:rowOff>
    </xdr:from>
    <xdr:to>
      <xdr:col>45</xdr:col>
      <xdr:colOff>177800</xdr:colOff>
      <xdr:row>76</xdr:row>
      <xdr:rowOff>131997</xdr:rowOff>
    </xdr:to>
    <xdr:cxnSp macro="">
      <xdr:nvCxnSpPr>
        <xdr:cNvPr id="408" name="直線コネクタ 407"/>
        <xdr:cNvCxnSpPr/>
      </xdr:nvCxnSpPr>
      <xdr:spPr>
        <a:xfrm>
          <a:off x="7861300" y="13070939"/>
          <a:ext cx="889000" cy="9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40739</xdr:rowOff>
    </xdr:from>
    <xdr:to>
      <xdr:col>41</xdr:col>
      <xdr:colOff>50800</xdr:colOff>
      <xdr:row>77</xdr:row>
      <xdr:rowOff>40396</xdr:rowOff>
    </xdr:to>
    <xdr:cxnSp macro="">
      <xdr:nvCxnSpPr>
        <xdr:cNvPr id="411" name="直線コネクタ 410"/>
        <xdr:cNvCxnSpPr/>
      </xdr:nvCxnSpPr>
      <xdr:spPr>
        <a:xfrm flipV="1">
          <a:off x="6972300" y="13070939"/>
          <a:ext cx="889000" cy="1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57742</xdr:rowOff>
    </xdr:from>
    <xdr:to>
      <xdr:col>36</xdr:col>
      <xdr:colOff>165100</xdr:colOff>
      <xdr:row>77</xdr:row>
      <xdr:rowOff>159342</xdr:rowOff>
    </xdr:to>
    <xdr:sp macro="" textlink="">
      <xdr:nvSpPr>
        <xdr:cNvPr id="414" name="フローチャート: 判断 413"/>
        <xdr:cNvSpPr/>
      </xdr:nvSpPr>
      <xdr:spPr>
        <a:xfrm>
          <a:off x="6921500" y="1325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150469</xdr:rowOff>
    </xdr:from>
    <xdr:ext cx="469744" cy="259045"/>
    <xdr:sp macro="" textlink="">
      <xdr:nvSpPr>
        <xdr:cNvPr id="415" name="テキスト ボックス 414"/>
        <xdr:cNvSpPr txBox="1"/>
      </xdr:nvSpPr>
      <xdr:spPr>
        <a:xfrm>
          <a:off x="6737428" y="133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106319</xdr:rowOff>
    </xdr:from>
    <xdr:to>
      <xdr:col>55</xdr:col>
      <xdr:colOff>50800</xdr:colOff>
      <xdr:row>77</xdr:row>
      <xdr:rowOff>36469</xdr:rowOff>
    </xdr:to>
    <xdr:sp macro="" textlink="">
      <xdr:nvSpPr>
        <xdr:cNvPr id="421" name="楕円 420"/>
        <xdr:cNvSpPr/>
      </xdr:nvSpPr>
      <xdr:spPr>
        <a:xfrm>
          <a:off x="10426700" y="1313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129196</xdr:rowOff>
    </xdr:from>
    <xdr:ext cx="534377" cy="259045"/>
    <xdr:sp macro="" textlink="">
      <xdr:nvSpPr>
        <xdr:cNvPr id="422" name="商工費該当値テキスト"/>
        <xdr:cNvSpPr txBox="1"/>
      </xdr:nvSpPr>
      <xdr:spPr>
        <a:xfrm>
          <a:off x="10528300" y="129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69103</xdr:rowOff>
    </xdr:from>
    <xdr:to>
      <xdr:col>50</xdr:col>
      <xdr:colOff>165100</xdr:colOff>
      <xdr:row>76</xdr:row>
      <xdr:rowOff>170703</xdr:rowOff>
    </xdr:to>
    <xdr:sp macro="" textlink="">
      <xdr:nvSpPr>
        <xdr:cNvPr id="423" name="楕円 422"/>
        <xdr:cNvSpPr/>
      </xdr:nvSpPr>
      <xdr:spPr>
        <a:xfrm>
          <a:off x="9588500" y="130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15781</xdr:rowOff>
    </xdr:from>
    <xdr:ext cx="534377" cy="259045"/>
    <xdr:sp macro="" textlink="">
      <xdr:nvSpPr>
        <xdr:cNvPr id="424" name="テキスト ボックス 423"/>
        <xdr:cNvSpPr txBox="1"/>
      </xdr:nvSpPr>
      <xdr:spPr>
        <a:xfrm>
          <a:off x="9372111" y="128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81197</xdr:rowOff>
    </xdr:from>
    <xdr:to>
      <xdr:col>46</xdr:col>
      <xdr:colOff>38100</xdr:colOff>
      <xdr:row>77</xdr:row>
      <xdr:rowOff>11347</xdr:rowOff>
    </xdr:to>
    <xdr:sp macro="" textlink="">
      <xdr:nvSpPr>
        <xdr:cNvPr id="425" name="楕円 424"/>
        <xdr:cNvSpPr/>
      </xdr:nvSpPr>
      <xdr:spPr>
        <a:xfrm>
          <a:off x="8699500" y="131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27873</xdr:rowOff>
    </xdr:from>
    <xdr:ext cx="534377" cy="259045"/>
    <xdr:sp macro="" textlink="">
      <xdr:nvSpPr>
        <xdr:cNvPr id="426" name="テキスト ボックス 425"/>
        <xdr:cNvSpPr txBox="1"/>
      </xdr:nvSpPr>
      <xdr:spPr>
        <a:xfrm>
          <a:off x="8483111" y="1288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161389</xdr:rowOff>
    </xdr:from>
    <xdr:to>
      <xdr:col>41</xdr:col>
      <xdr:colOff>101600</xdr:colOff>
      <xdr:row>76</xdr:row>
      <xdr:rowOff>91539</xdr:rowOff>
    </xdr:to>
    <xdr:sp macro="" textlink="">
      <xdr:nvSpPr>
        <xdr:cNvPr id="427" name="楕円 426"/>
        <xdr:cNvSpPr/>
      </xdr:nvSpPr>
      <xdr:spPr>
        <a:xfrm>
          <a:off x="7810500" y="130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108066</xdr:rowOff>
    </xdr:from>
    <xdr:ext cx="534377" cy="259045"/>
    <xdr:sp macro="" textlink="">
      <xdr:nvSpPr>
        <xdr:cNvPr id="428" name="テキスト ボックス 427"/>
        <xdr:cNvSpPr txBox="1"/>
      </xdr:nvSpPr>
      <xdr:spPr>
        <a:xfrm>
          <a:off x="7594111" y="1279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161046</xdr:rowOff>
    </xdr:from>
    <xdr:to>
      <xdr:col>36</xdr:col>
      <xdr:colOff>165100</xdr:colOff>
      <xdr:row>77</xdr:row>
      <xdr:rowOff>91196</xdr:rowOff>
    </xdr:to>
    <xdr:sp macro="" textlink="">
      <xdr:nvSpPr>
        <xdr:cNvPr id="429" name="楕円 428"/>
        <xdr:cNvSpPr/>
      </xdr:nvSpPr>
      <xdr:spPr>
        <a:xfrm>
          <a:off x="6921500" y="131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107723</xdr:rowOff>
    </xdr:from>
    <xdr:ext cx="534377" cy="259045"/>
    <xdr:sp macro="" textlink="">
      <xdr:nvSpPr>
        <xdr:cNvPr id="430" name="テキスト ボックス 429"/>
        <xdr:cNvSpPr txBox="1"/>
      </xdr:nvSpPr>
      <xdr:spPr>
        <a:xfrm>
          <a:off x="6705111" y="1296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130181</xdr:rowOff>
    </xdr:from>
    <xdr:to>
      <xdr:col>55</xdr:col>
      <xdr:colOff>0</xdr:colOff>
      <xdr:row>97</xdr:row>
      <xdr:rowOff>140292</xdr:rowOff>
    </xdr:to>
    <xdr:cxnSp macro="">
      <xdr:nvCxnSpPr>
        <xdr:cNvPr id="457" name="直線コネクタ 456"/>
        <xdr:cNvCxnSpPr/>
      </xdr:nvCxnSpPr>
      <xdr:spPr>
        <a:xfrm flipV="1">
          <a:off x="9639300" y="16760831"/>
          <a:ext cx="8382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140292</xdr:rowOff>
    </xdr:from>
    <xdr:to>
      <xdr:col>50</xdr:col>
      <xdr:colOff>114300</xdr:colOff>
      <xdr:row>97</xdr:row>
      <xdr:rowOff>159773</xdr:rowOff>
    </xdr:to>
    <xdr:cxnSp macro="">
      <xdr:nvCxnSpPr>
        <xdr:cNvPr id="460" name="直線コネクタ 459"/>
        <xdr:cNvCxnSpPr/>
      </xdr:nvCxnSpPr>
      <xdr:spPr>
        <a:xfrm flipV="1">
          <a:off x="8750300" y="16770942"/>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159773</xdr:rowOff>
    </xdr:from>
    <xdr:to>
      <xdr:col>45</xdr:col>
      <xdr:colOff>177800</xdr:colOff>
      <xdr:row>98</xdr:row>
      <xdr:rowOff>28501</xdr:rowOff>
    </xdr:to>
    <xdr:cxnSp macro="">
      <xdr:nvCxnSpPr>
        <xdr:cNvPr id="463" name="直線コネクタ 462"/>
        <xdr:cNvCxnSpPr/>
      </xdr:nvCxnSpPr>
      <xdr:spPr>
        <a:xfrm flipV="1">
          <a:off x="7861300" y="16790423"/>
          <a:ext cx="889000" cy="4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11512</xdr:rowOff>
    </xdr:from>
    <xdr:to>
      <xdr:col>41</xdr:col>
      <xdr:colOff>50800</xdr:colOff>
      <xdr:row>98</xdr:row>
      <xdr:rowOff>28501</xdr:rowOff>
    </xdr:to>
    <xdr:cxnSp macro="">
      <xdr:nvCxnSpPr>
        <xdr:cNvPr id="466" name="直線コネクタ 465"/>
        <xdr:cNvCxnSpPr/>
      </xdr:nvCxnSpPr>
      <xdr:spPr>
        <a:xfrm>
          <a:off x="6972300" y="16813612"/>
          <a:ext cx="889000" cy="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134541</xdr:rowOff>
    </xdr:from>
    <xdr:to>
      <xdr:col>36</xdr:col>
      <xdr:colOff>165100</xdr:colOff>
      <xdr:row>98</xdr:row>
      <xdr:rowOff>64691</xdr:rowOff>
    </xdr:to>
    <xdr:sp macro="" textlink="">
      <xdr:nvSpPr>
        <xdr:cNvPr id="469" name="フローチャート: 判断 468"/>
        <xdr:cNvSpPr/>
      </xdr:nvSpPr>
      <xdr:spPr>
        <a:xfrm>
          <a:off x="6921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55818</xdr:rowOff>
    </xdr:from>
    <xdr:ext cx="534377" cy="259045"/>
    <xdr:sp macro="" textlink="">
      <xdr:nvSpPr>
        <xdr:cNvPr id="470" name="テキスト ボックス 469"/>
        <xdr:cNvSpPr txBox="1"/>
      </xdr:nvSpPr>
      <xdr:spPr>
        <a:xfrm>
          <a:off x="6705111" y="168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79381</xdr:rowOff>
    </xdr:from>
    <xdr:to>
      <xdr:col>55</xdr:col>
      <xdr:colOff>50800</xdr:colOff>
      <xdr:row>98</xdr:row>
      <xdr:rowOff>9531</xdr:rowOff>
    </xdr:to>
    <xdr:sp macro="" textlink="">
      <xdr:nvSpPr>
        <xdr:cNvPr id="476" name="楕円 475"/>
        <xdr:cNvSpPr/>
      </xdr:nvSpPr>
      <xdr:spPr>
        <a:xfrm>
          <a:off x="10426700" y="167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102258</xdr:rowOff>
    </xdr:from>
    <xdr:ext cx="534377" cy="259045"/>
    <xdr:sp macro="" textlink="">
      <xdr:nvSpPr>
        <xdr:cNvPr id="477" name="土木費該当値テキスト"/>
        <xdr:cNvSpPr txBox="1"/>
      </xdr:nvSpPr>
      <xdr:spPr>
        <a:xfrm>
          <a:off x="10528300" y="165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89492</xdr:rowOff>
    </xdr:from>
    <xdr:to>
      <xdr:col>50</xdr:col>
      <xdr:colOff>165100</xdr:colOff>
      <xdr:row>98</xdr:row>
      <xdr:rowOff>19642</xdr:rowOff>
    </xdr:to>
    <xdr:sp macro="" textlink="">
      <xdr:nvSpPr>
        <xdr:cNvPr id="478" name="楕円 477"/>
        <xdr:cNvSpPr/>
      </xdr:nvSpPr>
      <xdr:spPr>
        <a:xfrm>
          <a:off x="9588500" y="167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36169</xdr:rowOff>
    </xdr:from>
    <xdr:ext cx="534377" cy="259045"/>
    <xdr:sp macro="" textlink="">
      <xdr:nvSpPr>
        <xdr:cNvPr id="479" name="テキスト ボックス 478"/>
        <xdr:cNvSpPr txBox="1"/>
      </xdr:nvSpPr>
      <xdr:spPr>
        <a:xfrm>
          <a:off x="9372111" y="1649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108973</xdr:rowOff>
    </xdr:from>
    <xdr:to>
      <xdr:col>46</xdr:col>
      <xdr:colOff>38100</xdr:colOff>
      <xdr:row>98</xdr:row>
      <xdr:rowOff>39123</xdr:rowOff>
    </xdr:to>
    <xdr:sp macro="" textlink="">
      <xdr:nvSpPr>
        <xdr:cNvPr id="480" name="楕円 479"/>
        <xdr:cNvSpPr/>
      </xdr:nvSpPr>
      <xdr:spPr>
        <a:xfrm>
          <a:off x="8699500" y="167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55650</xdr:rowOff>
    </xdr:from>
    <xdr:ext cx="534377" cy="259045"/>
    <xdr:sp macro="" textlink="">
      <xdr:nvSpPr>
        <xdr:cNvPr id="481" name="テキスト ボックス 480"/>
        <xdr:cNvSpPr txBox="1"/>
      </xdr:nvSpPr>
      <xdr:spPr>
        <a:xfrm>
          <a:off x="8483111" y="1651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149151</xdr:rowOff>
    </xdr:from>
    <xdr:to>
      <xdr:col>41</xdr:col>
      <xdr:colOff>101600</xdr:colOff>
      <xdr:row>98</xdr:row>
      <xdr:rowOff>79301</xdr:rowOff>
    </xdr:to>
    <xdr:sp macro="" textlink="">
      <xdr:nvSpPr>
        <xdr:cNvPr id="482" name="楕円 481"/>
        <xdr:cNvSpPr/>
      </xdr:nvSpPr>
      <xdr:spPr>
        <a:xfrm>
          <a:off x="7810500" y="167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70428</xdr:rowOff>
    </xdr:from>
    <xdr:ext cx="534377" cy="259045"/>
    <xdr:sp macro="" textlink="">
      <xdr:nvSpPr>
        <xdr:cNvPr id="483" name="テキスト ボックス 482"/>
        <xdr:cNvSpPr txBox="1"/>
      </xdr:nvSpPr>
      <xdr:spPr>
        <a:xfrm>
          <a:off x="7594111" y="1687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132162</xdr:rowOff>
    </xdr:from>
    <xdr:to>
      <xdr:col>36</xdr:col>
      <xdr:colOff>165100</xdr:colOff>
      <xdr:row>98</xdr:row>
      <xdr:rowOff>62312</xdr:rowOff>
    </xdr:to>
    <xdr:sp macro="" textlink="">
      <xdr:nvSpPr>
        <xdr:cNvPr id="484" name="楕円 483"/>
        <xdr:cNvSpPr/>
      </xdr:nvSpPr>
      <xdr:spPr>
        <a:xfrm>
          <a:off x="6921500" y="1676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78839</xdr:rowOff>
    </xdr:from>
    <xdr:ext cx="534377" cy="259045"/>
    <xdr:sp macro="" textlink="">
      <xdr:nvSpPr>
        <xdr:cNvPr id="485" name="テキスト ボックス 484"/>
        <xdr:cNvSpPr txBox="1"/>
      </xdr:nvSpPr>
      <xdr:spPr>
        <a:xfrm>
          <a:off x="6705111" y="1653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44602</xdr:rowOff>
    </xdr:from>
    <xdr:to>
      <xdr:col>85</xdr:col>
      <xdr:colOff>127000</xdr:colOff>
      <xdr:row>36</xdr:row>
      <xdr:rowOff>50866</xdr:rowOff>
    </xdr:to>
    <xdr:cxnSp macro="">
      <xdr:nvCxnSpPr>
        <xdr:cNvPr id="513" name="直線コネクタ 512"/>
        <xdr:cNvCxnSpPr/>
      </xdr:nvCxnSpPr>
      <xdr:spPr>
        <a:xfrm>
          <a:off x="15481300" y="6216802"/>
          <a:ext cx="8382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44602</xdr:rowOff>
    </xdr:from>
    <xdr:to>
      <xdr:col>81</xdr:col>
      <xdr:colOff>50800</xdr:colOff>
      <xdr:row>36</xdr:row>
      <xdr:rowOff>46888</xdr:rowOff>
    </xdr:to>
    <xdr:cxnSp macro="">
      <xdr:nvCxnSpPr>
        <xdr:cNvPr id="516" name="直線コネクタ 515"/>
        <xdr:cNvCxnSpPr/>
      </xdr:nvCxnSpPr>
      <xdr:spPr>
        <a:xfrm flipV="1">
          <a:off x="14592300" y="62168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46888</xdr:rowOff>
    </xdr:from>
    <xdr:to>
      <xdr:col>76</xdr:col>
      <xdr:colOff>114300</xdr:colOff>
      <xdr:row>36</xdr:row>
      <xdr:rowOff>118258</xdr:rowOff>
    </xdr:to>
    <xdr:cxnSp macro="">
      <xdr:nvCxnSpPr>
        <xdr:cNvPr id="519" name="直線コネクタ 518"/>
        <xdr:cNvCxnSpPr/>
      </xdr:nvCxnSpPr>
      <xdr:spPr>
        <a:xfrm flipV="1">
          <a:off x="13703300" y="6219088"/>
          <a:ext cx="889000" cy="7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118258</xdr:rowOff>
    </xdr:from>
    <xdr:to>
      <xdr:col>71</xdr:col>
      <xdr:colOff>177800</xdr:colOff>
      <xdr:row>36</xdr:row>
      <xdr:rowOff>126304</xdr:rowOff>
    </xdr:to>
    <xdr:cxnSp macro="">
      <xdr:nvCxnSpPr>
        <xdr:cNvPr id="522" name="直線コネクタ 521"/>
        <xdr:cNvCxnSpPr/>
      </xdr:nvCxnSpPr>
      <xdr:spPr>
        <a:xfrm flipV="1">
          <a:off x="12814300" y="6290458"/>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70383</xdr:rowOff>
    </xdr:from>
    <xdr:to>
      <xdr:col>67</xdr:col>
      <xdr:colOff>101600</xdr:colOff>
      <xdr:row>35</xdr:row>
      <xdr:rowOff>533</xdr:rowOff>
    </xdr:to>
    <xdr:sp macro="" textlink="">
      <xdr:nvSpPr>
        <xdr:cNvPr id="525" name="フローチャート: 判断 524"/>
        <xdr:cNvSpPr/>
      </xdr:nvSpPr>
      <xdr:spPr>
        <a:xfrm>
          <a:off x="12763500" y="589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17060</xdr:rowOff>
    </xdr:from>
    <xdr:ext cx="534377" cy="259045"/>
    <xdr:sp macro="" textlink="">
      <xdr:nvSpPr>
        <xdr:cNvPr id="526" name="テキスト ボックス 525"/>
        <xdr:cNvSpPr txBox="1"/>
      </xdr:nvSpPr>
      <xdr:spPr>
        <a:xfrm>
          <a:off x="12547111" y="56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xdr:rowOff>
    </xdr:from>
    <xdr:to>
      <xdr:col>85</xdr:col>
      <xdr:colOff>177800</xdr:colOff>
      <xdr:row>36</xdr:row>
      <xdr:rowOff>101666</xdr:rowOff>
    </xdr:to>
    <xdr:sp macro="" textlink="">
      <xdr:nvSpPr>
        <xdr:cNvPr id="532" name="楕円 531"/>
        <xdr:cNvSpPr/>
      </xdr:nvSpPr>
      <xdr:spPr>
        <a:xfrm>
          <a:off x="16268700" y="61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149943</xdr:rowOff>
    </xdr:from>
    <xdr:ext cx="534377" cy="259045"/>
    <xdr:sp macro="" textlink="">
      <xdr:nvSpPr>
        <xdr:cNvPr id="533" name="消防費該当値テキスト"/>
        <xdr:cNvSpPr txBox="1"/>
      </xdr:nvSpPr>
      <xdr:spPr>
        <a:xfrm>
          <a:off x="16370300" y="615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165252</xdr:rowOff>
    </xdr:from>
    <xdr:to>
      <xdr:col>81</xdr:col>
      <xdr:colOff>101600</xdr:colOff>
      <xdr:row>36</xdr:row>
      <xdr:rowOff>95402</xdr:rowOff>
    </xdr:to>
    <xdr:sp macro="" textlink="">
      <xdr:nvSpPr>
        <xdr:cNvPr id="534" name="楕円 533"/>
        <xdr:cNvSpPr/>
      </xdr:nvSpPr>
      <xdr:spPr>
        <a:xfrm>
          <a:off x="15430500" y="61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86529</xdr:rowOff>
    </xdr:from>
    <xdr:ext cx="534377" cy="259045"/>
    <xdr:sp macro="" textlink="">
      <xdr:nvSpPr>
        <xdr:cNvPr id="535" name="テキスト ボックス 534"/>
        <xdr:cNvSpPr txBox="1"/>
      </xdr:nvSpPr>
      <xdr:spPr>
        <a:xfrm>
          <a:off x="15214111" y="625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167538</xdr:rowOff>
    </xdr:from>
    <xdr:to>
      <xdr:col>76</xdr:col>
      <xdr:colOff>165100</xdr:colOff>
      <xdr:row>36</xdr:row>
      <xdr:rowOff>97688</xdr:rowOff>
    </xdr:to>
    <xdr:sp macro="" textlink="">
      <xdr:nvSpPr>
        <xdr:cNvPr id="536" name="楕円 535"/>
        <xdr:cNvSpPr/>
      </xdr:nvSpPr>
      <xdr:spPr>
        <a:xfrm>
          <a:off x="14541500" y="61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88815</xdr:rowOff>
    </xdr:from>
    <xdr:ext cx="534377" cy="259045"/>
    <xdr:sp macro="" textlink="">
      <xdr:nvSpPr>
        <xdr:cNvPr id="537" name="テキスト ボックス 536"/>
        <xdr:cNvSpPr txBox="1"/>
      </xdr:nvSpPr>
      <xdr:spPr>
        <a:xfrm>
          <a:off x="14325111" y="62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67458</xdr:rowOff>
    </xdr:from>
    <xdr:to>
      <xdr:col>72</xdr:col>
      <xdr:colOff>38100</xdr:colOff>
      <xdr:row>36</xdr:row>
      <xdr:rowOff>169058</xdr:rowOff>
    </xdr:to>
    <xdr:sp macro="" textlink="">
      <xdr:nvSpPr>
        <xdr:cNvPr id="538" name="楕円 537"/>
        <xdr:cNvSpPr/>
      </xdr:nvSpPr>
      <xdr:spPr>
        <a:xfrm>
          <a:off x="13652500" y="62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160185</xdr:rowOff>
    </xdr:from>
    <xdr:ext cx="534377" cy="259045"/>
    <xdr:sp macro="" textlink="">
      <xdr:nvSpPr>
        <xdr:cNvPr id="539" name="テキスト ボックス 538"/>
        <xdr:cNvSpPr txBox="1"/>
      </xdr:nvSpPr>
      <xdr:spPr>
        <a:xfrm>
          <a:off x="13436111" y="633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75504</xdr:rowOff>
    </xdr:from>
    <xdr:to>
      <xdr:col>67</xdr:col>
      <xdr:colOff>101600</xdr:colOff>
      <xdr:row>37</xdr:row>
      <xdr:rowOff>5654</xdr:rowOff>
    </xdr:to>
    <xdr:sp macro="" textlink="">
      <xdr:nvSpPr>
        <xdr:cNvPr id="540" name="楕円 539"/>
        <xdr:cNvSpPr/>
      </xdr:nvSpPr>
      <xdr:spPr>
        <a:xfrm>
          <a:off x="12763500" y="624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168231</xdr:rowOff>
    </xdr:from>
    <xdr:ext cx="534377" cy="259045"/>
    <xdr:sp macro="" textlink="">
      <xdr:nvSpPr>
        <xdr:cNvPr id="541" name="テキスト ボックス 540"/>
        <xdr:cNvSpPr txBox="1"/>
      </xdr:nvSpPr>
      <xdr:spPr>
        <a:xfrm>
          <a:off x="12547111" y="63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85930</xdr:rowOff>
    </xdr:from>
    <xdr:to>
      <xdr:col>85</xdr:col>
      <xdr:colOff>127000</xdr:colOff>
      <xdr:row>55</xdr:row>
      <xdr:rowOff>131585</xdr:rowOff>
    </xdr:to>
    <xdr:cxnSp macro="">
      <xdr:nvCxnSpPr>
        <xdr:cNvPr id="573" name="直線コネクタ 572"/>
        <xdr:cNvCxnSpPr/>
      </xdr:nvCxnSpPr>
      <xdr:spPr>
        <a:xfrm flipV="1">
          <a:off x="15481300" y="9515680"/>
          <a:ext cx="838200" cy="4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4" name="教育費平均値テキスト"/>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131585</xdr:rowOff>
    </xdr:from>
    <xdr:to>
      <xdr:col>81</xdr:col>
      <xdr:colOff>50800</xdr:colOff>
      <xdr:row>57</xdr:row>
      <xdr:rowOff>41777</xdr:rowOff>
    </xdr:to>
    <xdr:cxnSp macro="">
      <xdr:nvCxnSpPr>
        <xdr:cNvPr id="576" name="直線コネクタ 575"/>
        <xdr:cNvCxnSpPr/>
      </xdr:nvCxnSpPr>
      <xdr:spPr>
        <a:xfrm flipV="1">
          <a:off x="14592300" y="9561335"/>
          <a:ext cx="889000" cy="2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41777</xdr:rowOff>
    </xdr:from>
    <xdr:to>
      <xdr:col>76</xdr:col>
      <xdr:colOff>114300</xdr:colOff>
      <xdr:row>57</xdr:row>
      <xdr:rowOff>77047</xdr:rowOff>
    </xdr:to>
    <xdr:cxnSp macro="">
      <xdr:nvCxnSpPr>
        <xdr:cNvPr id="579" name="直線コネクタ 578"/>
        <xdr:cNvCxnSpPr/>
      </xdr:nvCxnSpPr>
      <xdr:spPr>
        <a:xfrm flipV="1">
          <a:off x="13703300" y="9814427"/>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39198</xdr:rowOff>
    </xdr:from>
    <xdr:to>
      <xdr:col>71</xdr:col>
      <xdr:colOff>177800</xdr:colOff>
      <xdr:row>57</xdr:row>
      <xdr:rowOff>77047</xdr:rowOff>
    </xdr:to>
    <xdr:cxnSp macro="">
      <xdr:nvCxnSpPr>
        <xdr:cNvPr id="582" name="直線コネクタ 581"/>
        <xdr:cNvCxnSpPr/>
      </xdr:nvCxnSpPr>
      <xdr:spPr>
        <a:xfrm>
          <a:off x="12814300" y="9811848"/>
          <a:ext cx="889000" cy="3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76735</xdr:rowOff>
    </xdr:from>
    <xdr:to>
      <xdr:col>67</xdr:col>
      <xdr:colOff>101600</xdr:colOff>
      <xdr:row>57</xdr:row>
      <xdr:rowOff>6885</xdr:rowOff>
    </xdr:to>
    <xdr:sp macro="" textlink="">
      <xdr:nvSpPr>
        <xdr:cNvPr id="585" name="フローチャート: 判断 584"/>
        <xdr:cNvSpPr/>
      </xdr:nvSpPr>
      <xdr:spPr>
        <a:xfrm>
          <a:off x="12763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23412</xdr:rowOff>
    </xdr:from>
    <xdr:ext cx="534377" cy="259045"/>
    <xdr:sp macro="" textlink="">
      <xdr:nvSpPr>
        <xdr:cNvPr id="586" name="テキスト ボックス 585"/>
        <xdr:cNvSpPr txBox="1"/>
      </xdr:nvSpPr>
      <xdr:spPr>
        <a:xfrm>
          <a:off x="12547111" y="945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35130</xdr:rowOff>
    </xdr:from>
    <xdr:to>
      <xdr:col>85</xdr:col>
      <xdr:colOff>177800</xdr:colOff>
      <xdr:row>55</xdr:row>
      <xdr:rowOff>136730</xdr:rowOff>
    </xdr:to>
    <xdr:sp macro="" textlink="">
      <xdr:nvSpPr>
        <xdr:cNvPr id="592" name="楕円 591"/>
        <xdr:cNvSpPr/>
      </xdr:nvSpPr>
      <xdr:spPr>
        <a:xfrm>
          <a:off x="16268700" y="946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58007</xdr:rowOff>
    </xdr:from>
    <xdr:ext cx="534377" cy="259045"/>
    <xdr:sp macro="" textlink="">
      <xdr:nvSpPr>
        <xdr:cNvPr id="593" name="教育費該当値テキスト"/>
        <xdr:cNvSpPr txBox="1"/>
      </xdr:nvSpPr>
      <xdr:spPr>
        <a:xfrm>
          <a:off x="16370300" y="931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80785</xdr:rowOff>
    </xdr:from>
    <xdr:to>
      <xdr:col>81</xdr:col>
      <xdr:colOff>101600</xdr:colOff>
      <xdr:row>56</xdr:row>
      <xdr:rowOff>10935</xdr:rowOff>
    </xdr:to>
    <xdr:sp macro="" textlink="">
      <xdr:nvSpPr>
        <xdr:cNvPr id="594" name="楕円 593"/>
        <xdr:cNvSpPr/>
      </xdr:nvSpPr>
      <xdr:spPr>
        <a:xfrm>
          <a:off x="15430500" y="95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27462</xdr:rowOff>
    </xdr:from>
    <xdr:ext cx="534377" cy="259045"/>
    <xdr:sp macro="" textlink="">
      <xdr:nvSpPr>
        <xdr:cNvPr id="595" name="テキスト ボックス 594"/>
        <xdr:cNvSpPr txBox="1"/>
      </xdr:nvSpPr>
      <xdr:spPr>
        <a:xfrm>
          <a:off x="15214111" y="92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162427</xdr:rowOff>
    </xdr:from>
    <xdr:to>
      <xdr:col>76</xdr:col>
      <xdr:colOff>165100</xdr:colOff>
      <xdr:row>57</xdr:row>
      <xdr:rowOff>92577</xdr:rowOff>
    </xdr:to>
    <xdr:sp macro="" textlink="">
      <xdr:nvSpPr>
        <xdr:cNvPr id="596" name="楕円 595"/>
        <xdr:cNvSpPr/>
      </xdr:nvSpPr>
      <xdr:spPr>
        <a:xfrm>
          <a:off x="14541500" y="976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83704</xdr:rowOff>
    </xdr:from>
    <xdr:ext cx="534377" cy="259045"/>
    <xdr:sp macro="" textlink="">
      <xdr:nvSpPr>
        <xdr:cNvPr id="597" name="テキスト ボックス 596"/>
        <xdr:cNvSpPr txBox="1"/>
      </xdr:nvSpPr>
      <xdr:spPr>
        <a:xfrm>
          <a:off x="14325111" y="98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26247</xdr:rowOff>
    </xdr:from>
    <xdr:to>
      <xdr:col>72</xdr:col>
      <xdr:colOff>38100</xdr:colOff>
      <xdr:row>57</xdr:row>
      <xdr:rowOff>127847</xdr:rowOff>
    </xdr:to>
    <xdr:sp macro="" textlink="">
      <xdr:nvSpPr>
        <xdr:cNvPr id="598" name="楕円 597"/>
        <xdr:cNvSpPr/>
      </xdr:nvSpPr>
      <xdr:spPr>
        <a:xfrm>
          <a:off x="13652500" y="97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118974</xdr:rowOff>
    </xdr:from>
    <xdr:ext cx="534377" cy="259045"/>
    <xdr:sp macro="" textlink="">
      <xdr:nvSpPr>
        <xdr:cNvPr id="599" name="テキスト ボックス 598"/>
        <xdr:cNvSpPr txBox="1"/>
      </xdr:nvSpPr>
      <xdr:spPr>
        <a:xfrm>
          <a:off x="13436111" y="989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159848</xdr:rowOff>
    </xdr:from>
    <xdr:to>
      <xdr:col>67</xdr:col>
      <xdr:colOff>101600</xdr:colOff>
      <xdr:row>57</xdr:row>
      <xdr:rowOff>89998</xdr:rowOff>
    </xdr:to>
    <xdr:sp macro="" textlink="">
      <xdr:nvSpPr>
        <xdr:cNvPr id="600" name="楕円 599"/>
        <xdr:cNvSpPr/>
      </xdr:nvSpPr>
      <xdr:spPr>
        <a:xfrm>
          <a:off x="12763500" y="97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81125</xdr:rowOff>
    </xdr:from>
    <xdr:ext cx="534377" cy="259045"/>
    <xdr:sp macro="" textlink="">
      <xdr:nvSpPr>
        <xdr:cNvPr id="601" name="テキスト ボックス 600"/>
        <xdr:cNvSpPr txBox="1"/>
      </xdr:nvSpPr>
      <xdr:spPr>
        <a:xfrm>
          <a:off x="12547111" y="98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90323</xdr:rowOff>
    </xdr:from>
    <xdr:to>
      <xdr:col>85</xdr:col>
      <xdr:colOff>127000</xdr:colOff>
      <xdr:row>78</xdr:row>
      <xdr:rowOff>170904</xdr:rowOff>
    </xdr:to>
    <xdr:cxnSp macro="">
      <xdr:nvCxnSpPr>
        <xdr:cNvPr id="630" name="直線コネクタ 629"/>
        <xdr:cNvCxnSpPr/>
      </xdr:nvCxnSpPr>
      <xdr:spPr>
        <a:xfrm flipV="1">
          <a:off x="15481300" y="13463423"/>
          <a:ext cx="8382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1" name="災害復旧費平均値テキスト"/>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170904</xdr:rowOff>
    </xdr:from>
    <xdr:to>
      <xdr:col>81</xdr:col>
      <xdr:colOff>50800</xdr:colOff>
      <xdr:row>79</xdr:row>
      <xdr:rowOff>38982</xdr:rowOff>
    </xdr:to>
    <xdr:cxnSp macro="">
      <xdr:nvCxnSpPr>
        <xdr:cNvPr id="633" name="直線コネクタ 632"/>
        <xdr:cNvCxnSpPr/>
      </xdr:nvCxnSpPr>
      <xdr:spPr>
        <a:xfrm flipV="1">
          <a:off x="14592300" y="13544004"/>
          <a:ext cx="889000" cy="3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38982</xdr:rowOff>
    </xdr:from>
    <xdr:to>
      <xdr:col>76</xdr:col>
      <xdr:colOff>114300</xdr:colOff>
      <xdr:row>79</xdr:row>
      <xdr:rowOff>44450</xdr:rowOff>
    </xdr:to>
    <xdr:cxnSp macro="">
      <xdr:nvCxnSpPr>
        <xdr:cNvPr id="636" name="直線コネクタ 635"/>
        <xdr:cNvCxnSpPr/>
      </xdr:nvCxnSpPr>
      <xdr:spPr>
        <a:xfrm flipV="1">
          <a:off x="13703300" y="13583532"/>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37192</xdr:rowOff>
    </xdr:from>
    <xdr:to>
      <xdr:col>71</xdr:col>
      <xdr:colOff>177800</xdr:colOff>
      <xdr:row>79</xdr:row>
      <xdr:rowOff>44450</xdr:rowOff>
    </xdr:to>
    <xdr:cxnSp macro="">
      <xdr:nvCxnSpPr>
        <xdr:cNvPr id="639" name="直線コネクタ 638"/>
        <xdr:cNvCxnSpPr/>
      </xdr:nvCxnSpPr>
      <xdr:spPr>
        <a:xfrm>
          <a:off x="12814300" y="13581742"/>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142126</xdr:rowOff>
    </xdr:from>
    <xdr:to>
      <xdr:col>67</xdr:col>
      <xdr:colOff>101600</xdr:colOff>
      <xdr:row>79</xdr:row>
      <xdr:rowOff>72276</xdr:rowOff>
    </xdr:to>
    <xdr:sp macro="" textlink="">
      <xdr:nvSpPr>
        <xdr:cNvPr id="642" name="フローチャート: 判断 641"/>
        <xdr:cNvSpPr/>
      </xdr:nvSpPr>
      <xdr:spPr>
        <a:xfrm>
          <a:off x="12763500" y="135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88803</xdr:rowOff>
    </xdr:from>
    <xdr:ext cx="469744" cy="259045"/>
    <xdr:sp macro="" textlink="">
      <xdr:nvSpPr>
        <xdr:cNvPr id="643" name="テキスト ボックス 642"/>
        <xdr:cNvSpPr txBox="1"/>
      </xdr:nvSpPr>
      <xdr:spPr>
        <a:xfrm>
          <a:off x="12579428" y="132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39523</xdr:rowOff>
    </xdr:from>
    <xdr:to>
      <xdr:col>85</xdr:col>
      <xdr:colOff>177800</xdr:colOff>
      <xdr:row>78</xdr:row>
      <xdr:rowOff>141123</xdr:rowOff>
    </xdr:to>
    <xdr:sp macro="" textlink="">
      <xdr:nvSpPr>
        <xdr:cNvPr id="649" name="楕円 648"/>
        <xdr:cNvSpPr/>
      </xdr:nvSpPr>
      <xdr:spPr>
        <a:xfrm>
          <a:off x="162687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170350</xdr:rowOff>
    </xdr:from>
    <xdr:ext cx="469744" cy="259045"/>
    <xdr:sp macro="" textlink="">
      <xdr:nvSpPr>
        <xdr:cNvPr id="650" name="災害復旧費該当値テキスト"/>
        <xdr:cNvSpPr txBox="1"/>
      </xdr:nvSpPr>
      <xdr:spPr>
        <a:xfrm>
          <a:off x="16370300" y="132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120104</xdr:rowOff>
    </xdr:from>
    <xdr:to>
      <xdr:col>81</xdr:col>
      <xdr:colOff>101600</xdr:colOff>
      <xdr:row>79</xdr:row>
      <xdr:rowOff>50254</xdr:rowOff>
    </xdr:to>
    <xdr:sp macro="" textlink="">
      <xdr:nvSpPr>
        <xdr:cNvPr id="651" name="楕円 650"/>
        <xdr:cNvSpPr/>
      </xdr:nvSpPr>
      <xdr:spPr>
        <a:xfrm>
          <a:off x="15430500" y="134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41381</xdr:rowOff>
    </xdr:from>
    <xdr:ext cx="469744" cy="259045"/>
    <xdr:sp macro="" textlink="">
      <xdr:nvSpPr>
        <xdr:cNvPr id="652" name="テキスト ボックス 651"/>
        <xdr:cNvSpPr txBox="1"/>
      </xdr:nvSpPr>
      <xdr:spPr>
        <a:xfrm>
          <a:off x="15246428" y="1358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159632</xdr:rowOff>
    </xdr:from>
    <xdr:to>
      <xdr:col>76</xdr:col>
      <xdr:colOff>165100</xdr:colOff>
      <xdr:row>79</xdr:row>
      <xdr:rowOff>89782</xdr:rowOff>
    </xdr:to>
    <xdr:sp macro="" textlink="">
      <xdr:nvSpPr>
        <xdr:cNvPr id="653" name="楕円 652"/>
        <xdr:cNvSpPr/>
      </xdr:nvSpPr>
      <xdr:spPr>
        <a:xfrm>
          <a:off x="14541500" y="1353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80909</xdr:rowOff>
    </xdr:from>
    <xdr:ext cx="378565" cy="259045"/>
    <xdr:sp macro="" textlink="">
      <xdr:nvSpPr>
        <xdr:cNvPr id="654" name="テキスト ボックス 653"/>
        <xdr:cNvSpPr txBox="1"/>
      </xdr:nvSpPr>
      <xdr:spPr>
        <a:xfrm>
          <a:off x="14403017" y="1362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157842</xdr:rowOff>
    </xdr:from>
    <xdr:to>
      <xdr:col>67</xdr:col>
      <xdr:colOff>101600</xdr:colOff>
      <xdr:row>79</xdr:row>
      <xdr:rowOff>87992</xdr:rowOff>
    </xdr:to>
    <xdr:sp macro="" textlink="">
      <xdr:nvSpPr>
        <xdr:cNvPr id="657" name="楕円 656"/>
        <xdr:cNvSpPr/>
      </xdr:nvSpPr>
      <xdr:spPr>
        <a:xfrm>
          <a:off x="12763500" y="135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79119</xdr:rowOff>
    </xdr:from>
    <xdr:ext cx="378565" cy="259045"/>
    <xdr:sp macro="" textlink="">
      <xdr:nvSpPr>
        <xdr:cNvPr id="658" name="テキスト ボックス 657"/>
        <xdr:cNvSpPr txBox="1"/>
      </xdr:nvSpPr>
      <xdr:spPr>
        <a:xfrm>
          <a:off x="12625017" y="1362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107119</xdr:rowOff>
    </xdr:from>
    <xdr:to>
      <xdr:col>85</xdr:col>
      <xdr:colOff>127000</xdr:colOff>
      <xdr:row>97</xdr:row>
      <xdr:rowOff>112606</xdr:rowOff>
    </xdr:to>
    <xdr:cxnSp macro="">
      <xdr:nvCxnSpPr>
        <xdr:cNvPr id="689" name="直線コネクタ 688"/>
        <xdr:cNvCxnSpPr/>
      </xdr:nvCxnSpPr>
      <xdr:spPr>
        <a:xfrm>
          <a:off x="15481300" y="16737769"/>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95515</xdr:rowOff>
    </xdr:from>
    <xdr:to>
      <xdr:col>81</xdr:col>
      <xdr:colOff>50800</xdr:colOff>
      <xdr:row>97</xdr:row>
      <xdr:rowOff>107119</xdr:rowOff>
    </xdr:to>
    <xdr:cxnSp macro="">
      <xdr:nvCxnSpPr>
        <xdr:cNvPr id="692" name="直線コネクタ 691"/>
        <xdr:cNvCxnSpPr/>
      </xdr:nvCxnSpPr>
      <xdr:spPr>
        <a:xfrm>
          <a:off x="14592300" y="16726165"/>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73645</xdr:rowOff>
    </xdr:from>
    <xdr:to>
      <xdr:col>76</xdr:col>
      <xdr:colOff>114300</xdr:colOff>
      <xdr:row>97</xdr:row>
      <xdr:rowOff>95515</xdr:rowOff>
    </xdr:to>
    <xdr:cxnSp macro="">
      <xdr:nvCxnSpPr>
        <xdr:cNvPr id="695" name="直線コネクタ 694"/>
        <xdr:cNvCxnSpPr/>
      </xdr:nvCxnSpPr>
      <xdr:spPr>
        <a:xfrm>
          <a:off x="13703300" y="16704295"/>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32497</xdr:rowOff>
    </xdr:from>
    <xdr:to>
      <xdr:col>71</xdr:col>
      <xdr:colOff>177800</xdr:colOff>
      <xdr:row>97</xdr:row>
      <xdr:rowOff>73645</xdr:rowOff>
    </xdr:to>
    <xdr:cxnSp macro="">
      <xdr:nvCxnSpPr>
        <xdr:cNvPr id="698" name="直線コネクタ 697"/>
        <xdr:cNvCxnSpPr/>
      </xdr:nvCxnSpPr>
      <xdr:spPr>
        <a:xfrm>
          <a:off x="12814300" y="1666314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162934</xdr:rowOff>
    </xdr:from>
    <xdr:to>
      <xdr:col>67</xdr:col>
      <xdr:colOff>101600</xdr:colOff>
      <xdr:row>96</xdr:row>
      <xdr:rowOff>93084</xdr:rowOff>
    </xdr:to>
    <xdr:sp macro="" textlink="">
      <xdr:nvSpPr>
        <xdr:cNvPr id="701" name="フローチャート: 判断 700"/>
        <xdr:cNvSpPr/>
      </xdr:nvSpPr>
      <xdr:spPr>
        <a:xfrm>
          <a:off x="12763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109611</xdr:rowOff>
    </xdr:from>
    <xdr:ext cx="534377" cy="259045"/>
    <xdr:sp macro="" textlink="">
      <xdr:nvSpPr>
        <xdr:cNvPr id="702" name="テキスト ボックス 701"/>
        <xdr:cNvSpPr txBox="1"/>
      </xdr:nvSpPr>
      <xdr:spPr>
        <a:xfrm>
          <a:off x="12547111" y="1622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61806</xdr:rowOff>
    </xdr:from>
    <xdr:to>
      <xdr:col>85</xdr:col>
      <xdr:colOff>177800</xdr:colOff>
      <xdr:row>97</xdr:row>
      <xdr:rowOff>163406</xdr:rowOff>
    </xdr:to>
    <xdr:sp macro="" textlink="">
      <xdr:nvSpPr>
        <xdr:cNvPr id="708" name="楕円 707"/>
        <xdr:cNvSpPr/>
      </xdr:nvSpPr>
      <xdr:spPr>
        <a:xfrm>
          <a:off x="16268700" y="166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40233</xdr:rowOff>
    </xdr:from>
    <xdr:ext cx="534377" cy="259045"/>
    <xdr:sp macro="" textlink="">
      <xdr:nvSpPr>
        <xdr:cNvPr id="709" name="公債費該当値テキスト"/>
        <xdr:cNvSpPr txBox="1"/>
      </xdr:nvSpPr>
      <xdr:spPr>
        <a:xfrm>
          <a:off x="16370300" y="1667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56319</xdr:rowOff>
    </xdr:from>
    <xdr:to>
      <xdr:col>81</xdr:col>
      <xdr:colOff>101600</xdr:colOff>
      <xdr:row>97</xdr:row>
      <xdr:rowOff>157919</xdr:rowOff>
    </xdr:to>
    <xdr:sp macro="" textlink="">
      <xdr:nvSpPr>
        <xdr:cNvPr id="710" name="楕円 709"/>
        <xdr:cNvSpPr/>
      </xdr:nvSpPr>
      <xdr:spPr>
        <a:xfrm>
          <a:off x="15430500" y="166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149046</xdr:rowOff>
    </xdr:from>
    <xdr:ext cx="534377" cy="259045"/>
    <xdr:sp macro="" textlink="">
      <xdr:nvSpPr>
        <xdr:cNvPr id="711" name="テキスト ボックス 710"/>
        <xdr:cNvSpPr txBox="1"/>
      </xdr:nvSpPr>
      <xdr:spPr>
        <a:xfrm>
          <a:off x="15214111" y="1677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44715</xdr:rowOff>
    </xdr:from>
    <xdr:to>
      <xdr:col>76</xdr:col>
      <xdr:colOff>165100</xdr:colOff>
      <xdr:row>97</xdr:row>
      <xdr:rowOff>146315</xdr:rowOff>
    </xdr:to>
    <xdr:sp macro="" textlink="">
      <xdr:nvSpPr>
        <xdr:cNvPr id="712" name="楕円 711"/>
        <xdr:cNvSpPr/>
      </xdr:nvSpPr>
      <xdr:spPr>
        <a:xfrm>
          <a:off x="14541500" y="1667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137442</xdr:rowOff>
    </xdr:from>
    <xdr:ext cx="534377" cy="259045"/>
    <xdr:sp macro="" textlink="">
      <xdr:nvSpPr>
        <xdr:cNvPr id="713" name="テキスト ボックス 712"/>
        <xdr:cNvSpPr txBox="1"/>
      </xdr:nvSpPr>
      <xdr:spPr>
        <a:xfrm>
          <a:off x="14325111" y="1676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22845</xdr:rowOff>
    </xdr:from>
    <xdr:to>
      <xdr:col>72</xdr:col>
      <xdr:colOff>38100</xdr:colOff>
      <xdr:row>97</xdr:row>
      <xdr:rowOff>124445</xdr:rowOff>
    </xdr:to>
    <xdr:sp macro="" textlink="">
      <xdr:nvSpPr>
        <xdr:cNvPr id="714" name="楕円 713"/>
        <xdr:cNvSpPr/>
      </xdr:nvSpPr>
      <xdr:spPr>
        <a:xfrm>
          <a:off x="13652500" y="166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115572</xdr:rowOff>
    </xdr:from>
    <xdr:ext cx="534377" cy="259045"/>
    <xdr:sp macro="" textlink="">
      <xdr:nvSpPr>
        <xdr:cNvPr id="715" name="テキスト ボックス 714"/>
        <xdr:cNvSpPr txBox="1"/>
      </xdr:nvSpPr>
      <xdr:spPr>
        <a:xfrm>
          <a:off x="13436111" y="1674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153147</xdr:rowOff>
    </xdr:from>
    <xdr:to>
      <xdr:col>67</xdr:col>
      <xdr:colOff>101600</xdr:colOff>
      <xdr:row>97</xdr:row>
      <xdr:rowOff>83297</xdr:rowOff>
    </xdr:to>
    <xdr:sp macro="" textlink="">
      <xdr:nvSpPr>
        <xdr:cNvPr id="716" name="楕円 715"/>
        <xdr:cNvSpPr/>
      </xdr:nvSpPr>
      <xdr:spPr>
        <a:xfrm>
          <a:off x="12763500" y="166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74424</xdr:rowOff>
    </xdr:from>
    <xdr:ext cx="534377" cy="259045"/>
    <xdr:sp macro="" textlink="">
      <xdr:nvSpPr>
        <xdr:cNvPr id="717" name="テキスト ボックス 716"/>
        <xdr:cNvSpPr txBox="1"/>
      </xdr:nvSpPr>
      <xdr:spPr>
        <a:xfrm>
          <a:off x="12547111" y="16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85816</xdr:rowOff>
    </xdr:from>
    <xdr:to>
      <xdr:col>116</xdr:col>
      <xdr:colOff>62864</xdr:colOff>
      <xdr:row>39</xdr:row>
      <xdr:rowOff>98878</xdr:rowOff>
    </xdr:to>
    <xdr:cxnSp macro="">
      <xdr:nvCxnSpPr>
        <xdr:cNvPr id="743" name="直線コネクタ 742"/>
        <xdr:cNvCxnSpPr/>
      </xdr:nvCxnSpPr>
      <xdr:spPr>
        <a:xfrm flipV="1">
          <a:off x="22159595" y="6429466"/>
          <a:ext cx="1269" cy="3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147300</xdr:rowOff>
    </xdr:from>
    <xdr:ext cx="249299" cy="259045"/>
    <xdr:sp macro="" textlink="">
      <xdr:nvSpPr>
        <xdr:cNvPr id="744" name="諸支出金最小値テキスト"/>
        <xdr:cNvSpPr txBox="1"/>
      </xdr:nvSpPr>
      <xdr:spPr>
        <a:xfrm>
          <a:off x="22212300" y="68338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32493</xdr:rowOff>
    </xdr:from>
    <xdr:ext cx="469744" cy="259045"/>
    <xdr:sp macro="" textlink="">
      <xdr:nvSpPr>
        <xdr:cNvPr id="746" name="諸支出金最大値テキスト"/>
        <xdr:cNvSpPr txBox="1"/>
      </xdr:nvSpPr>
      <xdr:spPr>
        <a:xfrm>
          <a:off x="22212300"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85816</xdr:rowOff>
    </xdr:from>
    <xdr:to>
      <xdr:col>116</xdr:col>
      <xdr:colOff>152400</xdr:colOff>
      <xdr:row>37</xdr:row>
      <xdr:rowOff>85816</xdr:rowOff>
    </xdr:to>
    <xdr:cxnSp macro="">
      <xdr:nvCxnSpPr>
        <xdr:cNvPr id="747" name="直線コネクタ 746"/>
        <xdr:cNvCxnSpPr/>
      </xdr:nvCxnSpPr>
      <xdr:spPr>
        <a:xfrm>
          <a:off x="22072600" y="6429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64750</xdr:rowOff>
    </xdr:from>
    <xdr:ext cx="313932" cy="259045"/>
    <xdr:sp macro="" textlink="">
      <xdr:nvSpPr>
        <xdr:cNvPr id="749" name="諸支出金平均値テキスト"/>
        <xdr:cNvSpPr txBox="1"/>
      </xdr:nvSpPr>
      <xdr:spPr>
        <a:xfrm>
          <a:off x="22212300" y="657985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41873</xdr:rowOff>
    </xdr:from>
    <xdr:to>
      <xdr:col>116</xdr:col>
      <xdr:colOff>114300</xdr:colOff>
      <xdr:row>39</xdr:row>
      <xdr:rowOff>143473</xdr:rowOff>
    </xdr:to>
    <xdr:sp macro="" textlink="">
      <xdr:nvSpPr>
        <xdr:cNvPr id="750" name="フローチャート: 判断 749"/>
        <xdr:cNvSpPr/>
      </xdr:nvSpPr>
      <xdr:spPr>
        <a:xfrm>
          <a:off x="22110700" y="672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97246</xdr:rowOff>
    </xdr:from>
    <xdr:to>
      <xdr:col>111</xdr:col>
      <xdr:colOff>177800</xdr:colOff>
      <xdr:row>39</xdr:row>
      <xdr:rowOff>98878</xdr:rowOff>
    </xdr:to>
    <xdr:cxnSp macro="">
      <xdr:nvCxnSpPr>
        <xdr:cNvPr id="751" name="直線コネクタ 750"/>
        <xdr:cNvCxnSpPr/>
      </xdr:nvCxnSpPr>
      <xdr:spPr>
        <a:xfrm>
          <a:off x="20434300" y="6269446"/>
          <a:ext cx="8890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35995</xdr:rowOff>
    </xdr:from>
    <xdr:to>
      <xdr:col>112</xdr:col>
      <xdr:colOff>38100</xdr:colOff>
      <xdr:row>39</xdr:row>
      <xdr:rowOff>137595</xdr:rowOff>
    </xdr:to>
    <xdr:sp macro="" textlink="">
      <xdr:nvSpPr>
        <xdr:cNvPr id="752" name="フローチャート: 判断 751"/>
        <xdr:cNvSpPr/>
      </xdr:nvSpPr>
      <xdr:spPr>
        <a:xfrm>
          <a:off x="21272500" y="672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154122</xdr:rowOff>
    </xdr:from>
    <xdr:ext cx="378565" cy="259045"/>
    <xdr:sp macro="" textlink="">
      <xdr:nvSpPr>
        <xdr:cNvPr id="753" name="テキスト ボックス 752"/>
        <xdr:cNvSpPr txBox="1"/>
      </xdr:nvSpPr>
      <xdr:spPr>
        <a:xfrm>
          <a:off x="21134017" y="649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132189</xdr:rowOff>
    </xdr:from>
    <xdr:to>
      <xdr:col>107</xdr:col>
      <xdr:colOff>50800</xdr:colOff>
      <xdr:row>36</xdr:row>
      <xdr:rowOff>97246</xdr:rowOff>
    </xdr:to>
    <xdr:cxnSp macro="">
      <xdr:nvCxnSpPr>
        <xdr:cNvPr id="754" name="直線コネクタ 753"/>
        <xdr:cNvCxnSpPr/>
      </xdr:nvCxnSpPr>
      <xdr:spPr>
        <a:xfrm>
          <a:off x="19545300" y="5275689"/>
          <a:ext cx="889000" cy="99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13353</xdr:rowOff>
    </xdr:from>
    <xdr:to>
      <xdr:col>107</xdr:col>
      <xdr:colOff>101600</xdr:colOff>
      <xdr:row>39</xdr:row>
      <xdr:rowOff>114953</xdr:rowOff>
    </xdr:to>
    <xdr:sp macro="" textlink="">
      <xdr:nvSpPr>
        <xdr:cNvPr id="755" name="フローチャート: 判断 754"/>
        <xdr:cNvSpPr/>
      </xdr:nvSpPr>
      <xdr:spPr>
        <a:xfrm>
          <a:off x="20383500" y="669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106080</xdr:rowOff>
    </xdr:from>
    <xdr:ext cx="378565" cy="259045"/>
    <xdr:sp macro="" textlink="">
      <xdr:nvSpPr>
        <xdr:cNvPr id="756" name="テキスト ボックス 755"/>
        <xdr:cNvSpPr txBox="1"/>
      </xdr:nvSpPr>
      <xdr:spPr>
        <a:xfrm>
          <a:off x="20245017" y="679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132189</xdr:rowOff>
    </xdr:from>
    <xdr:to>
      <xdr:col>102</xdr:col>
      <xdr:colOff>114300</xdr:colOff>
      <xdr:row>37</xdr:row>
      <xdr:rowOff>166805</xdr:rowOff>
    </xdr:to>
    <xdr:cxnSp macro="">
      <xdr:nvCxnSpPr>
        <xdr:cNvPr id="757" name="直線コネクタ 756"/>
        <xdr:cNvCxnSpPr/>
      </xdr:nvCxnSpPr>
      <xdr:spPr>
        <a:xfrm flipV="1">
          <a:off x="18656300" y="5275689"/>
          <a:ext cx="889000" cy="123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28376</xdr:rowOff>
    </xdr:from>
    <xdr:to>
      <xdr:col>102</xdr:col>
      <xdr:colOff>165100</xdr:colOff>
      <xdr:row>39</xdr:row>
      <xdr:rowOff>129976</xdr:rowOff>
    </xdr:to>
    <xdr:sp macro="" textlink="">
      <xdr:nvSpPr>
        <xdr:cNvPr id="758" name="フローチャート: 判断 757"/>
        <xdr:cNvSpPr/>
      </xdr:nvSpPr>
      <xdr:spPr>
        <a:xfrm>
          <a:off x="194945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121103</xdr:rowOff>
    </xdr:from>
    <xdr:ext cx="378565" cy="259045"/>
    <xdr:sp macro="" textlink="">
      <xdr:nvSpPr>
        <xdr:cNvPr id="759" name="テキスト ボックス 758"/>
        <xdr:cNvSpPr txBox="1"/>
      </xdr:nvSpPr>
      <xdr:spPr>
        <a:xfrm>
          <a:off x="19356017" y="6807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29028</xdr:rowOff>
    </xdr:from>
    <xdr:to>
      <xdr:col>98</xdr:col>
      <xdr:colOff>38100</xdr:colOff>
      <xdr:row>39</xdr:row>
      <xdr:rowOff>130628</xdr:rowOff>
    </xdr:to>
    <xdr:sp macro="" textlink="">
      <xdr:nvSpPr>
        <xdr:cNvPr id="760" name="フローチャート: 判断 759"/>
        <xdr:cNvSpPr/>
      </xdr:nvSpPr>
      <xdr:spPr>
        <a:xfrm>
          <a:off x="18605500" y="67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121755</xdr:rowOff>
    </xdr:from>
    <xdr:ext cx="378565" cy="259045"/>
    <xdr:sp macro="" textlink="">
      <xdr:nvSpPr>
        <xdr:cNvPr id="761" name="テキスト ボックス 760"/>
        <xdr:cNvSpPr txBox="1"/>
      </xdr:nvSpPr>
      <xdr:spPr>
        <a:xfrm>
          <a:off x="18467017" y="680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20300</xdr:rowOff>
    </xdr:from>
    <xdr:ext cx="249299" cy="259045"/>
    <xdr:sp macro="" textlink="">
      <xdr:nvSpPr>
        <xdr:cNvPr id="768" name="諸支出金該当値テキスト"/>
        <xdr:cNvSpPr txBox="1"/>
      </xdr:nvSpPr>
      <xdr:spPr>
        <a:xfrm>
          <a:off x="22212300" y="67068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46446</xdr:rowOff>
    </xdr:from>
    <xdr:to>
      <xdr:col>107</xdr:col>
      <xdr:colOff>101600</xdr:colOff>
      <xdr:row>36</xdr:row>
      <xdr:rowOff>148046</xdr:rowOff>
    </xdr:to>
    <xdr:sp macro="" textlink="">
      <xdr:nvSpPr>
        <xdr:cNvPr id="771" name="楕円 770"/>
        <xdr:cNvSpPr/>
      </xdr:nvSpPr>
      <xdr:spPr>
        <a:xfrm>
          <a:off x="20383500" y="62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164573</xdr:rowOff>
    </xdr:from>
    <xdr:ext cx="469744" cy="259045"/>
    <xdr:sp macro="" textlink="">
      <xdr:nvSpPr>
        <xdr:cNvPr id="772" name="テキスト ボックス 771"/>
        <xdr:cNvSpPr txBox="1"/>
      </xdr:nvSpPr>
      <xdr:spPr>
        <a:xfrm>
          <a:off x="20199428" y="599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81389</xdr:rowOff>
    </xdr:from>
    <xdr:to>
      <xdr:col>102</xdr:col>
      <xdr:colOff>165100</xdr:colOff>
      <xdr:row>31</xdr:row>
      <xdr:rowOff>11539</xdr:rowOff>
    </xdr:to>
    <xdr:sp macro="" textlink="">
      <xdr:nvSpPr>
        <xdr:cNvPr id="773" name="楕円 772"/>
        <xdr:cNvSpPr/>
      </xdr:nvSpPr>
      <xdr:spPr>
        <a:xfrm>
          <a:off x="19494500" y="52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28066</xdr:rowOff>
    </xdr:from>
    <xdr:ext cx="534377" cy="259045"/>
    <xdr:sp macro="" textlink="">
      <xdr:nvSpPr>
        <xdr:cNvPr id="774" name="テキスト ボックス 773"/>
        <xdr:cNvSpPr txBox="1"/>
      </xdr:nvSpPr>
      <xdr:spPr>
        <a:xfrm>
          <a:off x="19278111" y="500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116005</xdr:rowOff>
    </xdr:from>
    <xdr:to>
      <xdr:col>98</xdr:col>
      <xdr:colOff>38100</xdr:colOff>
      <xdr:row>38</xdr:row>
      <xdr:rowOff>46155</xdr:rowOff>
    </xdr:to>
    <xdr:sp macro="" textlink="">
      <xdr:nvSpPr>
        <xdr:cNvPr id="775" name="楕円 774"/>
        <xdr:cNvSpPr/>
      </xdr:nvSpPr>
      <xdr:spPr>
        <a:xfrm>
          <a:off x="18605500" y="64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62682</xdr:rowOff>
    </xdr:from>
    <xdr:ext cx="469744" cy="259045"/>
    <xdr:sp macro="" textlink="">
      <xdr:nvSpPr>
        <xdr:cNvPr id="776" name="テキスト ボックス 775"/>
        <xdr:cNvSpPr txBox="1"/>
      </xdr:nvSpPr>
      <xdr:spPr>
        <a:xfrm>
          <a:off x="18421428" y="623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90" name="テキスト ボックス 78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4" name="テキスト ボックス 79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6" name="テキスト ボックス 79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フローチャート: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9" name="フローチャート: 判断 808"/>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10" name="テキスト ボックス 809"/>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2" name="フローチャート: 判断 811"/>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3" name="テキスト ボックス 812"/>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7" name="テキスト ボックス 82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9" name="テキスト ボックス 82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教育費については、住民一人当たり</a:t>
          </a:r>
          <a:r>
            <a:rPr kumimoji="1" lang="en-US" altLang="ja-JP" sz="1100">
              <a:solidFill>
                <a:schemeClr val="dk1"/>
              </a:solidFill>
              <a:effectLst/>
              <a:latin typeface="+mn-lt"/>
              <a:ea typeface="+mn-ea"/>
              <a:cs typeface="+mn-cs"/>
            </a:rPr>
            <a:t>62,793</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％増加している。これは、小学校大規模改造事業</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増によるものである。公共施設等の老朽化により事業費は増加傾向にあるため、各施設等の状況把握や適正な管理及び更新を検討するとともに、事業の取捨選択を徹底していく必要がある。</a:t>
          </a:r>
          <a:endParaRPr lang="ja-JP" altLang="ja-JP" sz="1400">
            <a:effectLst/>
          </a:endParaRPr>
        </a:p>
        <a:p>
          <a:r>
            <a:rPr kumimoji="1" lang="ja-JP" altLang="ja-JP" sz="1100">
              <a:solidFill>
                <a:schemeClr val="dk1"/>
              </a:solidFill>
              <a:effectLst/>
              <a:latin typeface="+mn-lt"/>
              <a:ea typeface="+mn-ea"/>
              <a:cs typeface="+mn-cs"/>
            </a:rPr>
            <a:t>　公債費については、住民一人当たり</a:t>
          </a:r>
          <a:r>
            <a:rPr kumimoji="1" lang="en-US" altLang="ja-JP" sz="1100">
              <a:solidFill>
                <a:schemeClr val="dk1"/>
              </a:solidFill>
              <a:effectLst/>
              <a:latin typeface="+mn-lt"/>
              <a:ea typeface="+mn-ea"/>
              <a:cs typeface="+mn-cs"/>
            </a:rPr>
            <a:t>30,239</a:t>
          </a:r>
          <a:r>
            <a:rPr kumimoji="1" lang="ja-JP" altLang="ja-JP" sz="1100">
              <a:solidFill>
                <a:schemeClr val="dk1"/>
              </a:solidFill>
              <a:effectLst/>
              <a:latin typeface="+mn-lt"/>
              <a:ea typeface="+mn-ea"/>
              <a:cs typeface="+mn-cs"/>
            </a:rPr>
            <a:t>円となっており、類似団体平均・全国平均・岐阜県平均ともに下回っている。地方債現在高について</a:t>
          </a:r>
          <a:r>
            <a:rPr kumimoji="1" lang="ja-JP" altLang="en-US" sz="110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建設地方債発行抑制により平成</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年度以降は減少しているが、教育債等の増加により平成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a:t>
          </a:r>
          <a:r>
            <a:rPr kumimoji="1" lang="ja-JP" altLang="en-US" sz="1100" b="0" i="0" baseline="0">
              <a:solidFill>
                <a:schemeClr val="dk1"/>
              </a:solidFill>
              <a:effectLst/>
              <a:latin typeface="+mn-lt"/>
              <a:ea typeface="+mn-ea"/>
              <a:cs typeface="+mn-cs"/>
            </a:rPr>
            <a:t>度</a:t>
          </a:r>
          <a:r>
            <a:rPr kumimoji="1" lang="ja-JP" altLang="ja-JP" sz="1100" b="0" i="0" baseline="0">
              <a:solidFill>
                <a:schemeClr val="dk1"/>
              </a:solidFill>
              <a:effectLst/>
              <a:latin typeface="+mn-lt"/>
              <a:ea typeface="+mn-ea"/>
              <a:cs typeface="+mn-cs"/>
            </a:rPr>
            <a:t>以降は増加に転じている。今後も老朽化による大規模な施設の更新が見込まれるため、交付税措置のない地方債発行の抑制、</a:t>
          </a:r>
          <a:r>
            <a:rPr kumimoji="1" lang="ja-JP" altLang="ja-JP" sz="1100">
              <a:solidFill>
                <a:schemeClr val="dk1"/>
              </a:solidFill>
              <a:effectLst/>
              <a:latin typeface="+mn-lt"/>
              <a:ea typeface="+mn-ea"/>
              <a:cs typeface="+mn-cs"/>
            </a:rPr>
            <a:t>借入条件の見直しも含め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徹底した行財政改革を推進し、公債費の抑制に努める。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財政調整基金については、残高の標準財政規模比が</a:t>
          </a:r>
          <a:r>
            <a:rPr kumimoji="1" lang="en-US" altLang="ja-JP" sz="1050">
              <a:solidFill>
                <a:schemeClr val="dk1"/>
              </a:solidFill>
              <a:effectLst/>
              <a:latin typeface="+mn-lt"/>
              <a:ea typeface="+mn-ea"/>
              <a:cs typeface="+mn-cs"/>
            </a:rPr>
            <a:t>37.51</a:t>
          </a:r>
          <a:r>
            <a:rPr kumimoji="1" lang="ja-JP" altLang="ja-JP" sz="1050">
              <a:solidFill>
                <a:schemeClr val="dk1"/>
              </a:solidFill>
              <a:effectLst/>
              <a:latin typeface="+mn-lt"/>
              <a:ea typeface="+mn-ea"/>
              <a:cs typeface="+mn-cs"/>
            </a:rPr>
            <a:t>％となり、</a:t>
          </a:r>
          <a:r>
            <a:rPr kumimoji="1" lang="en-US" altLang="ja-JP" sz="1050">
              <a:solidFill>
                <a:schemeClr val="dk1"/>
              </a:solidFill>
              <a:effectLst/>
              <a:latin typeface="+mn-lt"/>
              <a:ea typeface="+mn-ea"/>
              <a:cs typeface="+mn-cs"/>
            </a:rPr>
            <a:t>H26</a:t>
          </a:r>
          <a:r>
            <a:rPr kumimoji="1" lang="ja-JP" altLang="ja-JP" sz="1050">
              <a:solidFill>
                <a:schemeClr val="dk1"/>
              </a:solidFill>
              <a:effectLst/>
              <a:latin typeface="+mn-lt"/>
              <a:ea typeface="+mn-ea"/>
              <a:cs typeface="+mn-cs"/>
            </a:rPr>
            <a:t>年度と比較して</a:t>
          </a:r>
          <a:r>
            <a:rPr kumimoji="1" lang="en-US" altLang="ja-JP" sz="1050">
              <a:solidFill>
                <a:schemeClr val="dk1"/>
              </a:solidFill>
              <a:effectLst/>
              <a:latin typeface="+mn-lt"/>
              <a:ea typeface="+mn-ea"/>
              <a:cs typeface="+mn-cs"/>
            </a:rPr>
            <a:t>3.53</a:t>
          </a:r>
          <a:r>
            <a:rPr kumimoji="1" lang="ja-JP" altLang="ja-JP" sz="1050">
              <a:solidFill>
                <a:schemeClr val="dk1"/>
              </a:solidFill>
              <a:effectLst/>
              <a:latin typeface="+mn-lt"/>
              <a:ea typeface="+mn-ea"/>
              <a:cs typeface="+mn-cs"/>
            </a:rPr>
            <a:t>ポイント増加している。これは、公共施設の老朽化による大規模な施設の更新や長寿命化に備えるため、財政運営に基づき、堅実に積立てを継続してきたためである。しかし平成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年度と比較すると、残高の標準財政規模比が</a:t>
          </a:r>
          <a:r>
            <a:rPr kumimoji="1" lang="en-US" altLang="ja-JP" sz="1050">
              <a:solidFill>
                <a:schemeClr val="dk1"/>
              </a:solidFill>
              <a:effectLst/>
              <a:latin typeface="+mn-lt"/>
              <a:ea typeface="+mn-ea"/>
              <a:cs typeface="+mn-cs"/>
            </a:rPr>
            <a:t>1.47</a:t>
          </a:r>
          <a:r>
            <a:rPr kumimoji="1" lang="ja-JP" altLang="ja-JP" sz="1050">
              <a:solidFill>
                <a:schemeClr val="dk1"/>
              </a:solidFill>
              <a:effectLst/>
              <a:latin typeface="+mn-lt"/>
              <a:ea typeface="+mn-ea"/>
              <a:cs typeface="+mn-cs"/>
            </a:rPr>
            <a:t>ポイント減少して</a:t>
          </a:r>
          <a:r>
            <a:rPr kumimoji="1" lang="ja-JP" altLang="en-US" sz="1050">
              <a:solidFill>
                <a:schemeClr val="dk1"/>
              </a:solidFill>
              <a:effectLst/>
              <a:latin typeface="+mn-lt"/>
              <a:ea typeface="+mn-ea"/>
              <a:cs typeface="+mn-cs"/>
            </a:rPr>
            <a:t>おり、</a:t>
          </a:r>
          <a:r>
            <a:rPr kumimoji="1" lang="ja-JP" altLang="ja-JP" sz="1050">
              <a:solidFill>
                <a:schemeClr val="dk1"/>
              </a:solidFill>
              <a:effectLst/>
              <a:latin typeface="+mn-lt"/>
              <a:ea typeface="+mn-ea"/>
              <a:cs typeface="+mn-cs"/>
            </a:rPr>
            <a:t>これは</a:t>
          </a:r>
          <a:r>
            <a:rPr kumimoji="1" lang="ja-JP" altLang="en-US" sz="1050">
              <a:solidFill>
                <a:schemeClr val="dk1"/>
              </a:solidFill>
              <a:effectLst/>
              <a:latin typeface="+mn-lt"/>
              <a:ea typeface="+mn-ea"/>
              <a:cs typeface="+mn-cs"/>
            </a:rPr>
            <a:t>基金から</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a:t>
          </a:r>
          <a:r>
            <a:rPr kumimoji="1" lang="ja-JP" altLang="ja-JP" sz="1050">
              <a:solidFill>
                <a:schemeClr val="dk1"/>
              </a:solidFill>
              <a:effectLst/>
              <a:latin typeface="+mn-lt"/>
              <a:ea typeface="+mn-ea"/>
              <a:cs typeface="+mn-cs"/>
            </a:rPr>
            <a:t>財源調整を行ったことによるものである。今後も、景気の低迷による自主財源の減少が見込まれるため、財政調整基金の残高に留意しつつ健全な財政運営を継続して行う必要がある。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全会計において赤字額は算出されておらず、概ね</a:t>
          </a:r>
          <a:r>
            <a:rPr kumimoji="1" lang="ja-JP" altLang="en-US" sz="1100">
              <a:solidFill>
                <a:schemeClr val="dk1"/>
              </a:solidFill>
              <a:effectLst/>
              <a:latin typeface="+mn-lt"/>
              <a:ea typeface="+mn-ea"/>
              <a:cs typeface="+mn-cs"/>
            </a:rPr>
            <a:t>実質黒字額は</a:t>
          </a:r>
          <a:r>
            <a:rPr kumimoji="1" lang="ja-JP" altLang="ja-JP" sz="1100">
              <a:solidFill>
                <a:schemeClr val="dk1"/>
              </a:solidFill>
              <a:effectLst/>
              <a:latin typeface="+mn-lt"/>
              <a:ea typeface="+mn-ea"/>
              <a:cs typeface="+mn-cs"/>
            </a:rPr>
            <a:t>同水準で推移しているが、歳入の内</a:t>
          </a:r>
          <a:r>
            <a:rPr kumimoji="1" lang="ja-JP" altLang="en-US" sz="1100">
              <a:solidFill>
                <a:schemeClr val="dk1"/>
              </a:solidFill>
              <a:effectLst/>
              <a:latin typeface="+mn-lt"/>
              <a:ea typeface="+mn-ea"/>
              <a:cs typeface="+mn-cs"/>
            </a:rPr>
            <a:t>、経常的な収入をもって充てることができないため一般会計からの基準内繰出しに依存している公営企業会計について、</a:t>
          </a:r>
          <a:r>
            <a:rPr kumimoji="1" lang="ja-JP" altLang="ja-JP" sz="1100">
              <a:solidFill>
                <a:schemeClr val="dk1"/>
              </a:solidFill>
              <a:effectLst/>
              <a:latin typeface="+mn-lt"/>
              <a:ea typeface="+mn-ea"/>
              <a:cs typeface="+mn-cs"/>
            </a:rPr>
            <a:t>歳入面では料金収入や負担金</a:t>
          </a:r>
          <a:r>
            <a:rPr kumimoji="1" lang="ja-JP" altLang="en-US" sz="1100">
              <a:solidFill>
                <a:schemeClr val="dk1"/>
              </a:solidFill>
              <a:effectLst/>
              <a:latin typeface="+mn-lt"/>
              <a:ea typeface="+mn-ea"/>
              <a:cs typeface="+mn-cs"/>
            </a:rPr>
            <a:t>を見直し</a:t>
          </a:r>
          <a:r>
            <a:rPr kumimoji="1" lang="ja-JP" altLang="ja-JP" sz="1100">
              <a:solidFill>
                <a:schemeClr val="dk1"/>
              </a:solidFill>
              <a:effectLst/>
              <a:latin typeface="+mn-lt"/>
              <a:ea typeface="+mn-ea"/>
              <a:cs typeface="+mn-cs"/>
            </a:rPr>
            <a:t>、歳出面では経常的な経費を含めた必要経費の見直しを進め、健全な事業</a:t>
          </a:r>
          <a:r>
            <a:rPr kumimoji="1" lang="ja-JP" altLang="en-US" sz="1100">
              <a:solidFill>
                <a:schemeClr val="dk1"/>
              </a:solidFill>
              <a:effectLst/>
              <a:latin typeface="+mn-lt"/>
              <a:ea typeface="+mn-ea"/>
              <a:cs typeface="+mn-cs"/>
            </a:rPr>
            <a:t>経営</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推進する</a:t>
          </a:r>
          <a:r>
            <a:rPr kumimoji="1" lang="ja-JP" altLang="ja-JP" sz="1100">
              <a:solidFill>
                <a:schemeClr val="dk1"/>
              </a:solidFill>
              <a:effectLst/>
              <a:latin typeface="+mn-lt"/>
              <a:ea typeface="+mn-ea"/>
              <a:cs typeface="+mn-cs"/>
            </a:rPr>
            <a:t>必要</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ある。</a:t>
          </a:r>
          <a:endParaRPr lang="ja-JP" altLang="ja-JP" sz="1400">
            <a:effectLst/>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9850035</v>
      </c>
      <c r="BO4" s="430"/>
      <c r="BP4" s="430"/>
      <c r="BQ4" s="430"/>
      <c r="BR4" s="430"/>
      <c r="BS4" s="430"/>
      <c r="BT4" s="430"/>
      <c r="BU4" s="431"/>
      <c r="BV4" s="429">
        <v>10078879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6.2</v>
      </c>
      <c r="CU4" s="436"/>
      <c r="CV4" s="436"/>
      <c r="CW4" s="436"/>
      <c r="CX4" s="436"/>
      <c r="CY4" s="436"/>
      <c r="CZ4" s="436"/>
      <c r="DA4" s="437"/>
      <c r="DB4" s="435">
        <v>6.5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9384064</v>
      </c>
      <c r="BO5" s="467"/>
      <c r="BP5" s="467"/>
      <c r="BQ5" s="467"/>
      <c r="BR5" s="467"/>
      <c r="BS5" s="467"/>
      <c r="BT5" s="467"/>
      <c r="BU5" s="468"/>
      <c r="BV5" s="466">
        <v>9617212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92</v>
      </c>
      <c r="CU5" s="464"/>
      <c r="CV5" s="464"/>
      <c r="CW5" s="464"/>
      <c r="CX5" s="464"/>
      <c r="CY5" s="464"/>
      <c r="CZ5" s="464"/>
      <c r="DA5" s="465"/>
      <c r="DB5" s="463">
        <v>94.1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465971</v>
      </c>
      <c r="BO6" s="467"/>
      <c r="BP6" s="467"/>
      <c r="BQ6" s="467"/>
      <c r="BR6" s="467"/>
      <c r="BS6" s="467"/>
      <c r="BT6" s="467"/>
      <c r="BU6" s="468"/>
      <c r="BV6" s="466">
        <v>461667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97.8</v>
      </c>
      <c r="CU6" s="504"/>
      <c r="CV6" s="504"/>
      <c r="CW6" s="504"/>
      <c r="CX6" s="504"/>
      <c r="CY6" s="504"/>
      <c r="CZ6" s="504"/>
      <c r="DA6" s="505"/>
      <c r="DB6" s="503">
        <v>100</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107997</v>
      </c>
      <c r="BO7" s="467"/>
      <c r="BP7" s="467"/>
      <c r="BQ7" s="467"/>
      <c r="BR7" s="467"/>
      <c r="BS7" s="467"/>
      <c r="BT7" s="467"/>
      <c r="BU7" s="468"/>
      <c r="BV7" s="466">
        <v>84793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5763498</v>
      </c>
      <c r="CU7" s="467"/>
      <c r="CV7" s="467"/>
      <c r="CW7" s="467"/>
      <c r="CX7" s="467"/>
      <c r="CY7" s="467"/>
      <c r="CZ7" s="467"/>
      <c r="DA7" s="468"/>
      <c r="DB7" s="466">
        <v>5781526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357974</v>
      </c>
      <c r="BO8" s="467"/>
      <c r="BP8" s="467"/>
      <c r="BQ8" s="467"/>
      <c r="BR8" s="467"/>
      <c r="BS8" s="467"/>
      <c r="BT8" s="467"/>
      <c r="BU8" s="468"/>
      <c r="BV8" s="466">
        <v>376874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0.55000000000000004</v>
      </c>
      <c r="CU8" s="507"/>
      <c r="CV8" s="507"/>
      <c r="CW8" s="507"/>
      <c r="CX8" s="507"/>
      <c r="CY8" s="507"/>
      <c r="CZ8" s="507"/>
      <c r="DA8" s="508"/>
      <c r="DB8" s="506">
        <v>0.55000000000000004</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20760</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-18900</v>
      </c>
      <c r="BO9" s="467"/>
      <c r="BP9" s="467"/>
      <c r="BQ9" s="467"/>
      <c r="BR9" s="467"/>
      <c r="BS9" s="467"/>
      <c r="BT9" s="467"/>
      <c r="BU9" s="468"/>
      <c r="BV9" s="466">
        <v>1780</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8.3000000000000007</v>
      </c>
      <c r="CU9" s="464"/>
      <c r="CV9" s="464"/>
      <c r="CW9" s="464"/>
      <c r="CX9" s="464"/>
      <c r="CY9" s="464"/>
      <c r="CZ9" s="464"/>
      <c r="DA9" s="465"/>
      <c r="DB9" s="463">
        <v>8.4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22629</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94</v>
      </c>
      <c r="AV10" s="499"/>
      <c r="AW10" s="499"/>
      <c r="AX10" s="499"/>
      <c r="AY10" s="500" t="s">
        <v>121</v>
      </c>
      <c r="AZ10" s="501"/>
      <c r="BA10" s="501"/>
      <c r="BB10" s="501"/>
      <c r="BC10" s="501"/>
      <c r="BD10" s="501"/>
      <c r="BE10" s="501"/>
      <c r="BF10" s="501"/>
      <c r="BG10" s="501"/>
      <c r="BH10" s="501"/>
      <c r="BI10" s="501"/>
      <c r="BJ10" s="501"/>
      <c r="BK10" s="501"/>
      <c r="BL10" s="501"/>
      <c r="BM10" s="502"/>
      <c r="BN10" s="466">
        <v>8450</v>
      </c>
      <c r="BO10" s="467"/>
      <c r="BP10" s="467"/>
      <c r="BQ10" s="467"/>
      <c r="BR10" s="467"/>
      <c r="BS10" s="467"/>
      <c r="BT10" s="467"/>
      <c r="BU10" s="468"/>
      <c r="BV10" s="466">
        <v>10950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20752</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100000</v>
      </c>
      <c r="BO12" s="467"/>
      <c r="BP12" s="467"/>
      <c r="BQ12" s="467"/>
      <c r="BR12" s="467"/>
      <c r="BS12" s="467"/>
      <c r="BT12" s="467"/>
      <c r="BU12" s="468"/>
      <c r="BV12" s="466">
        <v>100000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20290</v>
      </c>
      <c r="S13" s="548"/>
      <c r="T13" s="548"/>
      <c r="U13" s="548"/>
      <c r="V13" s="549"/>
      <c r="W13" s="482" t="s">
        <v>137</v>
      </c>
      <c r="X13" s="483"/>
      <c r="Y13" s="483"/>
      <c r="Z13" s="483"/>
      <c r="AA13" s="483"/>
      <c r="AB13" s="473"/>
      <c r="AC13" s="517">
        <v>215</v>
      </c>
      <c r="AD13" s="518"/>
      <c r="AE13" s="518"/>
      <c r="AF13" s="518"/>
      <c r="AG13" s="557"/>
      <c r="AH13" s="517">
        <v>199</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-110450</v>
      </c>
      <c r="BO13" s="467"/>
      <c r="BP13" s="467"/>
      <c r="BQ13" s="467"/>
      <c r="BR13" s="467"/>
      <c r="BS13" s="467"/>
      <c r="BT13" s="467"/>
      <c r="BU13" s="468"/>
      <c r="BV13" s="466">
        <v>-87270</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10.4</v>
      </c>
      <c r="CU13" s="464"/>
      <c r="CV13" s="464"/>
      <c r="CW13" s="464"/>
      <c r="CX13" s="464"/>
      <c r="CY13" s="464"/>
      <c r="CZ13" s="464"/>
      <c r="DA13" s="465"/>
      <c r="DB13" s="463">
        <v>10.8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21052</v>
      </c>
      <c r="S14" s="548"/>
      <c r="T14" s="548"/>
      <c r="U14" s="548"/>
      <c r="V14" s="549"/>
      <c r="W14" s="456"/>
      <c r="X14" s="457"/>
      <c r="Y14" s="457"/>
      <c r="Z14" s="457"/>
      <c r="AA14" s="457"/>
      <c r="AB14" s="446"/>
      <c r="AC14" s="550">
        <v>2</v>
      </c>
      <c r="AD14" s="551"/>
      <c r="AE14" s="551"/>
      <c r="AF14" s="551"/>
      <c r="AG14" s="552"/>
      <c r="AH14" s="550">
        <v>1.8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27.5</v>
      </c>
      <c r="CU14" s="562"/>
      <c r="CV14" s="562"/>
      <c r="CW14" s="562"/>
      <c r="CX14" s="562"/>
      <c r="CY14" s="562"/>
      <c r="CZ14" s="562"/>
      <c r="DA14" s="563"/>
      <c r="DB14" s="561">
        <v>36.5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136</v>
      </c>
      <c r="N15" s="555"/>
      <c r="O15" s="555"/>
      <c r="P15" s="555"/>
      <c r="Q15" s="556"/>
      <c r="R15" s="547">
        <v>20630</v>
      </c>
      <c r="S15" s="548"/>
      <c r="T15" s="548"/>
      <c r="U15" s="548"/>
      <c r="V15" s="549"/>
      <c r="W15" s="482" t="s">
        <v>144</v>
      </c>
      <c r="X15" s="483"/>
      <c r="Y15" s="483"/>
      <c r="Z15" s="483"/>
      <c r="AA15" s="483"/>
      <c r="AB15" s="473"/>
      <c r="AC15" s="517">
        <v>5167</v>
      </c>
      <c r="AD15" s="518"/>
      <c r="AE15" s="518"/>
      <c r="AF15" s="518"/>
      <c r="AG15" s="557"/>
      <c r="AH15" s="517">
        <v>5465</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2584694</v>
      </c>
      <c r="BO15" s="430"/>
      <c r="BP15" s="430"/>
      <c r="BQ15" s="430"/>
      <c r="BR15" s="430"/>
      <c r="BS15" s="430"/>
      <c r="BT15" s="430"/>
      <c r="BU15" s="431"/>
      <c r="BV15" s="429">
        <v>2630146</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48.4</v>
      </c>
      <c r="AD16" s="551"/>
      <c r="AE16" s="551"/>
      <c r="AF16" s="551"/>
      <c r="AG16" s="552"/>
      <c r="AH16" s="550">
        <v>48.9</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4698821</v>
      </c>
      <c r="BO16" s="467"/>
      <c r="BP16" s="467"/>
      <c r="BQ16" s="467"/>
      <c r="BR16" s="467"/>
      <c r="BS16" s="467"/>
      <c r="BT16" s="467"/>
      <c r="BU16" s="468"/>
      <c r="BV16" s="466">
        <v>4709337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5301</v>
      </c>
      <c r="AD17" s="518"/>
      <c r="AE17" s="518"/>
      <c r="AF17" s="518"/>
      <c r="AG17" s="557"/>
      <c r="AH17" s="517">
        <v>5507</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3296450</v>
      </c>
      <c r="BO17" s="467"/>
      <c r="BP17" s="467"/>
      <c r="BQ17" s="467"/>
      <c r="BR17" s="467"/>
      <c r="BS17" s="467"/>
      <c r="BT17" s="467"/>
      <c r="BU17" s="468"/>
      <c r="BV17" s="466">
        <v>3359427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117.01</v>
      </c>
      <c r="M18" s="579"/>
      <c r="N18" s="579"/>
      <c r="O18" s="579"/>
      <c r="P18" s="579"/>
      <c r="Q18" s="579"/>
      <c r="R18" s="580"/>
      <c r="S18" s="580"/>
      <c r="T18" s="580"/>
      <c r="U18" s="580"/>
      <c r="V18" s="581"/>
      <c r="W18" s="484"/>
      <c r="X18" s="485"/>
      <c r="Y18" s="485"/>
      <c r="Z18" s="485"/>
      <c r="AA18" s="485"/>
      <c r="AB18" s="476"/>
      <c r="AC18" s="582">
        <v>49.6</v>
      </c>
      <c r="AD18" s="583"/>
      <c r="AE18" s="583"/>
      <c r="AF18" s="583"/>
      <c r="AG18" s="584"/>
      <c r="AH18" s="582">
        <v>49.3</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5503095</v>
      </c>
      <c r="BO18" s="467"/>
      <c r="BP18" s="467"/>
      <c r="BQ18" s="467"/>
      <c r="BR18" s="467"/>
      <c r="BS18" s="467"/>
      <c r="BT18" s="467"/>
      <c r="BU18" s="468"/>
      <c r="BV18" s="466">
        <v>5559003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177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7292535</v>
      </c>
      <c r="BO19" s="467"/>
      <c r="BP19" s="467"/>
      <c r="BQ19" s="467"/>
      <c r="BR19" s="467"/>
      <c r="BS19" s="467"/>
      <c r="BT19" s="467"/>
      <c r="BU19" s="468"/>
      <c r="BV19" s="466">
        <v>7343724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7508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6575131</v>
      </c>
      <c r="BO23" s="467"/>
      <c r="BP23" s="467"/>
      <c r="BQ23" s="467"/>
      <c r="BR23" s="467"/>
      <c r="BS23" s="467"/>
      <c r="BT23" s="467"/>
      <c r="BU23" s="468"/>
      <c r="BV23" s="466">
        <v>6552790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7350</v>
      </c>
      <c r="R24" s="518"/>
      <c r="S24" s="518"/>
      <c r="T24" s="518"/>
      <c r="U24" s="518"/>
      <c r="V24" s="557"/>
      <c r="W24" s="616"/>
      <c r="X24" s="604"/>
      <c r="Y24" s="605"/>
      <c r="Z24" s="516" t="s">
        <v>168</v>
      </c>
      <c r="AA24" s="496"/>
      <c r="AB24" s="496"/>
      <c r="AC24" s="496"/>
      <c r="AD24" s="496"/>
      <c r="AE24" s="496"/>
      <c r="AF24" s="496"/>
      <c r="AG24" s="497"/>
      <c r="AH24" s="517">
        <v>155</v>
      </c>
      <c r="AI24" s="518"/>
      <c r="AJ24" s="518"/>
      <c r="AK24" s="518"/>
      <c r="AL24" s="557"/>
      <c r="AM24" s="517">
        <v>457405</v>
      </c>
      <c r="AN24" s="518"/>
      <c r="AO24" s="518"/>
      <c r="AP24" s="518"/>
      <c r="AQ24" s="518"/>
      <c r="AR24" s="557"/>
      <c r="AS24" s="517">
        <v>2951</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6144008</v>
      </c>
      <c r="BO24" s="467"/>
      <c r="BP24" s="467"/>
      <c r="BQ24" s="467"/>
      <c r="BR24" s="467"/>
      <c r="BS24" s="467"/>
      <c r="BT24" s="467"/>
      <c r="BU24" s="468"/>
      <c r="BV24" s="466">
        <v>6073502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6390</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128</v>
      </c>
      <c r="AN25" s="518"/>
      <c r="AO25" s="518"/>
      <c r="AP25" s="518"/>
      <c r="AQ25" s="518"/>
      <c r="AR25" s="557"/>
      <c r="AS25" s="517" t="s">
        <v>128</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836257</v>
      </c>
      <c r="BO25" s="430"/>
      <c r="BP25" s="430"/>
      <c r="BQ25" s="430"/>
      <c r="BR25" s="430"/>
      <c r="BS25" s="430"/>
      <c r="BT25" s="430"/>
      <c r="BU25" s="431"/>
      <c r="BV25" s="429">
        <v>763199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5490</v>
      </c>
      <c r="R26" s="518"/>
      <c r="S26" s="518"/>
      <c r="T26" s="518"/>
      <c r="U26" s="518"/>
      <c r="V26" s="557"/>
      <c r="W26" s="616"/>
      <c r="X26" s="604"/>
      <c r="Y26" s="605"/>
      <c r="Z26" s="516" t="s">
        <v>175</v>
      </c>
      <c r="AA26" s="626"/>
      <c r="AB26" s="626"/>
      <c r="AC26" s="626"/>
      <c r="AD26" s="626"/>
      <c r="AE26" s="626"/>
      <c r="AF26" s="626"/>
      <c r="AG26" s="627"/>
      <c r="AH26" s="517">
        <v>15</v>
      </c>
      <c r="AI26" s="518"/>
      <c r="AJ26" s="518"/>
      <c r="AK26" s="518"/>
      <c r="AL26" s="557"/>
      <c r="AM26" s="517">
        <v>40620</v>
      </c>
      <c r="AN26" s="518"/>
      <c r="AO26" s="518"/>
      <c r="AP26" s="518"/>
      <c r="AQ26" s="518"/>
      <c r="AR26" s="557"/>
      <c r="AS26" s="517">
        <v>2708</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3860</v>
      </c>
      <c r="R27" s="518"/>
      <c r="S27" s="518"/>
      <c r="T27" s="518"/>
      <c r="U27" s="518"/>
      <c r="V27" s="557"/>
      <c r="W27" s="616"/>
      <c r="X27" s="604"/>
      <c r="Y27" s="605"/>
      <c r="Z27" s="516" t="s">
        <v>178</v>
      </c>
      <c r="AA27" s="496"/>
      <c r="AB27" s="496"/>
      <c r="AC27" s="496"/>
      <c r="AD27" s="496"/>
      <c r="AE27" s="496"/>
      <c r="AF27" s="496"/>
      <c r="AG27" s="497"/>
      <c r="AH27" s="517">
        <v>3</v>
      </c>
      <c r="AI27" s="518"/>
      <c r="AJ27" s="518"/>
      <c r="AK27" s="518"/>
      <c r="AL27" s="557"/>
      <c r="AM27" s="517">
        <v>12897</v>
      </c>
      <c r="AN27" s="518"/>
      <c r="AO27" s="518"/>
      <c r="AP27" s="518"/>
      <c r="AQ27" s="518"/>
      <c r="AR27" s="557"/>
      <c r="AS27" s="517">
        <v>4299</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358000</v>
      </c>
      <c r="BO27" s="640"/>
      <c r="BP27" s="640"/>
      <c r="BQ27" s="640"/>
      <c r="BR27" s="640"/>
      <c r="BS27" s="640"/>
      <c r="BT27" s="640"/>
      <c r="BU27" s="641"/>
      <c r="BV27" s="639">
        <v>358000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3420</v>
      </c>
      <c r="R28" s="518"/>
      <c r="S28" s="518"/>
      <c r="T28" s="518"/>
      <c r="U28" s="518"/>
      <c r="V28" s="557"/>
      <c r="W28" s="616"/>
      <c r="X28" s="604"/>
      <c r="Y28" s="605"/>
      <c r="Z28" s="516" t="s">
        <v>181</v>
      </c>
      <c r="AA28" s="496"/>
      <c r="AB28" s="496"/>
      <c r="AC28" s="496"/>
      <c r="AD28" s="496"/>
      <c r="AE28" s="496"/>
      <c r="AF28" s="496"/>
      <c r="AG28" s="497"/>
      <c r="AH28" s="517" t="s">
        <v>128</v>
      </c>
      <c r="AI28" s="518"/>
      <c r="AJ28" s="518"/>
      <c r="AK28" s="518"/>
      <c r="AL28" s="557"/>
      <c r="AM28" s="517" t="s">
        <v>128</v>
      </c>
      <c r="AN28" s="518"/>
      <c r="AO28" s="518"/>
      <c r="AP28" s="518"/>
      <c r="AQ28" s="518"/>
      <c r="AR28" s="557"/>
      <c r="AS28" s="517" t="s">
        <v>128</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2161870</v>
      </c>
      <c r="BO28" s="430"/>
      <c r="BP28" s="430"/>
      <c r="BQ28" s="430"/>
      <c r="BR28" s="430"/>
      <c r="BS28" s="430"/>
      <c r="BT28" s="430"/>
      <c r="BU28" s="431"/>
      <c r="BV28" s="429">
        <v>2253420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11</v>
      </c>
      <c r="M29" s="518"/>
      <c r="N29" s="518"/>
      <c r="O29" s="518"/>
      <c r="P29" s="557"/>
      <c r="Q29" s="517">
        <v>3220</v>
      </c>
      <c r="R29" s="518"/>
      <c r="S29" s="518"/>
      <c r="T29" s="518"/>
      <c r="U29" s="518"/>
      <c r="V29" s="557"/>
      <c r="W29" s="617"/>
      <c r="X29" s="618"/>
      <c r="Y29" s="619"/>
      <c r="Z29" s="516" t="s">
        <v>184</v>
      </c>
      <c r="AA29" s="496"/>
      <c r="AB29" s="496"/>
      <c r="AC29" s="496"/>
      <c r="AD29" s="496"/>
      <c r="AE29" s="496"/>
      <c r="AF29" s="496"/>
      <c r="AG29" s="497"/>
      <c r="AH29" s="517">
        <v>158</v>
      </c>
      <c r="AI29" s="518"/>
      <c r="AJ29" s="518"/>
      <c r="AK29" s="518"/>
      <c r="AL29" s="557"/>
      <c r="AM29" s="517">
        <v>470302</v>
      </c>
      <c r="AN29" s="518"/>
      <c r="AO29" s="518"/>
      <c r="AP29" s="518"/>
      <c r="AQ29" s="518"/>
      <c r="AR29" s="557"/>
      <c r="AS29" s="517">
        <v>2977</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137260</v>
      </c>
      <c r="BO29" s="467"/>
      <c r="BP29" s="467"/>
      <c r="BQ29" s="467"/>
      <c r="BR29" s="467"/>
      <c r="BS29" s="467"/>
      <c r="BT29" s="467"/>
      <c r="BU29" s="468"/>
      <c r="BV29" s="466">
        <v>107150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98.1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2213515</v>
      </c>
      <c r="BO30" s="640"/>
      <c r="BP30" s="640"/>
      <c r="BQ30" s="640"/>
      <c r="BR30" s="640"/>
      <c r="BS30" s="640"/>
      <c r="BT30" s="640"/>
      <c r="BU30" s="641"/>
      <c r="BV30" s="639">
        <v>1965517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199</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病院事業会計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中濃地域広域行政事務組合（一般会計）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美濃市土地開発公社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上水道事業会計</v>
      </c>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下水道特別会計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中濃地域広域行政事務組合（介護保険事業特別会計）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株式会社美濃にわか茶屋</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中濃地域広域行政事務組合（造林事業特別会計）</v>
      </c>
      <c r="BZ36" s="653"/>
      <c r="CA36" s="653"/>
      <c r="CB36" s="653"/>
      <c r="CC36" s="653"/>
      <c r="CD36" s="653"/>
      <c r="CE36" s="653"/>
      <c r="CF36" s="653"/>
      <c r="CG36" s="653"/>
      <c r="CH36" s="653"/>
      <c r="CI36" s="653"/>
      <c r="CJ36" s="653"/>
      <c r="CK36" s="653"/>
      <c r="CL36" s="653"/>
      <c r="CM36" s="653"/>
      <c r="CN36" s="213"/>
      <c r="CO36" s="652">
        <f t="shared" si="3"/>
        <v>21</v>
      </c>
      <c r="CP36" s="652"/>
      <c r="CQ36" s="653" t="str">
        <f>IF('各会計、関係団体の財政状況及び健全化判断比率'!BS9="","",'各会計、関係団体の財政状況及び健全化判断比率'!BS9)</f>
        <v>長良川鉄道株式会社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中濃地域広域行政事務組合（障害者総合支援事業特別会計）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中濃消防組合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岐阜県市町村職員退職手当組合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岐阜県市町村会館組合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中濃地域農業共済事務組合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岐阜地域児童発達支援センター組合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岐阜県後期高齢者医療広域連合（一般会計）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Ez9zZLs4K1P6t9ron+xoBotMuF04NJk5MqJd+DJYiaS8mpjmnhfWwT5ULF/Bcm8cpTcRQyCMUBKWoxXNG3DLA==" saltValue="vzeYEHlCbh1YnvSgsQ+o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6" t="s">
        <v>569</v>
      </c>
      <c r="D34" s="1246"/>
      <c r="E34" s="1247"/>
      <c r="F34" s="32">
        <v>50.88</v>
      </c>
      <c r="G34" s="33">
        <v>54.43</v>
      </c>
      <c r="H34" s="33">
        <v>40.58</v>
      </c>
      <c r="I34" s="33">
        <v>43.45</v>
      </c>
      <c r="J34" s="34">
        <v>45.54</v>
      </c>
      <c r="K34" s="22"/>
      <c r="L34" s="22"/>
      <c r="M34" s="22"/>
      <c r="N34" s="22"/>
      <c r="O34" s="22"/>
      <c r="P34" s="22"/>
    </row>
    <row r="35" spans="1:16" ht="39" customHeight="1" x14ac:dyDescent="0.15">
      <c r="A35" s="22"/>
      <c r="B35" s="35"/>
      <c r="C35" s="1240" t="s">
        <v>570</v>
      </c>
      <c r="D35" s="1241"/>
      <c r="E35" s="1242"/>
      <c r="F35" s="36">
        <v>5.6</v>
      </c>
      <c r="G35" s="37">
        <v>6.71</v>
      </c>
      <c r="H35" s="37">
        <v>6.41</v>
      </c>
      <c r="I35" s="37">
        <v>6.51</v>
      </c>
      <c r="J35" s="38">
        <v>6.21</v>
      </c>
      <c r="K35" s="22"/>
      <c r="L35" s="22"/>
      <c r="M35" s="22"/>
      <c r="N35" s="22"/>
      <c r="O35" s="22"/>
      <c r="P35" s="22"/>
    </row>
    <row r="36" spans="1:16" ht="39" customHeight="1" x14ac:dyDescent="0.15">
      <c r="A36" s="22"/>
      <c r="B36" s="35"/>
      <c r="C36" s="1240" t="s">
        <v>571</v>
      </c>
      <c r="D36" s="1241"/>
      <c r="E36" s="1242"/>
      <c r="F36" s="36">
        <v>5.65</v>
      </c>
      <c r="G36" s="37">
        <v>5.51</v>
      </c>
      <c r="H36" s="37">
        <v>5.35</v>
      </c>
      <c r="I36" s="37">
        <v>5.44</v>
      </c>
      <c r="J36" s="38">
        <v>5.61</v>
      </c>
      <c r="K36" s="22"/>
      <c r="L36" s="22"/>
      <c r="M36" s="22"/>
      <c r="N36" s="22"/>
      <c r="O36" s="22"/>
      <c r="P36" s="22"/>
    </row>
    <row r="37" spans="1:16" ht="39" customHeight="1" x14ac:dyDescent="0.15">
      <c r="A37" s="22"/>
      <c r="B37" s="35"/>
      <c r="C37" s="1240" t="s">
        <v>572</v>
      </c>
      <c r="D37" s="1241"/>
      <c r="E37" s="1242"/>
      <c r="F37" s="36">
        <v>2.59</v>
      </c>
      <c r="G37" s="37">
        <v>1.25</v>
      </c>
      <c r="H37" s="37">
        <v>2.4300000000000002</v>
      </c>
      <c r="I37" s="37">
        <v>3.06</v>
      </c>
      <c r="J37" s="38">
        <v>1.91</v>
      </c>
      <c r="K37" s="22"/>
      <c r="L37" s="22"/>
      <c r="M37" s="22"/>
      <c r="N37" s="22"/>
      <c r="O37" s="22"/>
      <c r="P37" s="22"/>
    </row>
    <row r="38" spans="1:16" ht="39" customHeight="1" x14ac:dyDescent="0.15">
      <c r="A38" s="22"/>
      <c r="B38" s="35"/>
      <c r="C38" s="1240" t="s">
        <v>573</v>
      </c>
      <c r="D38" s="1241"/>
      <c r="E38" s="1242"/>
      <c r="F38" s="36">
        <v>0.18</v>
      </c>
      <c r="G38" s="37">
        <v>0.98</v>
      </c>
      <c r="H38" s="37">
        <v>0.25</v>
      </c>
      <c r="I38" s="37">
        <v>0.93</v>
      </c>
      <c r="J38" s="38">
        <v>1.54</v>
      </c>
      <c r="K38" s="22"/>
      <c r="L38" s="22"/>
      <c r="M38" s="22"/>
      <c r="N38" s="22"/>
      <c r="O38" s="22"/>
      <c r="P38" s="22"/>
    </row>
    <row r="39" spans="1:16" ht="39" customHeight="1" x14ac:dyDescent="0.15">
      <c r="A39" s="22"/>
      <c r="B39" s="35"/>
      <c r="C39" s="1240" t="s">
        <v>574</v>
      </c>
      <c r="D39" s="1241"/>
      <c r="E39" s="1242"/>
      <c r="F39" s="36">
        <v>0.03</v>
      </c>
      <c r="G39" s="37">
        <v>0.04</v>
      </c>
      <c r="H39" s="37">
        <v>0.05</v>
      </c>
      <c r="I39" s="37">
        <v>0.06</v>
      </c>
      <c r="J39" s="38">
        <v>0.06</v>
      </c>
      <c r="K39" s="22"/>
      <c r="L39" s="22"/>
      <c r="M39" s="22"/>
      <c r="N39" s="22"/>
      <c r="O39" s="22"/>
      <c r="P39" s="22"/>
    </row>
    <row r="40" spans="1:16" ht="39" customHeight="1" x14ac:dyDescent="0.15">
      <c r="A40" s="22"/>
      <c r="B40" s="35"/>
      <c r="C40" s="1240" t="s">
        <v>575</v>
      </c>
      <c r="D40" s="1241"/>
      <c r="E40" s="1242"/>
      <c r="F40" s="36">
        <v>0</v>
      </c>
      <c r="G40" s="37">
        <v>0</v>
      </c>
      <c r="H40" s="37">
        <v>0</v>
      </c>
      <c r="I40" s="37">
        <v>0</v>
      </c>
      <c r="J40" s="38">
        <v>0</v>
      </c>
      <c r="K40" s="22"/>
      <c r="L40" s="22"/>
      <c r="M40" s="22"/>
      <c r="N40" s="22"/>
      <c r="O40" s="22"/>
      <c r="P40" s="22"/>
    </row>
    <row r="41" spans="1:16" ht="39" customHeight="1" x14ac:dyDescent="0.15">
      <c r="A41" s="22"/>
      <c r="B41" s="35"/>
      <c r="C41" s="1240" t="s">
        <v>576</v>
      </c>
      <c r="D41" s="1241"/>
      <c r="E41" s="1242"/>
      <c r="F41" s="36">
        <v>0</v>
      </c>
      <c r="G41" s="37">
        <v>0</v>
      </c>
      <c r="H41" s="37">
        <v>0</v>
      </c>
      <c r="I41" s="37">
        <v>0</v>
      </c>
      <c r="J41" s="38">
        <v>0</v>
      </c>
      <c r="K41" s="22"/>
      <c r="L41" s="22"/>
      <c r="M41" s="22"/>
      <c r="N41" s="22"/>
      <c r="O41" s="22"/>
      <c r="P41" s="22"/>
    </row>
    <row r="42" spans="1:16" ht="39" customHeight="1" x14ac:dyDescent="0.15">
      <c r="A42" s="22"/>
      <c r="B42" s="39"/>
      <c r="C42" s="1240" t="s">
        <v>577</v>
      </c>
      <c r="D42" s="1241"/>
      <c r="E42" s="1242"/>
      <c r="F42" s="36" t="s">
        <v>520</v>
      </c>
      <c r="G42" s="37" t="s">
        <v>520</v>
      </c>
      <c r="H42" s="37" t="s">
        <v>520</v>
      </c>
      <c r="I42" s="37" t="s">
        <v>520</v>
      </c>
      <c r="J42" s="38" t="s">
        <v>520</v>
      </c>
      <c r="K42" s="22"/>
      <c r="L42" s="22"/>
      <c r="M42" s="22"/>
      <c r="N42" s="22"/>
      <c r="O42" s="22"/>
      <c r="P42" s="22"/>
    </row>
    <row r="43" spans="1:16" ht="39" customHeight="1" thickBot="1" x14ac:dyDescent="0.2">
      <c r="A43" s="22"/>
      <c r="B43" s="40"/>
      <c r="C43" s="1243" t="s">
        <v>578</v>
      </c>
      <c r="D43" s="1244"/>
      <c r="E43" s="1245"/>
      <c r="F43" s="41">
        <v>0</v>
      </c>
      <c r="G43" s="42">
        <v>0</v>
      </c>
      <c r="H43" s="42">
        <v>0.02</v>
      </c>
      <c r="I43" s="42">
        <v>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v+GJoDw0KjXsfjxEYb7JBmLgMjqod7N3Go2pArZLr/K9no2/m6EIo6BOQMMByLVvuhrDqhfdbifVYWnQGlevQ==" saltValue="IXS9BLYxDkJ2gAUOYe66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48" t="s">
        <v>11</v>
      </c>
      <c r="C45" s="1249"/>
      <c r="D45" s="58"/>
      <c r="E45" s="1254" t="s">
        <v>12</v>
      </c>
      <c r="F45" s="1254"/>
      <c r="G45" s="1254"/>
      <c r="H45" s="1254"/>
      <c r="I45" s="1254"/>
      <c r="J45" s="1255"/>
      <c r="K45" s="59">
        <v>829</v>
      </c>
      <c r="L45" s="60">
        <v>733</v>
      </c>
      <c r="M45" s="60">
        <v>680</v>
      </c>
      <c r="N45" s="60">
        <v>648</v>
      </c>
      <c r="O45" s="61">
        <v>629</v>
      </c>
      <c r="P45" s="48"/>
      <c r="Q45" s="48"/>
      <c r="R45" s="48"/>
      <c r="S45" s="48"/>
      <c r="T45" s="48"/>
      <c r="U45" s="48"/>
    </row>
    <row r="46" spans="1:21" ht="30.75" customHeight="1" x14ac:dyDescent="0.15">
      <c r="A46" s="48"/>
      <c r="B46" s="1250"/>
      <c r="C46" s="1251"/>
      <c r="D46" s="62"/>
      <c r="E46" s="1256" t="s">
        <v>13</v>
      </c>
      <c r="F46" s="1256"/>
      <c r="G46" s="1256"/>
      <c r="H46" s="1256"/>
      <c r="I46" s="1256"/>
      <c r="J46" s="1257"/>
      <c r="K46" s="63" t="s">
        <v>520</v>
      </c>
      <c r="L46" s="64" t="s">
        <v>520</v>
      </c>
      <c r="M46" s="64" t="s">
        <v>520</v>
      </c>
      <c r="N46" s="64" t="s">
        <v>520</v>
      </c>
      <c r="O46" s="65" t="s">
        <v>520</v>
      </c>
      <c r="P46" s="48"/>
      <c r="Q46" s="48"/>
      <c r="R46" s="48"/>
      <c r="S46" s="48"/>
      <c r="T46" s="48"/>
      <c r="U46" s="48"/>
    </row>
    <row r="47" spans="1:21" ht="30.75" customHeight="1" x14ac:dyDescent="0.15">
      <c r="A47" s="48"/>
      <c r="B47" s="1250"/>
      <c r="C47" s="1251"/>
      <c r="D47" s="62"/>
      <c r="E47" s="1256" t="s">
        <v>14</v>
      </c>
      <c r="F47" s="1256"/>
      <c r="G47" s="1256"/>
      <c r="H47" s="1256"/>
      <c r="I47" s="1256"/>
      <c r="J47" s="1257"/>
      <c r="K47" s="63" t="s">
        <v>520</v>
      </c>
      <c r="L47" s="64" t="s">
        <v>520</v>
      </c>
      <c r="M47" s="64" t="s">
        <v>520</v>
      </c>
      <c r="N47" s="64" t="s">
        <v>520</v>
      </c>
      <c r="O47" s="65" t="s">
        <v>520</v>
      </c>
      <c r="P47" s="48"/>
      <c r="Q47" s="48"/>
      <c r="R47" s="48"/>
      <c r="S47" s="48"/>
      <c r="T47" s="48"/>
      <c r="U47" s="48"/>
    </row>
    <row r="48" spans="1:21" ht="30.75" customHeight="1" x14ac:dyDescent="0.15">
      <c r="A48" s="48"/>
      <c r="B48" s="1250"/>
      <c r="C48" s="1251"/>
      <c r="D48" s="62"/>
      <c r="E48" s="1256" t="s">
        <v>15</v>
      </c>
      <c r="F48" s="1256"/>
      <c r="G48" s="1256"/>
      <c r="H48" s="1256"/>
      <c r="I48" s="1256"/>
      <c r="J48" s="1257"/>
      <c r="K48" s="63">
        <v>957</v>
      </c>
      <c r="L48" s="64">
        <v>938</v>
      </c>
      <c r="M48" s="64">
        <v>938</v>
      </c>
      <c r="N48" s="64">
        <v>957</v>
      </c>
      <c r="O48" s="65">
        <v>923</v>
      </c>
      <c r="P48" s="48"/>
      <c r="Q48" s="48"/>
      <c r="R48" s="48"/>
      <c r="S48" s="48"/>
      <c r="T48" s="48"/>
      <c r="U48" s="48"/>
    </row>
    <row r="49" spans="1:21" ht="30.75" customHeight="1" x14ac:dyDescent="0.15">
      <c r="A49" s="48"/>
      <c r="B49" s="1250"/>
      <c r="C49" s="1251"/>
      <c r="D49" s="62"/>
      <c r="E49" s="1256" t="s">
        <v>16</v>
      </c>
      <c r="F49" s="1256"/>
      <c r="G49" s="1256"/>
      <c r="H49" s="1256"/>
      <c r="I49" s="1256"/>
      <c r="J49" s="1257"/>
      <c r="K49" s="63">
        <v>53</v>
      </c>
      <c r="L49" s="64">
        <v>52</v>
      </c>
      <c r="M49" s="64">
        <v>49</v>
      </c>
      <c r="N49" s="64">
        <v>74</v>
      </c>
      <c r="O49" s="65">
        <v>26</v>
      </c>
      <c r="P49" s="48"/>
      <c r="Q49" s="48"/>
      <c r="R49" s="48"/>
      <c r="S49" s="48"/>
      <c r="T49" s="48"/>
      <c r="U49" s="48"/>
    </row>
    <row r="50" spans="1:21" ht="30.75" customHeight="1" x14ac:dyDescent="0.15">
      <c r="A50" s="48"/>
      <c r="B50" s="1250"/>
      <c r="C50" s="1251"/>
      <c r="D50" s="62"/>
      <c r="E50" s="1256" t="s">
        <v>17</v>
      </c>
      <c r="F50" s="1256"/>
      <c r="G50" s="1256"/>
      <c r="H50" s="1256"/>
      <c r="I50" s="1256"/>
      <c r="J50" s="1257"/>
      <c r="K50" s="63">
        <v>5</v>
      </c>
      <c r="L50" s="64">
        <v>5</v>
      </c>
      <c r="M50" s="64">
        <v>5</v>
      </c>
      <c r="N50" s="64">
        <v>5</v>
      </c>
      <c r="O50" s="65">
        <v>6</v>
      </c>
      <c r="P50" s="48"/>
      <c r="Q50" s="48"/>
      <c r="R50" s="48"/>
      <c r="S50" s="48"/>
      <c r="T50" s="48"/>
      <c r="U50" s="48"/>
    </row>
    <row r="51" spans="1:21" ht="30.75" customHeight="1" x14ac:dyDescent="0.15">
      <c r="A51" s="48"/>
      <c r="B51" s="1252"/>
      <c r="C51" s="1253"/>
      <c r="D51" s="66"/>
      <c r="E51" s="1256" t="s">
        <v>18</v>
      </c>
      <c r="F51" s="1256"/>
      <c r="G51" s="1256"/>
      <c r="H51" s="1256"/>
      <c r="I51" s="1256"/>
      <c r="J51" s="1257"/>
      <c r="K51" s="63" t="s">
        <v>520</v>
      </c>
      <c r="L51" s="64" t="s">
        <v>520</v>
      </c>
      <c r="M51" s="64" t="s">
        <v>520</v>
      </c>
      <c r="N51" s="64" t="s">
        <v>520</v>
      </c>
      <c r="O51" s="65">
        <v>0</v>
      </c>
      <c r="P51" s="48"/>
      <c r="Q51" s="48"/>
      <c r="R51" s="48"/>
      <c r="S51" s="48"/>
      <c r="T51" s="48"/>
      <c r="U51" s="48"/>
    </row>
    <row r="52" spans="1:21" ht="30.75" customHeight="1" x14ac:dyDescent="0.15">
      <c r="A52" s="48"/>
      <c r="B52" s="1258" t="s">
        <v>19</v>
      </c>
      <c r="C52" s="1259"/>
      <c r="D52" s="66"/>
      <c r="E52" s="1256" t="s">
        <v>20</v>
      </c>
      <c r="F52" s="1256"/>
      <c r="G52" s="1256"/>
      <c r="H52" s="1256"/>
      <c r="I52" s="1256"/>
      <c r="J52" s="1257"/>
      <c r="K52" s="63">
        <v>1246</v>
      </c>
      <c r="L52" s="64">
        <v>1194</v>
      </c>
      <c r="M52" s="64">
        <v>1163</v>
      </c>
      <c r="N52" s="64">
        <v>1142</v>
      </c>
      <c r="O52" s="65">
        <v>1117</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598</v>
      </c>
      <c r="L53" s="69">
        <v>534</v>
      </c>
      <c r="M53" s="69">
        <v>509</v>
      </c>
      <c r="N53" s="69">
        <v>542</v>
      </c>
      <c r="O53" s="70">
        <v>467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64" t="s">
        <v>25</v>
      </c>
      <c r="C57" s="1265"/>
      <c r="D57" s="1268" t="s">
        <v>26</v>
      </c>
      <c r="E57" s="1269"/>
      <c r="F57" s="1269"/>
      <c r="G57" s="1269"/>
      <c r="H57" s="1269"/>
      <c r="I57" s="1269"/>
      <c r="J57" s="1270"/>
      <c r="K57" s="82" t="s">
        <v>610</v>
      </c>
      <c r="L57" s="83" t="s">
        <v>610</v>
      </c>
      <c r="M57" s="83" t="s">
        <v>610</v>
      </c>
      <c r="N57" s="83" t="s">
        <v>610</v>
      </c>
      <c r="O57" s="84" t="s">
        <v>610</v>
      </c>
    </row>
    <row r="58" spans="1:21" ht="31.5" customHeight="1" thickBot="1" x14ac:dyDescent="0.2">
      <c r="B58" s="1266"/>
      <c r="C58" s="1267"/>
      <c r="D58" s="1271" t="s">
        <v>27</v>
      </c>
      <c r="E58" s="1272"/>
      <c r="F58" s="1272"/>
      <c r="G58" s="1272"/>
      <c r="H58" s="1272"/>
      <c r="I58" s="1272"/>
      <c r="J58" s="1273"/>
      <c r="K58" s="85" t="s">
        <v>610</v>
      </c>
      <c r="L58" s="86" t="s">
        <v>610</v>
      </c>
      <c r="M58" s="86" t="s">
        <v>610</v>
      </c>
      <c r="N58" s="86" t="s">
        <v>610</v>
      </c>
      <c r="O58" s="87" t="s">
        <v>610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GOKlS7Mi03VwqnFBnObHZq9KcRl0Yhz8IBBbcnb2JwUr/eQsn8B4XMv4zHpTX0mdCEYwH3i5Q0VsTg5YayN2A==" saltValue="tmUMbuV8Ze+NASD1M1cC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57" orientation="landscape"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561</v>
      </c>
      <c r="J40" s="99" t="s">
        <v>562</v>
      </c>
      <c r="K40" s="99" t="s">
        <v>563</v>
      </c>
      <c r="L40" s="99" t="s">
        <v>564</v>
      </c>
      <c r="M40" s="100" t="s">
        <v>565</v>
      </c>
    </row>
    <row r="41" spans="2:13" ht="27.75" customHeight="1" x14ac:dyDescent="0.15">
      <c r="B41" s="1274" t="s">
        <v>30</v>
      </c>
      <c r="C41" s="1275"/>
      <c r="D41" s="101"/>
      <c r="E41" s="1280" t="s">
        <v>31</v>
      </c>
      <c r="F41" s="1280"/>
      <c r="G41" s="1280"/>
      <c r="H41" s="1281"/>
      <c r="I41" s="102">
        <v>6930</v>
      </c>
      <c r="J41" s="103">
        <v>6736</v>
      </c>
      <c r="K41" s="103">
        <v>6563</v>
      </c>
      <c r="L41" s="103">
        <v>6557</v>
      </c>
      <c r="M41" s="104">
        <v>6578</v>
      </c>
    </row>
    <row r="42" spans="2:13" ht="27.75" customHeight="1" x14ac:dyDescent="0.15">
      <c r="B42" s="1276"/>
      <c r="C42" s="1277"/>
      <c r="D42" s="105"/>
      <c r="E42" s="1282" t="s">
        <v>32</v>
      </c>
      <c r="F42" s="1282"/>
      <c r="G42" s="1282"/>
      <c r="H42" s="1283"/>
      <c r="I42" s="106">
        <v>576</v>
      </c>
      <c r="J42" s="107">
        <v>273</v>
      </c>
      <c r="K42" s="107">
        <v>274</v>
      </c>
      <c r="L42" s="107">
        <v>269</v>
      </c>
      <c r="M42" s="108">
        <v>351</v>
      </c>
    </row>
    <row r="43" spans="2:13" ht="27.75" customHeight="1" x14ac:dyDescent="0.15">
      <c r="B43" s="1276"/>
      <c r="C43" s="1277"/>
      <c r="D43" s="105"/>
      <c r="E43" s="1282" t="s">
        <v>33</v>
      </c>
      <c r="F43" s="1282"/>
      <c r="G43" s="1282"/>
      <c r="H43" s="1283"/>
      <c r="I43" s="106">
        <v>11889</v>
      </c>
      <c r="J43" s="107">
        <v>11260</v>
      </c>
      <c r="K43" s="107">
        <v>11047</v>
      </c>
      <c r="L43" s="107">
        <v>10050</v>
      </c>
      <c r="M43" s="108">
        <v>9380</v>
      </c>
    </row>
    <row r="44" spans="2:13" ht="27.75" customHeight="1" x14ac:dyDescent="0.15">
      <c r="B44" s="1276"/>
      <c r="C44" s="1277"/>
      <c r="D44" s="105"/>
      <c r="E44" s="1282" t="s">
        <v>34</v>
      </c>
      <c r="F44" s="1282"/>
      <c r="G44" s="1282"/>
      <c r="H44" s="1283"/>
      <c r="I44" s="106">
        <v>307</v>
      </c>
      <c r="J44" s="107">
        <v>287</v>
      </c>
      <c r="K44" s="107">
        <v>254</v>
      </c>
      <c r="L44" s="107">
        <v>226</v>
      </c>
      <c r="M44" s="108">
        <v>200</v>
      </c>
    </row>
    <row r="45" spans="2:13" ht="27.75" customHeight="1" x14ac:dyDescent="0.15">
      <c r="B45" s="1276"/>
      <c r="C45" s="1277"/>
      <c r="D45" s="105"/>
      <c r="E45" s="1282" t="s">
        <v>35</v>
      </c>
      <c r="F45" s="1282"/>
      <c r="G45" s="1282"/>
      <c r="H45" s="1283"/>
      <c r="I45" s="106">
        <v>2154</v>
      </c>
      <c r="J45" s="107">
        <v>2097</v>
      </c>
      <c r="K45" s="107">
        <v>2106</v>
      </c>
      <c r="L45" s="107">
        <v>2088</v>
      </c>
      <c r="M45" s="108">
        <v>2012</v>
      </c>
    </row>
    <row r="46" spans="2:13" ht="27.75" customHeight="1" x14ac:dyDescent="0.15">
      <c r="B46" s="1276"/>
      <c r="C46" s="1277"/>
      <c r="D46" s="109"/>
      <c r="E46" s="1282" t="s">
        <v>36</v>
      </c>
      <c r="F46" s="1282"/>
      <c r="G46" s="1282"/>
      <c r="H46" s="1283"/>
      <c r="I46" s="106" t="s">
        <v>520</v>
      </c>
      <c r="J46" s="107" t="s">
        <v>520</v>
      </c>
      <c r="K46" s="107" t="s">
        <v>520</v>
      </c>
      <c r="L46" s="107" t="s">
        <v>520</v>
      </c>
      <c r="M46" s="108" t="s">
        <v>520</v>
      </c>
    </row>
    <row r="47" spans="2:13" ht="27.75" customHeight="1" x14ac:dyDescent="0.15">
      <c r="B47" s="1276"/>
      <c r="C47" s="1277"/>
      <c r="D47" s="110"/>
      <c r="E47" s="1284" t="s">
        <v>37</v>
      </c>
      <c r="F47" s="1285"/>
      <c r="G47" s="1285"/>
      <c r="H47" s="1286"/>
      <c r="I47" s="106" t="s">
        <v>520</v>
      </c>
      <c r="J47" s="107" t="s">
        <v>520</v>
      </c>
      <c r="K47" s="107" t="s">
        <v>520</v>
      </c>
      <c r="L47" s="107" t="s">
        <v>520</v>
      </c>
      <c r="M47" s="108" t="s">
        <v>520</v>
      </c>
    </row>
    <row r="48" spans="2:13" ht="27.75" customHeight="1" x14ac:dyDescent="0.15">
      <c r="B48" s="1276"/>
      <c r="C48" s="1277"/>
      <c r="D48" s="105"/>
      <c r="E48" s="1282" t="s">
        <v>38</v>
      </c>
      <c r="F48" s="1282"/>
      <c r="G48" s="1282"/>
      <c r="H48" s="1283"/>
      <c r="I48" s="106" t="s">
        <v>520</v>
      </c>
      <c r="J48" s="107" t="s">
        <v>520</v>
      </c>
      <c r="K48" s="107" t="s">
        <v>520</v>
      </c>
      <c r="L48" s="107" t="s">
        <v>520</v>
      </c>
      <c r="M48" s="108" t="s">
        <v>520</v>
      </c>
    </row>
    <row r="49" spans="2:13" ht="27.75" customHeight="1" x14ac:dyDescent="0.15">
      <c r="B49" s="1278"/>
      <c r="C49" s="1279"/>
      <c r="D49" s="105"/>
      <c r="E49" s="1282" t="s">
        <v>39</v>
      </c>
      <c r="F49" s="1282"/>
      <c r="G49" s="1282"/>
      <c r="H49" s="1283"/>
      <c r="I49" s="106" t="s">
        <v>520</v>
      </c>
      <c r="J49" s="107" t="s">
        <v>520</v>
      </c>
      <c r="K49" s="107" t="s">
        <v>520</v>
      </c>
      <c r="L49" s="107" t="s">
        <v>520</v>
      </c>
      <c r="M49" s="108" t="s">
        <v>520</v>
      </c>
    </row>
    <row r="50" spans="2:13" ht="27.75" customHeight="1" x14ac:dyDescent="0.15">
      <c r="B50" s="1287" t="s">
        <v>40</v>
      </c>
      <c r="C50" s="1288"/>
      <c r="D50" s="111"/>
      <c r="E50" s="1282" t="s">
        <v>41</v>
      </c>
      <c r="F50" s="1282"/>
      <c r="G50" s="1282"/>
      <c r="H50" s="1283"/>
      <c r="I50" s="106">
        <v>4036</v>
      </c>
      <c r="J50" s="107">
        <v>4283</v>
      </c>
      <c r="K50" s="107">
        <v>4781</v>
      </c>
      <c r="L50" s="107">
        <v>4920</v>
      </c>
      <c r="M50" s="108">
        <v>5197</v>
      </c>
    </row>
    <row r="51" spans="2:13" ht="27.75" customHeight="1" x14ac:dyDescent="0.15">
      <c r="B51" s="1276"/>
      <c r="C51" s="1277"/>
      <c r="D51" s="105"/>
      <c r="E51" s="1282" t="s">
        <v>42</v>
      </c>
      <c r="F51" s="1282"/>
      <c r="G51" s="1282"/>
      <c r="H51" s="1283"/>
      <c r="I51" s="106">
        <v>2335</v>
      </c>
      <c r="J51" s="107">
        <v>2148</v>
      </c>
      <c r="K51" s="107">
        <v>1989</v>
      </c>
      <c r="L51" s="107">
        <v>1818</v>
      </c>
      <c r="M51" s="108">
        <v>1683</v>
      </c>
    </row>
    <row r="52" spans="2:13" ht="27.75" customHeight="1" x14ac:dyDescent="0.15">
      <c r="B52" s="1278"/>
      <c r="C52" s="1279"/>
      <c r="D52" s="105"/>
      <c r="E52" s="1282" t="s">
        <v>43</v>
      </c>
      <c r="F52" s="1282"/>
      <c r="G52" s="1282"/>
      <c r="H52" s="1283"/>
      <c r="I52" s="106">
        <v>11581</v>
      </c>
      <c r="J52" s="107">
        <v>11419</v>
      </c>
      <c r="K52" s="107">
        <v>11063</v>
      </c>
      <c r="L52" s="107">
        <v>10691</v>
      </c>
      <c r="M52" s="108">
        <v>10314</v>
      </c>
    </row>
    <row r="53" spans="2:13" ht="27.75" customHeight="1" thickBot="1" x14ac:dyDescent="0.2">
      <c r="B53" s="1289" t="s">
        <v>44</v>
      </c>
      <c r="C53" s="1290"/>
      <c r="D53" s="112"/>
      <c r="E53" s="1291" t="s">
        <v>45</v>
      </c>
      <c r="F53" s="1291"/>
      <c r="G53" s="1291"/>
      <c r="H53" s="1292"/>
      <c r="I53" s="113">
        <v>3904</v>
      </c>
      <c r="J53" s="114">
        <v>2803</v>
      </c>
      <c r="K53" s="114">
        <v>2411</v>
      </c>
      <c r="L53" s="114">
        <v>1761</v>
      </c>
      <c r="M53" s="115">
        <v>1327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u9Ymk3zNcGgTJpWFW736DjENIk5D58CFvqxCNoeTgXZ5Q/4HhPgmpeN79nw2v0k2advA4IT9t8ArU7XEmpTeQ==" saltValue="3C6t667pCwKy2bo8wd1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563</v>
      </c>
      <c r="G54" s="124" t="s">
        <v>564</v>
      </c>
      <c r="H54" s="125" t="s">
        <v>565</v>
      </c>
    </row>
    <row r="55" spans="2:8" ht="52.5" customHeight="1" x14ac:dyDescent="0.15">
      <c r="B55" s="126"/>
      <c r="C55" s="1301" t="s">
        <v>48</v>
      </c>
      <c r="D55" s="1301"/>
      <c r="E55" s="1302"/>
      <c r="F55" s="127">
        <v>2342</v>
      </c>
      <c r="G55" s="127">
        <v>2253</v>
      </c>
      <c r="H55" s="128">
        <v>2162</v>
      </c>
    </row>
    <row r="56" spans="2:8" ht="52.5" customHeight="1" x14ac:dyDescent="0.15">
      <c r="B56" s="129"/>
      <c r="C56" s="1303" t="s">
        <v>49</v>
      </c>
      <c r="D56" s="1303"/>
      <c r="E56" s="1304"/>
      <c r="F56" s="130">
        <v>107</v>
      </c>
      <c r="G56" s="130">
        <v>107</v>
      </c>
      <c r="H56" s="131">
        <v>137</v>
      </c>
    </row>
    <row r="57" spans="2:8" ht="53.25" customHeight="1" x14ac:dyDescent="0.15">
      <c r="B57" s="129"/>
      <c r="C57" s="1305" t="s">
        <v>50</v>
      </c>
      <c r="D57" s="1305"/>
      <c r="E57" s="1306"/>
      <c r="F57" s="132">
        <v>1666</v>
      </c>
      <c r="G57" s="132">
        <v>1966</v>
      </c>
      <c r="H57" s="133">
        <v>2214</v>
      </c>
    </row>
    <row r="58" spans="2:8" ht="45.75" customHeight="1" x14ac:dyDescent="0.15">
      <c r="B58" s="134"/>
      <c r="C58" s="1293" t="s">
        <v>605</v>
      </c>
      <c r="D58" s="1294"/>
      <c r="E58" s="1295"/>
      <c r="F58" s="135">
        <v>604</v>
      </c>
      <c r="G58" s="135">
        <v>783</v>
      </c>
      <c r="H58" s="136">
        <v>983</v>
      </c>
    </row>
    <row r="59" spans="2:8" ht="45.75" customHeight="1" x14ac:dyDescent="0.15">
      <c r="B59" s="134"/>
      <c r="C59" s="1293" t="s">
        <v>606</v>
      </c>
      <c r="D59" s="1294"/>
      <c r="E59" s="1295"/>
      <c r="F59" s="135">
        <v>240</v>
      </c>
      <c r="G59" s="135">
        <v>377</v>
      </c>
      <c r="H59" s="136">
        <v>465</v>
      </c>
    </row>
    <row r="60" spans="2:8" ht="45.75" customHeight="1" x14ac:dyDescent="0.15">
      <c r="B60" s="134"/>
      <c r="C60" s="1293" t="s">
        <v>607</v>
      </c>
      <c r="D60" s="1294"/>
      <c r="E60" s="1295"/>
      <c r="F60" s="135">
        <v>200</v>
      </c>
      <c r="G60" s="135">
        <v>171</v>
      </c>
      <c r="H60" s="136">
        <v>172</v>
      </c>
    </row>
    <row r="61" spans="2:8" ht="45.75" customHeight="1" x14ac:dyDescent="0.15">
      <c r="B61" s="134"/>
      <c r="C61" s="1293" t="s">
        <v>608</v>
      </c>
      <c r="D61" s="1294"/>
      <c r="E61" s="1295"/>
      <c r="F61" s="135">
        <v>148</v>
      </c>
      <c r="G61" s="135">
        <v>127</v>
      </c>
      <c r="H61" s="136">
        <v>115</v>
      </c>
    </row>
    <row r="62" spans="2:8" ht="45.75" customHeight="1" thickBot="1" x14ac:dyDescent="0.2">
      <c r="B62" s="137"/>
      <c r="C62" s="1296" t="s">
        <v>609</v>
      </c>
      <c r="D62" s="1297"/>
      <c r="E62" s="1298"/>
      <c r="F62" s="138">
        <v>116</v>
      </c>
      <c r="G62" s="138">
        <v>108</v>
      </c>
      <c r="H62" s="139">
        <v>88</v>
      </c>
    </row>
    <row r="63" spans="2:8" ht="52.5" customHeight="1" thickBot="1" x14ac:dyDescent="0.2">
      <c r="B63" s="140"/>
      <c r="C63" s="1299" t="s">
        <v>51</v>
      </c>
      <c r="D63" s="1299"/>
      <c r="E63" s="1300"/>
      <c r="F63" s="141">
        <v>4115</v>
      </c>
      <c r="G63" s="141">
        <v>4326</v>
      </c>
      <c r="H63" s="142">
        <v>4513</v>
      </c>
    </row>
    <row r="64" spans="2:8" ht="15" customHeight="1" x14ac:dyDescent="0.15"/>
    <row r="65" ht="0" hidden="1" customHeight="1" x14ac:dyDescent="0.15"/>
    <row r="66" ht="0" hidden="1" customHeight="1" x14ac:dyDescent="0.15"/>
  </sheetData>
  <sheetProtection algorithmName="SHA-512" hashValue="o/nDNC7sb5CRfbWX2pFbz8zfDPiPjm9oMiAVjS8lKs5i57UzfXZu4jESeDIQjWenYeZmGv6zzkzTh1gojuFQMw==" saltValue="Z3sfMsO00oHQ6JsNkkqg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9" scale="44" orientation="landscape"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5" t="s">
        <v>622</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4"/>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4"/>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4"/>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4"/>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07"/>
      <c r="H50" s="1307"/>
      <c r="I50" s="1307"/>
      <c r="J50" s="1307"/>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3" t="s">
        <v>561</v>
      </c>
      <c r="BQ50" s="1313"/>
      <c r="BR50" s="1313"/>
      <c r="BS50" s="1313"/>
      <c r="BT50" s="1313"/>
      <c r="BU50" s="1313"/>
      <c r="BV50" s="1313"/>
      <c r="BW50" s="1313"/>
      <c r="BX50" s="1313" t="s">
        <v>562</v>
      </c>
      <c r="BY50" s="1313"/>
      <c r="BZ50" s="1313"/>
      <c r="CA50" s="1313"/>
      <c r="CB50" s="1313"/>
      <c r="CC50" s="1313"/>
      <c r="CD50" s="1313"/>
      <c r="CE50" s="1313"/>
      <c r="CF50" s="1313" t="s">
        <v>563</v>
      </c>
      <c r="CG50" s="1313"/>
      <c r="CH50" s="1313"/>
      <c r="CI50" s="1313"/>
      <c r="CJ50" s="1313"/>
      <c r="CK50" s="1313"/>
      <c r="CL50" s="1313"/>
      <c r="CM50" s="1313"/>
      <c r="CN50" s="1313" t="s">
        <v>564</v>
      </c>
      <c r="CO50" s="1313"/>
      <c r="CP50" s="1313"/>
      <c r="CQ50" s="1313"/>
      <c r="CR50" s="1313"/>
      <c r="CS50" s="1313"/>
      <c r="CT50" s="1313"/>
      <c r="CU50" s="1313"/>
      <c r="CV50" s="1313" t="s">
        <v>565</v>
      </c>
      <c r="CW50" s="1313"/>
      <c r="CX50" s="1313"/>
      <c r="CY50" s="1313"/>
      <c r="CZ50" s="1313"/>
      <c r="DA50" s="1313"/>
      <c r="DB50" s="1313"/>
      <c r="DC50" s="1313"/>
    </row>
    <row r="51" spans="1:109" ht="13.5" customHeight="1" x14ac:dyDescent="0.15">
      <c r="B51" s="394"/>
      <c r="G51" s="1324"/>
      <c r="H51" s="1324"/>
      <c r="I51" s="1329"/>
      <c r="J51" s="1329"/>
      <c r="K51" s="1314"/>
      <c r="L51" s="1314"/>
      <c r="M51" s="1314"/>
      <c r="N51" s="1314"/>
      <c r="AM51" s="403"/>
      <c r="AN51" s="1312" t="s">
        <v>615</v>
      </c>
      <c r="AO51" s="1312"/>
      <c r="AP51" s="1312"/>
      <c r="AQ51" s="1312"/>
      <c r="AR51" s="1312"/>
      <c r="AS51" s="1312"/>
      <c r="AT51" s="1312"/>
      <c r="AU51" s="1312"/>
      <c r="AV51" s="1312"/>
      <c r="AW51" s="1312"/>
      <c r="AX51" s="1312"/>
      <c r="AY51" s="1312"/>
      <c r="AZ51" s="1312"/>
      <c r="BA51" s="1312"/>
      <c r="BB51" s="1312" t="s">
        <v>616</v>
      </c>
      <c r="BC51" s="1312"/>
      <c r="BD51" s="1312"/>
      <c r="BE51" s="1312"/>
      <c r="BF51" s="1312"/>
      <c r="BG51" s="1312"/>
      <c r="BH51" s="1312"/>
      <c r="BI51" s="1312"/>
      <c r="BJ51" s="1312"/>
      <c r="BK51" s="1312"/>
      <c r="BL51" s="1312"/>
      <c r="BM51" s="1312"/>
      <c r="BN51" s="1312"/>
      <c r="BO51" s="1312"/>
      <c r="BP51" s="1328"/>
      <c r="BQ51" s="1309"/>
      <c r="BR51" s="1309"/>
      <c r="BS51" s="1309"/>
      <c r="BT51" s="1309"/>
      <c r="BU51" s="1309"/>
      <c r="BV51" s="1309"/>
      <c r="BW51" s="1309"/>
      <c r="BX51" s="1309">
        <v>57.1</v>
      </c>
      <c r="BY51" s="1309"/>
      <c r="BZ51" s="1309"/>
      <c r="CA51" s="1309"/>
      <c r="CB51" s="1309"/>
      <c r="CC51" s="1309"/>
      <c r="CD51" s="1309"/>
      <c r="CE51" s="1309"/>
      <c r="CF51" s="1309">
        <v>49.4</v>
      </c>
      <c r="CG51" s="1309"/>
      <c r="CH51" s="1309"/>
      <c r="CI51" s="1309"/>
      <c r="CJ51" s="1309"/>
      <c r="CK51" s="1309"/>
      <c r="CL51" s="1309"/>
      <c r="CM51" s="1309"/>
      <c r="CN51" s="1309">
        <v>36.5</v>
      </c>
      <c r="CO51" s="1309"/>
      <c r="CP51" s="1309"/>
      <c r="CQ51" s="1309"/>
      <c r="CR51" s="1309"/>
      <c r="CS51" s="1309"/>
      <c r="CT51" s="1309"/>
      <c r="CU51" s="1309"/>
      <c r="CV51" s="1309">
        <v>27.5</v>
      </c>
      <c r="CW51" s="1309"/>
      <c r="CX51" s="1309"/>
      <c r="CY51" s="1309"/>
      <c r="CZ51" s="1309"/>
      <c r="DA51" s="1309"/>
      <c r="DB51" s="1309"/>
      <c r="DC51" s="1309"/>
    </row>
    <row r="52" spans="1:109" x14ac:dyDescent="0.15">
      <c r="B52" s="394"/>
      <c r="G52" s="1324"/>
      <c r="H52" s="1324"/>
      <c r="I52" s="1329"/>
      <c r="J52" s="1329"/>
      <c r="K52" s="1314"/>
      <c r="L52" s="1314"/>
      <c r="M52" s="1314"/>
      <c r="N52" s="1314"/>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2"/>
      <c r="B53" s="394"/>
      <c r="G53" s="1324"/>
      <c r="H53" s="1324"/>
      <c r="I53" s="1307"/>
      <c r="J53" s="1307"/>
      <c r="K53" s="1314"/>
      <c r="L53" s="1314"/>
      <c r="M53" s="1314"/>
      <c r="N53" s="1314"/>
      <c r="AM53" s="403"/>
      <c r="AN53" s="1312"/>
      <c r="AO53" s="1312"/>
      <c r="AP53" s="1312"/>
      <c r="AQ53" s="1312"/>
      <c r="AR53" s="1312"/>
      <c r="AS53" s="1312"/>
      <c r="AT53" s="1312"/>
      <c r="AU53" s="1312"/>
      <c r="AV53" s="1312"/>
      <c r="AW53" s="1312"/>
      <c r="AX53" s="1312"/>
      <c r="AY53" s="1312"/>
      <c r="AZ53" s="1312"/>
      <c r="BA53" s="1312"/>
      <c r="BB53" s="1312" t="s">
        <v>617</v>
      </c>
      <c r="BC53" s="1312"/>
      <c r="BD53" s="1312"/>
      <c r="BE53" s="1312"/>
      <c r="BF53" s="1312"/>
      <c r="BG53" s="1312"/>
      <c r="BH53" s="1312"/>
      <c r="BI53" s="1312"/>
      <c r="BJ53" s="1312"/>
      <c r="BK53" s="1312"/>
      <c r="BL53" s="1312"/>
      <c r="BM53" s="1312"/>
      <c r="BN53" s="1312"/>
      <c r="BO53" s="1312"/>
      <c r="BP53" s="1328"/>
      <c r="BQ53" s="1309"/>
      <c r="BR53" s="1309"/>
      <c r="BS53" s="1309"/>
      <c r="BT53" s="1309"/>
      <c r="BU53" s="1309"/>
      <c r="BV53" s="1309"/>
      <c r="BW53" s="1309"/>
      <c r="BX53" s="1309">
        <v>44.3</v>
      </c>
      <c r="BY53" s="1309"/>
      <c r="BZ53" s="1309"/>
      <c r="CA53" s="1309"/>
      <c r="CB53" s="1309"/>
      <c r="CC53" s="1309"/>
      <c r="CD53" s="1309"/>
      <c r="CE53" s="1309"/>
      <c r="CF53" s="1309">
        <v>44.3</v>
      </c>
      <c r="CG53" s="1309"/>
      <c r="CH53" s="1309"/>
      <c r="CI53" s="1309"/>
      <c r="CJ53" s="1309"/>
      <c r="CK53" s="1309"/>
      <c r="CL53" s="1309"/>
      <c r="CM53" s="1309"/>
      <c r="CN53" s="1309">
        <v>58</v>
      </c>
      <c r="CO53" s="1309"/>
      <c r="CP53" s="1309"/>
      <c r="CQ53" s="1309"/>
      <c r="CR53" s="1309"/>
      <c r="CS53" s="1309"/>
      <c r="CT53" s="1309"/>
      <c r="CU53" s="1309"/>
      <c r="CV53" s="1309">
        <v>46.7</v>
      </c>
      <c r="CW53" s="1309"/>
      <c r="CX53" s="1309"/>
      <c r="CY53" s="1309"/>
      <c r="CZ53" s="1309"/>
      <c r="DA53" s="1309"/>
      <c r="DB53" s="1309"/>
      <c r="DC53" s="1309"/>
    </row>
    <row r="54" spans="1:109" x14ac:dyDescent="0.15">
      <c r="A54" s="402"/>
      <c r="B54" s="394"/>
      <c r="G54" s="1324"/>
      <c r="H54" s="1324"/>
      <c r="I54" s="1307"/>
      <c r="J54" s="1307"/>
      <c r="K54" s="1314"/>
      <c r="L54" s="1314"/>
      <c r="M54" s="1314"/>
      <c r="N54" s="1314"/>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2"/>
      <c r="B55" s="394"/>
      <c r="G55" s="1307"/>
      <c r="H55" s="1307"/>
      <c r="I55" s="1307"/>
      <c r="J55" s="1307"/>
      <c r="K55" s="1314"/>
      <c r="L55" s="1314"/>
      <c r="M55" s="1314"/>
      <c r="N55" s="1314"/>
      <c r="AN55" s="1313" t="s">
        <v>618</v>
      </c>
      <c r="AO55" s="1313"/>
      <c r="AP55" s="1313"/>
      <c r="AQ55" s="1313"/>
      <c r="AR55" s="1313"/>
      <c r="AS55" s="1313"/>
      <c r="AT55" s="1313"/>
      <c r="AU55" s="1313"/>
      <c r="AV55" s="1313"/>
      <c r="AW55" s="1313"/>
      <c r="AX55" s="1313"/>
      <c r="AY55" s="1313"/>
      <c r="AZ55" s="1313"/>
      <c r="BA55" s="1313"/>
      <c r="BB55" s="1312" t="s">
        <v>616</v>
      </c>
      <c r="BC55" s="1312"/>
      <c r="BD55" s="1312"/>
      <c r="BE55" s="1312"/>
      <c r="BF55" s="1312"/>
      <c r="BG55" s="1312"/>
      <c r="BH55" s="1312"/>
      <c r="BI55" s="1312"/>
      <c r="BJ55" s="1312"/>
      <c r="BK55" s="1312"/>
      <c r="BL55" s="1312"/>
      <c r="BM55" s="1312"/>
      <c r="BN55" s="1312"/>
      <c r="BO55" s="1312"/>
      <c r="BP55" s="1328"/>
      <c r="BQ55" s="1309"/>
      <c r="BR55" s="1309"/>
      <c r="BS55" s="1309"/>
      <c r="BT55" s="1309"/>
      <c r="BU55" s="1309"/>
      <c r="BV55" s="1309"/>
      <c r="BW55" s="1309"/>
      <c r="BX55" s="1309">
        <v>56.8</v>
      </c>
      <c r="BY55" s="1309"/>
      <c r="BZ55" s="1309"/>
      <c r="CA55" s="1309"/>
      <c r="CB55" s="1309"/>
      <c r="CC55" s="1309"/>
      <c r="CD55" s="1309"/>
      <c r="CE55" s="1309"/>
      <c r="CF55" s="1309">
        <v>52.3</v>
      </c>
      <c r="CG55" s="1309"/>
      <c r="CH55" s="1309"/>
      <c r="CI55" s="1309"/>
      <c r="CJ55" s="1309"/>
      <c r="CK55" s="1309"/>
      <c r="CL55" s="1309"/>
      <c r="CM55" s="1309"/>
      <c r="CN55" s="1309">
        <v>55.4</v>
      </c>
      <c r="CO55" s="1309"/>
      <c r="CP55" s="1309"/>
      <c r="CQ55" s="1309"/>
      <c r="CR55" s="1309"/>
      <c r="CS55" s="1309"/>
      <c r="CT55" s="1309"/>
      <c r="CU55" s="1309"/>
      <c r="CV55" s="1309">
        <v>52.7</v>
      </c>
      <c r="CW55" s="1309"/>
      <c r="CX55" s="1309"/>
      <c r="CY55" s="1309"/>
      <c r="CZ55" s="1309"/>
      <c r="DA55" s="1309"/>
      <c r="DB55" s="1309"/>
      <c r="DC55" s="1309"/>
    </row>
    <row r="56" spans="1:109" x14ac:dyDescent="0.15">
      <c r="A56" s="402"/>
      <c r="B56" s="394"/>
      <c r="G56" s="1307"/>
      <c r="H56" s="1307"/>
      <c r="I56" s="1307"/>
      <c r="J56" s="1307"/>
      <c r="K56" s="1314"/>
      <c r="L56" s="1314"/>
      <c r="M56" s="1314"/>
      <c r="N56" s="1314"/>
      <c r="AN56" s="1313"/>
      <c r="AO56" s="1313"/>
      <c r="AP56" s="1313"/>
      <c r="AQ56" s="1313"/>
      <c r="AR56" s="1313"/>
      <c r="AS56" s="1313"/>
      <c r="AT56" s="1313"/>
      <c r="AU56" s="1313"/>
      <c r="AV56" s="1313"/>
      <c r="AW56" s="1313"/>
      <c r="AX56" s="1313"/>
      <c r="AY56" s="1313"/>
      <c r="AZ56" s="1313"/>
      <c r="BA56" s="1313"/>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x14ac:dyDescent="0.15">
      <c r="B57" s="406"/>
      <c r="G57" s="1307"/>
      <c r="H57" s="1307"/>
      <c r="I57" s="1310"/>
      <c r="J57" s="1310"/>
      <c r="K57" s="1314"/>
      <c r="L57" s="1314"/>
      <c r="M57" s="1314"/>
      <c r="N57" s="1314"/>
      <c r="AM57" s="387"/>
      <c r="AN57" s="1313"/>
      <c r="AO57" s="1313"/>
      <c r="AP57" s="1313"/>
      <c r="AQ57" s="1313"/>
      <c r="AR57" s="1313"/>
      <c r="AS57" s="1313"/>
      <c r="AT57" s="1313"/>
      <c r="AU57" s="1313"/>
      <c r="AV57" s="1313"/>
      <c r="AW57" s="1313"/>
      <c r="AX57" s="1313"/>
      <c r="AY57" s="1313"/>
      <c r="AZ57" s="1313"/>
      <c r="BA57" s="1313"/>
      <c r="BB57" s="1312" t="s">
        <v>617</v>
      </c>
      <c r="BC57" s="1312"/>
      <c r="BD57" s="1312"/>
      <c r="BE57" s="1312"/>
      <c r="BF57" s="1312"/>
      <c r="BG57" s="1312"/>
      <c r="BH57" s="1312"/>
      <c r="BI57" s="1312"/>
      <c r="BJ57" s="1312"/>
      <c r="BK57" s="1312"/>
      <c r="BL57" s="1312"/>
      <c r="BM57" s="1312"/>
      <c r="BN57" s="1312"/>
      <c r="BO57" s="1312"/>
      <c r="BP57" s="1328"/>
      <c r="BQ57" s="1309"/>
      <c r="BR57" s="1309"/>
      <c r="BS57" s="1309"/>
      <c r="BT57" s="1309"/>
      <c r="BU57" s="1309"/>
      <c r="BV57" s="1309"/>
      <c r="BW57" s="1309"/>
      <c r="BX57" s="1309">
        <v>54</v>
      </c>
      <c r="BY57" s="1309"/>
      <c r="BZ57" s="1309"/>
      <c r="CA57" s="1309"/>
      <c r="CB57" s="1309"/>
      <c r="CC57" s="1309"/>
      <c r="CD57" s="1309"/>
      <c r="CE57" s="1309"/>
      <c r="CF57" s="1309">
        <v>57.1</v>
      </c>
      <c r="CG57" s="1309"/>
      <c r="CH57" s="1309"/>
      <c r="CI57" s="1309"/>
      <c r="CJ57" s="1309"/>
      <c r="CK57" s="1309"/>
      <c r="CL57" s="1309"/>
      <c r="CM57" s="1309"/>
      <c r="CN57" s="1309">
        <v>58.7</v>
      </c>
      <c r="CO57" s="1309"/>
      <c r="CP57" s="1309"/>
      <c r="CQ57" s="1309"/>
      <c r="CR57" s="1309"/>
      <c r="CS57" s="1309"/>
      <c r="CT57" s="1309"/>
      <c r="CU57" s="1309"/>
      <c r="CV57" s="1309">
        <v>59.5</v>
      </c>
      <c r="CW57" s="1309"/>
      <c r="CX57" s="1309"/>
      <c r="CY57" s="1309"/>
      <c r="CZ57" s="1309"/>
      <c r="DA57" s="1309"/>
      <c r="DB57" s="1309"/>
      <c r="DC57" s="1309"/>
      <c r="DD57" s="407"/>
      <c r="DE57" s="406"/>
    </row>
    <row r="58" spans="1:109" s="402" customFormat="1" x14ac:dyDescent="0.15">
      <c r="A58" s="387"/>
      <c r="B58" s="406"/>
      <c r="G58" s="1307"/>
      <c r="H58" s="1307"/>
      <c r="I58" s="1310"/>
      <c r="J58" s="1310"/>
      <c r="K58" s="1314"/>
      <c r="L58" s="1314"/>
      <c r="M58" s="1314"/>
      <c r="N58" s="1314"/>
      <c r="AM58" s="387"/>
      <c r="AN58" s="1313"/>
      <c r="AO58" s="1313"/>
      <c r="AP58" s="1313"/>
      <c r="AQ58" s="1313"/>
      <c r="AR58" s="1313"/>
      <c r="AS58" s="1313"/>
      <c r="AT58" s="1313"/>
      <c r="AU58" s="1313"/>
      <c r="AV58" s="1313"/>
      <c r="AW58" s="1313"/>
      <c r="AX58" s="1313"/>
      <c r="AY58" s="1313"/>
      <c r="AZ58" s="1313"/>
      <c r="BA58" s="1313"/>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5" t="s">
        <v>623</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4"/>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4"/>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4"/>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4"/>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07"/>
      <c r="H72" s="1307"/>
      <c r="I72" s="1307"/>
      <c r="J72" s="1307"/>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3" t="s">
        <v>561</v>
      </c>
      <c r="BQ72" s="1313"/>
      <c r="BR72" s="1313"/>
      <c r="BS72" s="1313"/>
      <c r="BT72" s="1313"/>
      <c r="BU72" s="1313"/>
      <c r="BV72" s="1313"/>
      <c r="BW72" s="1313"/>
      <c r="BX72" s="1313" t="s">
        <v>562</v>
      </c>
      <c r="BY72" s="1313"/>
      <c r="BZ72" s="1313"/>
      <c r="CA72" s="1313"/>
      <c r="CB72" s="1313"/>
      <c r="CC72" s="1313"/>
      <c r="CD72" s="1313"/>
      <c r="CE72" s="1313"/>
      <c r="CF72" s="1313" t="s">
        <v>563</v>
      </c>
      <c r="CG72" s="1313"/>
      <c r="CH72" s="1313"/>
      <c r="CI72" s="1313"/>
      <c r="CJ72" s="1313"/>
      <c r="CK72" s="1313"/>
      <c r="CL72" s="1313"/>
      <c r="CM72" s="1313"/>
      <c r="CN72" s="1313" t="s">
        <v>564</v>
      </c>
      <c r="CO72" s="1313"/>
      <c r="CP72" s="1313"/>
      <c r="CQ72" s="1313"/>
      <c r="CR72" s="1313"/>
      <c r="CS72" s="1313"/>
      <c r="CT72" s="1313"/>
      <c r="CU72" s="1313"/>
      <c r="CV72" s="1313" t="s">
        <v>565</v>
      </c>
      <c r="CW72" s="1313"/>
      <c r="CX72" s="1313"/>
      <c r="CY72" s="1313"/>
      <c r="CZ72" s="1313"/>
      <c r="DA72" s="1313"/>
      <c r="DB72" s="1313"/>
      <c r="DC72" s="1313"/>
    </row>
    <row r="73" spans="2:107" x14ac:dyDescent="0.15">
      <c r="B73" s="394"/>
      <c r="G73" s="1324"/>
      <c r="H73" s="1324"/>
      <c r="I73" s="1324"/>
      <c r="J73" s="1324"/>
      <c r="K73" s="1308"/>
      <c r="L73" s="1308"/>
      <c r="M73" s="1308"/>
      <c r="N73" s="1308"/>
      <c r="AM73" s="403"/>
      <c r="AN73" s="1312" t="s">
        <v>615</v>
      </c>
      <c r="AO73" s="1312"/>
      <c r="AP73" s="1312"/>
      <c r="AQ73" s="1312"/>
      <c r="AR73" s="1312"/>
      <c r="AS73" s="1312"/>
      <c r="AT73" s="1312"/>
      <c r="AU73" s="1312"/>
      <c r="AV73" s="1312"/>
      <c r="AW73" s="1312"/>
      <c r="AX73" s="1312"/>
      <c r="AY73" s="1312"/>
      <c r="AZ73" s="1312"/>
      <c r="BA73" s="1312"/>
      <c r="BB73" s="1312" t="s">
        <v>616</v>
      </c>
      <c r="BC73" s="1312"/>
      <c r="BD73" s="1312"/>
      <c r="BE73" s="1312"/>
      <c r="BF73" s="1312"/>
      <c r="BG73" s="1312"/>
      <c r="BH73" s="1312"/>
      <c r="BI73" s="1312"/>
      <c r="BJ73" s="1312"/>
      <c r="BK73" s="1312"/>
      <c r="BL73" s="1312"/>
      <c r="BM73" s="1312"/>
      <c r="BN73" s="1312"/>
      <c r="BO73" s="1312"/>
      <c r="BP73" s="1309">
        <v>81.900000000000006</v>
      </c>
      <c r="BQ73" s="1309"/>
      <c r="BR73" s="1309"/>
      <c r="BS73" s="1309"/>
      <c r="BT73" s="1309"/>
      <c r="BU73" s="1309"/>
      <c r="BV73" s="1309"/>
      <c r="BW73" s="1309"/>
      <c r="BX73" s="1309">
        <v>57.1</v>
      </c>
      <c r="BY73" s="1309"/>
      <c r="BZ73" s="1309"/>
      <c r="CA73" s="1309"/>
      <c r="CB73" s="1309"/>
      <c r="CC73" s="1309"/>
      <c r="CD73" s="1309"/>
      <c r="CE73" s="1309"/>
      <c r="CF73" s="1309">
        <v>49.4</v>
      </c>
      <c r="CG73" s="1309"/>
      <c r="CH73" s="1309"/>
      <c r="CI73" s="1309"/>
      <c r="CJ73" s="1309"/>
      <c r="CK73" s="1309"/>
      <c r="CL73" s="1309"/>
      <c r="CM73" s="1309"/>
      <c r="CN73" s="1309">
        <v>36.5</v>
      </c>
      <c r="CO73" s="1309"/>
      <c r="CP73" s="1309"/>
      <c r="CQ73" s="1309"/>
      <c r="CR73" s="1309"/>
      <c r="CS73" s="1309"/>
      <c r="CT73" s="1309"/>
      <c r="CU73" s="1309"/>
      <c r="CV73" s="1309">
        <v>27.5</v>
      </c>
      <c r="CW73" s="1309"/>
      <c r="CX73" s="1309"/>
      <c r="CY73" s="1309"/>
      <c r="CZ73" s="1309"/>
      <c r="DA73" s="1309"/>
      <c r="DB73" s="1309"/>
      <c r="DC73" s="1309"/>
    </row>
    <row r="74" spans="2:107" x14ac:dyDescent="0.15">
      <c r="B74" s="394"/>
      <c r="G74" s="1324"/>
      <c r="H74" s="1324"/>
      <c r="I74" s="1324"/>
      <c r="J74" s="1324"/>
      <c r="K74" s="1308"/>
      <c r="L74" s="1308"/>
      <c r="M74" s="1308"/>
      <c r="N74" s="1308"/>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4"/>
      <c r="G75" s="1324"/>
      <c r="H75" s="1324"/>
      <c r="I75" s="1307"/>
      <c r="J75" s="1307"/>
      <c r="K75" s="1314"/>
      <c r="L75" s="1314"/>
      <c r="M75" s="1314"/>
      <c r="N75" s="1314"/>
      <c r="AM75" s="403"/>
      <c r="AN75" s="1312"/>
      <c r="AO75" s="1312"/>
      <c r="AP75" s="1312"/>
      <c r="AQ75" s="1312"/>
      <c r="AR75" s="1312"/>
      <c r="AS75" s="1312"/>
      <c r="AT75" s="1312"/>
      <c r="AU75" s="1312"/>
      <c r="AV75" s="1312"/>
      <c r="AW75" s="1312"/>
      <c r="AX75" s="1312"/>
      <c r="AY75" s="1312"/>
      <c r="AZ75" s="1312"/>
      <c r="BA75" s="1312"/>
      <c r="BB75" s="1312" t="s">
        <v>620</v>
      </c>
      <c r="BC75" s="1312"/>
      <c r="BD75" s="1312"/>
      <c r="BE75" s="1312"/>
      <c r="BF75" s="1312"/>
      <c r="BG75" s="1312"/>
      <c r="BH75" s="1312"/>
      <c r="BI75" s="1312"/>
      <c r="BJ75" s="1312"/>
      <c r="BK75" s="1312"/>
      <c r="BL75" s="1312"/>
      <c r="BM75" s="1312"/>
      <c r="BN75" s="1312"/>
      <c r="BO75" s="1312"/>
      <c r="BP75" s="1309">
        <v>12.7</v>
      </c>
      <c r="BQ75" s="1309"/>
      <c r="BR75" s="1309"/>
      <c r="BS75" s="1309"/>
      <c r="BT75" s="1309"/>
      <c r="BU75" s="1309"/>
      <c r="BV75" s="1309"/>
      <c r="BW75" s="1309"/>
      <c r="BX75" s="1309">
        <v>11.8</v>
      </c>
      <c r="BY75" s="1309"/>
      <c r="BZ75" s="1309"/>
      <c r="CA75" s="1309"/>
      <c r="CB75" s="1309"/>
      <c r="CC75" s="1309"/>
      <c r="CD75" s="1309"/>
      <c r="CE75" s="1309"/>
      <c r="CF75" s="1309">
        <v>11.2</v>
      </c>
      <c r="CG75" s="1309"/>
      <c r="CH75" s="1309"/>
      <c r="CI75" s="1309"/>
      <c r="CJ75" s="1309"/>
      <c r="CK75" s="1309"/>
      <c r="CL75" s="1309"/>
      <c r="CM75" s="1309"/>
      <c r="CN75" s="1309">
        <v>10.8</v>
      </c>
      <c r="CO75" s="1309"/>
      <c r="CP75" s="1309"/>
      <c r="CQ75" s="1309"/>
      <c r="CR75" s="1309"/>
      <c r="CS75" s="1309"/>
      <c r="CT75" s="1309"/>
      <c r="CU75" s="1309"/>
      <c r="CV75" s="1309">
        <v>10.4</v>
      </c>
      <c r="CW75" s="1309"/>
      <c r="CX75" s="1309"/>
      <c r="CY75" s="1309"/>
      <c r="CZ75" s="1309"/>
      <c r="DA75" s="1309"/>
      <c r="DB75" s="1309"/>
      <c r="DC75" s="1309"/>
    </row>
    <row r="76" spans="2:107" x14ac:dyDescent="0.15">
      <c r="B76" s="394"/>
      <c r="G76" s="1324"/>
      <c r="H76" s="1324"/>
      <c r="I76" s="1307"/>
      <c r="J76" s="1307"/>
      <c r="K76" s="1314"/>
      <c r="L76" s="1314"/>
      <c r="M76" s="1314"/>
      <c r="N76" s="1314"/>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4"/>
      <c r="G77" s="1307"/>
      <c r="H77" s="1307"/>
      <c r="I77" s="1307"/>
      <c r="J77" s="1307"/>
      <c r="K77" s="1308"/>
      <c r="L77" s="1308"/>
      <c r="M77" s="1308"/>
      <c r="N77" s="1308"/>
      <c r="AN77" s="1313" t="s">
        <v>618</v>
      </c>
      <c r="AO77" s="1313"/>
      <c r="AP77" s="1313"/>
      <c r="AQ77" s="1313"/>
      <c r="AR77" s="1313"/>
      <c r="AS77" s="1313"/>
      <c r="AT77" s="1313"/>
      <c r="AU77" s="1313"/>
      <c r="AV77" s="1313"/>
      <c r="AW77" s="1313"/>
      <c r="AX77" s="1313"/>
      <c r="AY77" s="1313"/>
      <c r="AZ77" s="1313"/>
      <c r="BA77" s="1313"/>
      <c r="BB77" s="1312" t="s">
        <v>616</v>
      </c>
      <c r="BC77" s="1312"/>
      <c r="BD77" s="1312"/>
      <c r="BE77" s="1312"/>
      <c r="BF77" s="1312"/>
      <c r="BG77" s="1312"/>
      <c r="BH77" s="1312"/>
      <c r="BI77" s="1312"/>
      <c r="BJ77" s="1312"/>
      <c r="BK77" s="1312"/>
      <c r="BL77" s="1312"/>
      <c r="BM77" s="1312"/>
      <c r="BN77" s="1312"/>
      <c r="BO77" s="1312"/>
      <c r="BP77" s="1309">
        <v>83.1</v>
      </c>
      <c r="BQ77" s="1309"/>
      <c r="BR77" s="1309"/>
      <c r="BS77" s="1309"/>
      <c r="BT77" s="1309"/>
      <c r="BU77" s="1309"/>
      <c r="BV77" s="1309"/>
      <c r="BW77" s="1309"/>
      <c r="BX77" s="1309">
        <v>56.8</v>
      </c>
      <c r="BY77" s="1309"/>
      <c r="BZ77" s="1309"/>
      <c r="CA77" s="1309"/>
      <c r="CB77" s="1309"/>
      <c r="CC77" s="1309"/>
      <c r="CD77" s="1309"/>
      <c r="CE77" s="1309"/>
      <c r="CF77" s="1309">
        <v>52.3</v>
      </c>
      <c r="CG77" s="1309"/>
      <c r="CH77" s="1309"/>
      <c r="CI77" s="1309"/>
      <c r="CJ77" s="1309"/>
      <c r="CK77" s="1309"/>
      <c r="CL77" s="1309"/>
      <c r="CM77" s="1309"/>
      <c r="CN77" s="1309">
        <v>55.4</v>
      </c>
      <c r="CO77" s="1309"/>
      <c r="CP77" s="1309"/>
      <c r="CQ77" s="1309"/>
      <c r="CR77" s="1309"/>
      <c r="CS77" s="1309"/>
      <c r="CT77" s="1309"/>
      <c r="CU77" s="1309"/>
      <c r="CV77" s="1309">
        <v>52.7</v>
      </c>
      <c r="CW77" s="1309"/>
      <c r="CX77" s="1309"/>
      <c r="CY77" s="1309"/>
      <c r="CZ77" s="1309"/>
      <c r="DA77" s="1309"/>
      <c r="DB77" s="1309"/>
      <c r="DC77" s="1309"/>
    </row>
    <row r="78" spans="2:107" x14ac:dyDescent="0.15">
      <c r="B78" s="394"/>
      <c r="G78" s="1307"/>
      <c r="H78" s="1307"/>
      <c r="I78" s="1307"/>
      <c r="J78" s="1307"/>
      <c r="K78" s="1308"/>
      <c r="L78" s="1308"/>
      <c r="M78" s="1308"/>
      <c r="N78" s="1308"/>
      <c r="AN78" s="1313"/>
      <c r="AO78" s="1313"/>
      <c r="AP78" s="1313"/>
      <c r="AQ78" s="1313"/>
      <c r="AR78" s="1313"/>
      <c r="AS78" s="1313"/>
      <c r="AT78" s="1313"/>
      <c r="AU78" s="1313"/>
      <c r="AV78" s="1313"/>
      <c r="AW78" s="1313"/>
      <c r="AX78" s="1313"/>
      <c r="AY78" s="1313"/>
      <c r="AZ78" s="1313"/>
      <c r="BA78" s="1313"/>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4"/>
      <c r="G79" s="1307"/>
      <c r="H79" s="1307"/>
      <c r="I79" s="1310"/>
      <c r="J79" s="1310"/>
      <c r="K79" s="1311"/>
      <c r="L79" s="1311"/>
      <c r="M79" s="1311"/>
      <c r="N79" s="1311"/>
      <c r="AN79" s="1313"/>
      <c r="AO79" s="1313"/>
      <c r="AP79" s="1313"/>
      <c r="AQ79" s="1313"/>
      <c r="AR79" s="1313"/>
      <c r="AS79" s="1313"/>
      <c r="AT79" s="1313"/>
      <c r="AU79" s="1313"/>
      <c r="AV79" s="1313"/>
      <c r="AW79" s="1313"/>
      <c r="AX79" s="1313"/>
      <c r="AY79" s="1313"/>
      <c r="AZ79" s="1313"/>
      <c r="BA79" s="1313"/>
      <c r="BB79" s="1312" t="s">
        <v>620</v>
      </c>
      <c r="BC79" s="1312"/>
      <c r="BD79" s="1312"/>
      <c r="BE79" s="1312"/>
      <c r="BF79" s="1312"/>
      <c r="BG79" s="1312"/>
      <c r="BH79" s="1312"/>
      <c r="BI79" s="1312"/>
      <c r="BJ79" s="1312"/>
      <c r="BK79" s="1312"/>
      <c r="BL79" s="1312"/>
      <c r="BM79" s="1312"/>
      <c r="BN79" s="1312"/>
      <c r="BO79" s="1312"/>
      <c r="BP79" s="1309">
        <v>12.2</v>
      </c>
      <c r="BQ79" s="1309"/>
      <c r="BR79" s="1309"/>
      <c r="BS79" s="1309"/>
      <c r="BT79" s="1309"/>
      <c r="BU79" s="1309"/>
      <c r="BV79" s="1309"/>
      <c r="BW79" s="1309"/>
      <c r="BX79" s="1309">
        <v>10.199999999999999</v>
      </c>
      <c r="BY79" s="1309"/>
      <c r="BZ79" s="1309"/>
      <c r="CA79" s="1309"/>
      <c r="CB79" s="1309"/>
      <c r="CC79" s="1309"/>
      <c r="CD79" s="1309"/>
      <c r="CE79" s="1309"/>
      <c r="CF79" s="1309">
        <v>10</v>
      </c>
      <c r="CG79" s="1309"/>
      <c r="CH79" s="1309"/>
      <c r="CI79" s="1309"/>
      <c r="CJ79" s="1309"/>
      <c r="CK79" s="1309"/>
      <c r="CL79" s="1309"/>
      <c r="CM79" s="1309"/>
      <c r="CN79" s="1309">
        <v>9.6999999999999993</v>
      </c>
      <c r="CO79" s="1309"/>
      <c r="CP79" s="1309"/>
      <c r="CQ79" s="1309"/>
      <c r="CR79" s="1309"/>
      <c r="CS79" s="1309"/>
      <c r="CT79" s="1309"/>
      <c r="CU79" s="1309"/>
      <c r="CV79" s="1309">
        <v>9.5</v>
      </c>
      <c r="CW79" s="1309"/>
      <c r="CX79" s="1309"/>
      <c r="CY79" s="1309"/>
      <c r="CZ79" s="1309"/>
      <c r="DA79" s="1309"/>
      <c r="DB79" s="1309"/>
      <c r="DC79" s="1309"/>
    </row>
    <row r="80" spans="2:107" x14ac:dyDescent="0.15">
      <c r="B80" s="394"/>
      <c r="G80" s="1307"/>
      <c r="H80" s="1307"/>
      <c r="I80" s="1310"/>
      <c r="J80" s="1310"/>
      <c r="K80" s="1311"/>
      <c r="L80" s="1311"/>
      <c r="M80" s="1311"/>
      <c r="N80" s="1311"/>
      <c r="AN80" s="1313"/>
      <c r="AO80" s="1313"/>
      <c r="AP80" s="1313"/>
      <c r="AQ80" s="1313"/>
      <c r="AR80" s="1313"/>
      <c r="AS80" s="1313"/>
      <c r="AT80" s="1313"/>
      <c r="AU80" s="1313"/>
      <c r="AV80" s="1313"/>
      <c r="AW80" s="1313"/>
      <c r="AX80" s="1313"/>
      <c r="AY80" s="1313"/>
      <c r="AZ80" s="1313"/>
      <c r="BA80" s="1313"/>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n2Owmc8Cx1LAtZcarauiEGg9nXSohVVG92BEcQ6YSKxtaHNSYQ4UkKLeqwLX8oxbc+SRgZEH/fuMu2R6sMtMg==" saltValue="+pw11eHfsja4S/jirkWei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SWDsbHCvE0OJcWbXtd/yRKCuwsYOJyHsv49wDY7XnzpJh1l3Ta1bAMTHH2ORsXUSTGHJ2HOAx3KSOoajvBiHw==" saltValue="yZ9JYbdQwkuhzbLdlF+r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8nHFEKyz8jUtuTKSbKhF8UvqnQg5OtgJWzwSKziK6j3BIBYqvKyUU8eSSVEi4H342yxZde+rltK2HX4aZZ2Kw==" saltValue="RM/FyUjKXxz9/SflRBNN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558</v>
      </c>
      <c r="G2" s="156"/>
      <c r="H2" s="157"/>
    </row>
    <row r="3" spans="1:8" x14ac:dyDescent="0.15">
      <c r="A3" s="153" t="s">
        <v>551</v>
      </c>
      <c r="B3" s="158"/>
      <c r="C3" s="159"/>
      <c r="D3" s="160">
        <v>33309</v>
      </c>
      <c r="E3" s="161"/>
      <c r="F3" s="162">
        <v>81305</v>
      </c>
      <c r="G3" s="163"/>
      <c r="H3" s="164"/>
    </row>
    <row r="4" spans="1:8" x14ac:dyDescent="0.15">
      <c r="A4" s="165"/>
      <c r="B4" s="166"/>
      <c r="C4" s="167"/>
      <c r="D4" s="168">
        <v>16159</v>
      </c>
      <c r="E4" s="169"/>
      <c r="F4" s="170">
        <v>48720</v>
      </c>
      <c r="G4" s="171"/>
      <c r="H4" s="172"/>
    </row>
    <row r="5" spans="1:8" x14ac:dyDescent="0.15">
      <c r="A5" s="153" t="s">
        <v>553</v>
      </c>
      <c r="B5" s="158"/>
      <c r="C5" s="159"/>
      <c r="D5" s="160">
        <v>37493</v>
      </c>
      <c r="E5" s="161"/>
      <c r="F5" s="162">
        <v>81768</v>
      </c>
      <c r="G5" s="163"/>
      <c r="H5" s="164"/>
    </row>
    <row r="6" spans="1:8" x14ac:dyDescent="0.15">
      <c r="A6" s="165"/>
      <c r="B6" s="166"/>
      <c r="C6" s="167"/>
      <c r="D6" s="168">
        <v>28570</v>
      </c>
      <c r="E6" s="169"/>
      <c r="F6" s="170">
        <v>37917</v>
      </c>
      <c r="G6" s="171"/>
      <c r="H6" s="172"/>
    </row>
    <row r="7" spans="1:8" x14ac:dyDescent="0.15">
      <c r="A7" s="153" t="s">
        <v>554</v>
      </c>
      <c r="B7" s="158"/>
      <c r="C7" s="159"/>
      <c r="D7" s="160">
        <v>38360</v>
      </c>
      <c r="E7" s="161"/>
      <c r="F7" s="162">
        <v>65876</v>
      </c>
      <c r="G7" s="163"/>
      <c r="H7" s="164"/>
    </row>
    <row r="8" spans="1:8" x14ac:dyDescent="0.15">
      <c r="A8" s="165"/>
      <c r="B8" s="166"/>
      <c r="C8" s="167"/>
      <c r="D8" s="168">
        <v>21597</v>
      </c>
      <c r="E8" s="169"/>
      <c r="F8" s="170">
        <v>36484</v>
      </c>
      <c r="G8" s="171"/>
      <c r="H8" s="172"/>
    </row>
    <row r="9" spans="1:8" x14ac:dyDescent="0.15">
      <c r="A9" s="153" t="s">
        <v>555</v>
      </c>
      <c r="B9" s="158"/>
      <c r="C9" s="159"/>
      <c r="D9" s="160">
        <v>56829</v>
      </c>
      <c r="E9" s="161"/>
      <c r="F9" s="162">
        <v>68468</v>
      </c>
      <c r="G9" s="163"/>
      <c r="H9" s="164"/>
    </row>
    <row r="10" spans="1:8" x14ac:dyDescent="0.15">
      <c r="A10" s="165"/>
      <c r="B10" s="166"/>
      <c r="C10" s="167"/>
      <c r="D10" s="168">
        <v>26092</v>
      </c>
      <c r="E10" s="169"/>
      <c r="F10" s="170">
        <v>34140</v>
      </c>
      <c r="G10" s="171"/>
      <c r="H10" s="172"/>
    </row>
    <row r="11" spans="1:8" x14ac:dyDescent="0.15">
      <c r="A11" s="153" t="s">
        <v>556</v>
      </c>
      <c r="B11" s="158"/>
      <c r="C11" s="159"/>
      <c r="D11" s="160">
        <v>51175</v>
      </c>
      <c r="E11" s="161"/>
      <c r="F11" s="162">
        <v>69729</v>
      </c>
      <c r="G11" s="163"/>
      <c r="H11" s="164"/>
    </row>
    <row r="12" spans="1:8" x14ac:dyDescent="0.15">
      <c r="A12" s="165"/>
      <c r="B12" s="166"/>
      <c r="C12" s="173"/>
      <c r="D12" s="168">
        <v>22336</v>
      </c>
      <c r="E12" s="169"/>
      <c r="F12" s="170">
        <v>38908</v>
      </c>
      <c r="G12" s="171"/>
      <c r="H12" s="172"/>
    </row>
    <row r="13" spans="1:8" x14ac:dyDescent="0.15">
      <c r="A13" s="153"/>
      <c r="B13" s="158"/>
      <c r="C13" s="174"/>
      <c r="D13" s="175">
        <v>43433</v>
      </c>
      <c r="E13" s="176"/>
      <c r="F13" s="177">
        <v>73429</v>
      </c>
      <c r="G13" s="178"/>
      <c r="H13" s="164"/>
    </row>
    <row r="14" spans="1:8" x14ac:dyDescent="0.15">
      <c r="A14" s="165"/>
      <c r="B14" s="166"/>
      <c r="C14" s="167"/>
      <c r="D14" s="168">
        <v>22951</v>
      </c>
      <c r="E14" s="169"/>
      <c r="F14" s="170">
        <v>39234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5.6</v>
      </c>
      <c r="C19" s="179">
        <f>ROUND(VALUE(SUBSTITUTE(実質収支比率等に係る経年分析!G$48,"▲","-")),2)</f>
        <v>6.71</v>
      </c>
      <c r="D19" s="179">
        <f>ROUND(VALUE(SUBSTITUTE(実質収支比率等に係る経年分析!H$48,"▲","-")),2)</f>
        <v>6.41</v>
      </c>
      <c r="E19" s="179">
        <f>ROUND(VALUE(SUBSTITUTE(実質収支比率等に係る経年分析!I$48,"▲","-")),2)</f>
        <v>6.52</v>
      </c>
      <c r="F19" s="179">
        <f>ROUND(VALUE(SUBSTITUTE(実質収支比率等に係る経年分析!J$48,"▲","-")),2)</f>
        <v>6.21</v>
      </c>
    </row>
    <row r="20" spans="1:11" x14ac:dyDescent="0.15">
      <c r="A20" s="179" t="s">
        <v>55</v>
      </c>
      <c r="B20" s="179">
        <f>ROUND(VALUE(SUBSTITUTE(実質収支比率等に係る経年分析!F$47,"▲","-")),2)</f>
        <v>33.979999999999997</v>
      </c>
      <c r="C20" s="179">
        <f>ROUND(VALUE(SUBSTITUTE(実質収支比率等に係る経年分析!G$47,"▲","-")),2)</f>
        <v>36.9</v>
      </c>
      <c r="D20" s="179">
        <f>ROUND(VALUE(SUBSTITUTE(実質収支比率等に係る経年分析!H$47,"▲","-")),2)</f>
        <v>40.049999999999997</v>
      </c>
      <c r="E20" s="179">
        <f>ROUND(VALUE(SUBSTITUTE(実質収支比率等に係る経年分析!I$47,"▲","-")),2)</f>
        <v>38.979999999999997</v>
      </c>
      <c r="F20" s="179">
        <f>ROUND(VALUE(SUBSTITUTE(実質収支比率等に係る経年分析!J$47,"▲","-")),2)</f>
        <v>37.51</v>
      </c>
    </row>
    <row r="21" spans="1:11" x14ac:dyDescent="0.15">
      <c r="A21" s="179" t="s">
        <v>56</v>
      </c>
      <c r="B21" s="179">
        <f>IF(ISNUMBER(VALUE(SUBSTITUTE(実質収支比率等に係る経年分析!F$49,"▲","-"))),ROUND(VALUE(SUBSTITUTE(実質収支比率等に係る経年分析!F$49,"▲","-")),2),NA())</f>
        <v>-3.8</v>
      </c>
      <c r="C21" s="179">
        <f>IF(ISNUMBER(VALUE(SUBSTITUTE(実質収支比率等に係る経年分析!G$49,"▲","-"))),ROUND(VALUE(SUBSTITUTE(実質収支比率等に係る経年分析!G$49,"▲","-")),2),NA())</f>
        <v>4.71</v>
      </c>
      <c r="D21" s="179">
        <f>IF(ISNUMBER(VALUE(SUBSTITUTE(実質収支比率等に係る経年分析!H$49,"▲","-"))),ROUND(VALUE(SUBSTITUTE(実質収支比率等に係る経年分析!H$49,"▲","-")),2),NA())</f>
        <v>2.38</v>
      </c>
      <c r="E21" s="179">
        <f>IF(ISNUMBER(VALUE(SUBSTITUTE(実質収支比率等に係る経年分析!I$49,"▲","-"))),ROUND(VALUE(SUBSTITUTE(実質収支比率等に係る経年分析!I$49,"▲","-")),2),NA())</f>
        <v>-1.51</v>
      </c>
      <c r="F21" s="179">
        <f>IF(ISNUMBER(VALUE(SUBSTITUTE(実質収支比率等に係る経年分析!J$49,"▲","-"))),ROUND(VALUE(SUBSTITUTE(実質収支比率等に係る経年分析!J$49,"▲","-")),2),NA())</f>
        <v>-1.92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下水道特別会計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1.54</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2.59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1.25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2.4300000000000002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1.91</v>
      </c>
    </row>
    <row r="34" spans="1:16" x14ac:dyDescent="0.15">
      <c r="A34" s="180" t="str">
        <f>IF(連結実質赤字比率に係る赤字・黒字の構成分析!C$36="",NA(),連結実質赤字比率に係る赤字・黒字の構成分析!C$36)</f>
        <v>上水道事業会計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5.51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5.35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5.44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5.61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6.71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6.51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6.21</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50.88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54.43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40.58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43.45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45.54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1246</v>
      </c>
      <c r="E42" s="181"/>
      <c r="F42" s="181"/>
      <c r="G42" s="181">
        <f>'実質公債費比率（分子）の構造'!L$52</f>
        <v>1194</v>
      </c>
      <c r="H42" s="181"/>
      <c r="I42" s="181"/>
      <c r="J42" s="181">
        <f>'実質公債費比率（分子）の構造'!M$52</f>
        <v>1163</v>
      </c>
      <c r="K42" s="181"/>
      <c r="L42" s="181"/>
      <c r="M42" s="181">
        <f>'実質公債費比率（分子）の構造'!N$52</f>
        <v>1142</v>
      </c>
      <c r="N42" s="181"/>
      <c r="O42" s="181"/>
      <c r="P42" s="181">
        <f>'実質公債費比率（分子）の構造'!O$52</f>
        <v>1117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15">
      <c r="A44" s="181" t="s">
        <v>65</v>
      </c>
      <c r="B44" s="181">
        <f>'実質公債費比率（分子）の構造'!K$50</f>
        <v>5</v>
      </c>
      <c r="C44" s="181"/>
      <c r="D44" s="181"/>
      <c r="E44" s="181">
        <f>'実質公債費比率（分子）の構造'!L$50</f>
        <v>5</v>
      </c>
      <c r="F44" s="181"/>
      <c r="G44" s="181"/>
      <c r="H44" s="181">
        <f>'実質公債費比率（分子）の構造'!M$50</f>
        <v>5</v>
      </c>
      <c r="I44" s="181"/>
      <c r="J44" s="181"/>
      <c r="K44" s="181">
        <f>'実質公債費比率（分子）の構造'!N$50</f>
        <v>5</v>
      </c>
      <c r="L44" s="181"/>
      <c r="M44" s="181"/>
      <c r="N44" s="181">
        <f>'実質公債費比率（分子）の構造'!O$50</f>
        <v>6</v>
      </c>
      <c r="O44" s="181"/>
      <c r="P44" s="181"/>
    </row>
    <row r="45" spans="1:16" x14ac:dyDescent="0.15">
      <c r="A45" s="181" t="s">
        <v>66</v>
      </c>
      <c r="B45" s="181">
        <f>'実質公債費比率（分子）の構造'!K$49</f>
        <v>53</v>
      </c>
      <c r="C45" s="181"/>
      <c r="D45" s="181"/>
      <c r="E45" s="181">
        <f>'実質公債費比率（分子）の構造'!L$49</f>
        <v>52</v>
      </c>
      <c r="F45" s="181"/>
      <c r="G45" s="181"/>
      <c r="H45" s="181">
        <f>'実質公債費比率（分子）の構造'!M$49</f>
        <v>49</v>
      </c>
      <c r="I45" s="181"/>
      <c r="J45" s="181"/>
      <c r="K45" s="181">
        <f>'実質公債費比率（分子）の構造'!N$49</f>
        <v>74</v>
      </c>
      <c r="L45" s="181"/>
      <c r="M45" s="181"/>
      <c r="N45" s="181">
        <f>'実質公債費比率（分子）の構造'!O$49</f>
        <v>26</v>
      </c>
      <c r="O45" s="181"/>
      <c r="P45" s="181"/>
    </row>
    <row r="46" spans="1:16" x14ac:dyDescent="0.15">
      <c r="A46" s="181" t="s">
        <v>67</v>
      </c>
      <c r="B46" s="181">
        <f>'実質公債費比率（分子）の構造'!K$48</f>
        <v>957</v>
      </c>
      <c r="C46" s="181"/>
      <c r="D46" s="181"/>
      <c r="E46" s="181">
        <f>'実質公債費比率（分子）の構造'!L$48</f>
        <v>938</v>
      </c>
      <c r="F46" s="181"/>
      <c r="G46" s="181"/>
      <c r="H46" s="181">
        <f>'実質公債費比率（分子）の構造'!M$48</f>
        <v>938</v>
      </c>
      <c r="I46" s="181"/>
      <c r="J46" s="181"/>
      <c r="K46" s="181">
        <f>'実質公債費比率（分子）の構造'!N$48</f>
        <v>957</v>
      </c>
      <c r="L46" s="181"/>
      <c r="M46" s="181"/>
      <c r="N46" s="181">
        <f>'実質公債費比率（分子）の構造'!O$48</f>
        <v>923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829</v>
      </c>
      <c r="C49" s="181"/>
      <c r="D49" s="181"/>
      <c r="E49" s="181">
        <f>'実質公債費比率（分子）の構造'!L$45</f>
        <v>733</v>
      </c>
      <c r="F49" s="181"/>
      <c r="G49" s="181"/>
      <c r="H49" s="181">
        <f>'実質公債費比率（分子）の構造'!M$45</f>
        <v>680</v>
      </c>
      <c r="I49" s="181"/>
      <c r="J49" s="181"/>
      <c r="K49" s="181">
        <f>'実質公債費比率（分子）の構造'!N$45</f>
        <v>648</v>
      </c>
      <c r="L49" s="181"/>
      <c r="M49" s="181"/>
      <c r="N49" s="181">
        <f>'実質公債費比率（分子）の構造'!O$45</f>
        <v>629</v>
      </c>
      <c r="O49" s="181"/>
      <c r="P49" s="181"/>
    </row>
    <row r="50" spans="1:16" x14ac:dyDescent="0.15">
      <c r="A50" s="181" t="s">
        <v>71</v>
      </c>
      <c r="B50" s="181" t="e">
        <f>NA()</f>
        <v>#N/A</v>
      </c>
      <c r="C50" s="181">
        <f>IF(ISNUMBER('実質公債費比率（分子）の構造'!K$53),'実質公債費比率（分子）の構造'!K$53,NA())</f>
        <v>598</v>
      </c>
      <c r="D50" s="181" t="e">
        <f>NA()</f>
        <v>#N/A</v>
      </c>
      <c r="E50" s="181" t="e">
        <f>NA()</f>
        <v>#N/A</v>
      </c>
      <c r="F50" s="181">
        <f>IF(ISNUMBER('実質公債費比率（分子）の構造'!L$53),'実質公債費比率（分子）の構造'!L$53,NA())</f>
        <v>534</v>
      </c>
      <c r="G50" s="181" t="e">
        <f>NA()</f>
        <v>#N/A</v>
      </c>
      <c r="H50" s="181" t="e">
        <f>NA()</f>
        <v>#N/A</v>
      </c>
      <c r="I50" s="181">
        <f>IF(ISNUMBER('実質公債費比率（分子）の構造'!M$53),'実質公債費比率（分子）の構造'!M$53,NA())</f>
        <v>509</v>
      </c>
      <c r="J50" s="181" t="e">
        <f>NA()</f>
        <v>#N/A</v>
      </c>
      <c r="K50" s="181" t="e">
        <f>NA()</f>
        <v>#N/A</v>
      </c>
      <c r="L50" s="181">
        <f>IF(ISNUMBER('実質公債費比率（分子）の構造'!N$53),'実質公債費比率（分子）の構造'!N$53,NA())</f>
        <v>542</v>
      </c>
      <c r="M50" s="181" t="e">
        <f>NA()</f>
        <v>#N/A</v>
      </c>
      <c r="N50" s="181" t="e">
        <f>NA()</f>
        <v>#N/A</v>
      </c>
      <c r="O50" s="181">
        <f>IF(ISNUMBER('実質公債費比率（分子）の構造'!O$53),'実質公債費比率（分子）の構造'!O$53,NA())</f>
        <v>467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11581</v>
      </c>
      <c r="E56" s="180"/>
      <c r="F56" s="180"/>
      <c r="G56" s="180">
        <f>'将来負担比率（分子）の構造'!J$52</f>
        <v>11419</v>
      </c>
      <c r="H56" s="180"/>
      <c r="I56" s="180"/>
      <c r="J56" s="180">
        <f>'将来負担比率（分子）の構造'!K$52</f>
        <v>11063</v>
      </c>
      <c r="K56" s="180"/>
      <c r="L56" s="180"/>
      <c r="M56" s="180">
        <f>'将来負担比率（分子）の構造'!L$52</f>
        <v>10691</v>
      </c>
      <c r="N56" s="180"/>
      <c r="O56" s="180"/>
      <c r="P56" s="180">
        <f>'将来負担比率（分子）の構造'!M$52</f>
        <v>10314</v>
      </c>
    </row>
    <row r="57" spans="1:16" x14ac:dyDescent="0.15">
      <c r="A57" s="180" t="s">
        <v>42</v>
      </c>
      <c r="B57" s="180"/>
      <c r="C57" s="180"/>
      <c r="D57" s="180">
        <f>'将来負担比率（分子）の構造'!I$51</f>
        <v>2335</v>
      </c>
      <c r="E57" s="180"/>
      <c r="F57" s="180"/>
      <c r="G57" s="180">
        <f>'将来負担比率（分子）の構造'!J$51</f>
        <v>2148</v>
      </c>
      <c r="H57" s="180"/>
      <c r="I57" s="180"/>
      <c r="J57" s="180">
        <f>'将来負担比率（分子）の構造'!K$51</f>
        <v>1989</v>
      </c>
      <c r="K57" s="180"/>
      <c r="L57" s="180"/>
      <c r="M57" s="180">
        <f>'将来負担比率（分子）の構造'!L$51</f>
        <v>1818</v>
      </c>
      <c r="N57" s="180"/>
      <c r="O57" s="180"/>
      <c r="P57" s="180">
        <f>'将来負担比率（分子）の構造'!M$51</f>
        <v>1683</v>
      </c>
    </row>
    <row r="58" spans="1:16" x14ac:dyDescent="0.15">
      <c r="A58" s="180" t="s">
        <v>41</v>
      </c>
      <c r="B58" s="180"/>
      <c r="C58" s="180"/>
      <c r="D58" s="180">
        <f>'将来負担比率（分子）の構造'!I$50</f>
        <v>4036</v>
      </c>
      <c r="E58" s="180"/>
      <c r="F58" s="180"/>
      <c r="G58" s="180">
        <f>'将来負担比率（分子）の構造'!J$50</f>
        <v>4283</v>
      </c>
      <c r="H58" s="180"/>
      <c r="I58" s="180"/>
      <c r="J58" s="180">
        <f>'将来負担比率（分子）の構造'!K$50</f>
        <v>4781</v>
      </c>
      <c r="K58" s="180"/>
      <c r="L58" s="180"/>
      <c r="M58" s="180">
        <f>'将来負担比率（分子）の構造'!L$50</f>
        <v>4920</v>
      </c>
      <c r="N58" s="180"/>
      <c r="O58" s="180"/>
      <c r="P58" s="180">
        <f>'将来負担比率（分子）の構造'!M$50</f>
        <v>5197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2154</v>
      </c>
      <c r="C62" s="180"/>
      <c r="D62" s="180"/>
      <c r="E62" s="180">
        <f>'将来負担比率（分子）の構造'!J$45</f>
        <v>2097</v>
      </c>
      <c r="F62" s="180"/>
      <c r="G62" s="180"/>
      <c r="H62" s="180">
        <f>'将来負担比率（分子）の構造'!K$45</f>
        <v>2106</v>
      </c>
      <c r="I62" s="180"/>
      <c r="J62" s="180"/>
      <c r="K62" s="180">
        <f>'将来負担比率（分子）の構造'!L$45</f>
        <v>2088</v>
      </c>
      <c r="L62" s="180"/>
      <c r="M62" s="180"/>
      <c r="N62" s="180">
        <f>'将来負担比率（分子）の構造'!M$45</f>
        <v>2012</v>
      </c>
      <c r="O62" s="180"/>
      <c r="P62" s="180"/>
    </row>
    <row r="63" spans="1:16" x14ac:dyDescent="0.15">
      <c r="A63" s="180" t="s">
        <v>34</v>
      </c>
      <c r="B63" s="180">
        <f>'将来負担比率（分子）の構造'!I$44</f>
        <v>307</v>
      </c>
      <c r="C63" s="180"/>
      <c r="D63" s="180"/>
      <c r="E63" s="180">
        <f>'将来負担比率（分子）の構造'!J$44</f>
        <v>287</v>
      </c>
      <c r="F63" s="180"/>
      <c r="G63" s="180"/>
      <c r="H63" s="180">
        <f>'将来負担比率（分子）の構造'!K$44</f>
        <v>254</v>
      </c>
      <c r="I63" s="180"/>
      <c r="J63" s="180"/>
      <c r="K63" s="180">
        <f>'将来負担比率（分子）の構造'!L$44</f>
        <v>226</v>
      </c>
      <c r="L63" s="180"/>
      <c r="M63" s="180"/>
      <c r="N63" s="180">
        <f>'将来負担比率（分子）の構造'!M$44</f>
        <v>200</v>
      </c>
      <c r="O63" s="180"/>
      <c r="P63" s="180"/>
    </row>
    <row r="64" spans="1:16" x14ac:dyDescent="0.15">
      <c r="A64" s="180" t="s">
        <v>33</v>
      </c>
      <c r="B64" s="180">
        <f>'将来負担比率（分子）の構造'!I$43</f>
        <v>11889</v>
      </c>
      <c r="C64" s="180"/>
      <c r="D64" s="180"/>
      <c r="E64" s="180">
        <f>'将来負担比率（分子）の構造'!J$43</f>
        <v>11260</v>
      </c>
      <c r="F64" s="180"/>
      <c r="G64" s="180"/>
      <c r="H64" s="180">
        <f>'将来負担比率（分子）の構造'!K$43</f>
        <v>11047</v>
      </c>
      <c r="I64" s="180"/>
      <c r="J64" s="180"/>
      <c r="K64" s="180">
        <f>'将来負担比率（分子）の構造'!L$43</f>
        <v>10050</v>
      </c>
      <c r="L64" s="180"/>
      <c r="M64" s="180"/>
      <c r="N64" s="180">
        <f>'将来負担比率（分子）の構造'!M$43</f>
        <v>9380</v>
      </c>
      <c r="O64" s="180"/>
      <c r="P64" s="180"/>
    </row>
    <row r="65" spans="1:16" x14ac:dyDescent="0.15">
      <c r="A65" s="180" t="s">
        <v>32</v>
      </c>
      <c r="B65" s="180">
        <f>'将来負担比率（分子）の構造'!I$42</f>
        <v>576</v>
      </c>
      <c r="C65" s="180"/>
      <c r="D65" s="180"/>
      <c r="E65" s="180">
        <f>'将来負担比率（分子）の構造'!J$42</f>
        <v>273</v>
      </c>
      <c r="F65" s="180"/>
      <c r="G65" s="180"/>
      <c r="H65" s="180">
        <f>'将来負担比率（分子）の構造'!K$42</f>
        <v>274</v>
      </c>
      <c r="I65" s="180"/>
      <c r="J65" s="180"/>
      <c r="K65" s="180">
        <f>'将来負担比率（分子）の構造'!L$42</f>
        <v>269</v>
      </c>
      <c r="L65" s="180"/>
      <c r="M65" s="180"/>
      <c r="N65" s="180">
        <f>'将来負担比率（分子）の構造'!M$42</f>
        <v>351</v>
      </c>
      <c r="O65" s="180"/>
      <c r="P65" s="180"/>
    </row>
    <row r="66" spans="1:16" x14ac:dyDescent="0.15">
      <c r="A66" s="180" t="s">
        <v>31</v>
      </c>
      <c r="B66" s="180">
        <f>'将来負担比率（分子）の構造'!I$41</f>
        <v>6930</v>
      </c>
      <c r="C66" s="180"/>
      <c r="D66" s="180"/>
      <c r="E66" s="180">
        <f>'将来負担比率（分子）の構造'!J$41</f>
        <v>6736</v>
      </c>
      <c r="F66" s="180"/>
      <c r="G66" s="180"/>
      <c r="H66" s="180">
        <f>'将来負担比率（分子）の構造'!K$41</f>
        <v>6563</v>
      </c>
      <c r="I66" s="180"/>
      <c r="J66" s="180"/>
      <c r="K66" s="180">
        <f>'将来負担比率（分子）の構造'!L$41</f>
        <v>6557</v>
      </c>
      <c r="L66" s="180"/>
      <c r="M66" s="180"/>
      <c r="N66" s="180">
        <f>'将来負担比率（分子）の構造'!M$41</f>
        <v>6578</v>
      </c>
      <c r="O66" s="180"/>
      <c r="P66" s="180"/>
    </row>
    <row r="67" spans="1:16" x14ac:dyDescent="0.15">
      <c r="A67" s="180" t="s">
        <v>75</v>
      </c>
      <c r="B67" s="180" t="e">
        <f>NA()</f>
        <v>#N/A</v>
      </c>
      <c r="C67" s="180">
        <f>IF(ISNUMBER('将来負担比率（分子）の構造'!I$53), IF('将来負担比率（分子）の構造'!I$53 &lt; 0, 0, '将来負担比率（分子）の構造'!I$53), NA())</f>
        <v>3904</v>
      </c>
      <c r="D67" s="180" t="e">
        <f>NA()</f>
        <v>#N/A</v>
      </c>
      <c r="E67" s="180" t="e">
        <f>NA()</f>
        <v>#N/A</v>
      </c>
      <c r="F67" s="180">
        <f>IF(ISNUMBER('将来負担比率（分子）の構造'!J$53), IF('将来負担比率（分子）の構造'!J$53 &lt; 0, 0, '将来負担比率（分子）の構造'!J$53), NA())</f>
        <v>2803</v>
      </c>
      <c r="G67" s="180" t="e">
        <f>NA()</f>
        <v>#N/A</v>
      </c>
      <c r="H67" s="180" t="e">
        <f>NA()</f>
        <v>#N/A</v>
      </c>
      <c r="I67" s="180">
        <f>IF(ISNUMBER('将来負担比率（分子）の構造'!K$53), IF('将来負担比率（分子）の構造'!K$53 &lt; 0, 0, '将来負担比率（分子）の構造'!K$53), NA())</f>
        <v>2411</v>
      </c>
      <c r="J67" s="180" t="e">
        <f>NA()</f>
        <v>#N/A</v>
      </c>
      <c r="K67" s="180" t="e">
        <f>NA()</f>
        <v>#N/A</v>
      </c>
      <c r="L67" s="180">
        <f>IF(ISNUMBER('将来負担比率（分子）の構造'!L$53), IF('将来負担比率（分子）の構造'!L$53 &lt; 0, 0, '将来負担比率（分子）の構造'!L$53), NA())</f>
        <v>1761</v>
      </c>
      <c r="M67" s="180" t="e">
        <f>NA()</f>
        <v>#N/A</v>
      </c>
      <c r="N67" s="180" t="e">
        <f>NA()</f>
        <v>#N/A</v>
      </c>
      <c r="O67" s="180">
        <f>IF(ISNUMBER('将来負担比率（分子）の構造'!M$53), IF('将来負担比率（分子）の構造'!M$53 &lt; 0, 0, '将来負担比率（分子）の構造'!M$53), NA())</f>
        <v>1327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2342</v>
      </c>
      <c r="C72" s="184">
        <f>基金残高に係る経年分析!G55</f>
        <v>2253</v>
      </c>
      <c r="D72" s="184">
        <f>基金残高に係る経年分析!H55</f>
        <v>2162</v>
      </c>
    </row>
    <row r="73" spans="1:16" x14ac:dyDescent="0.15">
      <c r="A73" s="183" t="s">
        <v>78</v>
      </c>
      <c r="B73" s="184">
        <f>基金残高に係る経年分析!F56</f>
        <v>107</v>
      </c>
      <c r="C73" s="184">
        <f>基金残高に係る経年分析!G56</f>
        <v>107</v>
      </c>
      <c r="D73" s="184">
        <f>基金残高に係る経年分析!H56</f>
        <v>137</v>
      </c>
    </row>
    <row r="74" spans="1:16" x14ac:dyDescent="0.15">
      <c r="A74" s="183" t="s">
        <v>79</v>
      </c>
      <c r="B74" s="184">
        <f>基金残高に係る経年分析!F57</f>
        <v>1666</v>
      </c>
      <c r="C74" s="184">
        <f>基金残高に係る経年分析!G57</f>
        <v>1966</v>
      </c>
      <c r="D74" s="184">
        <f>基金残高に係る経年分析!H57</f>
        <v>2214</v>
      </c>
    </row>
  </sheetData>
  <sheetProtection algorithmName="SHA-512" hashValue="nRTIGVed0zOBHwM6NzWQFskqQCfovhJcJk/uBb72fz+m/jJllsSTvhDp2gpyEv9LH5Al1OAfthSCICw71tIJOg==" saltValue="bydi1BNoPXuII+bqhO4C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3030889</v>
      </c>
      <c r="S5" s="669"/>
      <c r="T5" s="669"/>
      <c r="U5" s="669"/>
      <c r="V5" s="669"/>
      <c r="W5" s="669"/>
      <c r="X5" s="669"/>
      <c r="Y5" s="670"/>
      <c r="Z5" s="671">
        <v>30.8</v>
      </c>
      <c r="AA5" s="671"/>
      <c r="AB5" s="671"/>
      <c r="AC5" s="671"/>
      <c r="AD5" s="672">
        <v>2870231</v>
      </c>
      <c r="AE5" s="672"/>
      <c r="AF5" s="672"/>
      <c r="AG5" s="672"/>
      <c r="AH5" s="672"/>
      <c r="AI5" s="672"/>
      <c r="AJ5" s="672"/>
      <c r="AK5" s="672"/>
      <c r="AL5" s="673">
        <v>51</v>
      </c>
      <c r="AM5" s="674"/>
      <c r="AN5" s="674"/>
      <c r="AO5" s="675"/>
      <c r="AP5" s="665" t="s">
        <v>224</v>
      </c>
      <c r="AQ5" s="666"/>
      <c r="AR5" s="666"/>
      <c r="AS5" s="666"/>
      <c r="AT5" s="666"/>
      <c r="AU5" s="666"/>
      <c r="AV5" s="666"/>
      <c r="AW5" s="666"/>
      <c r="AX5" s="666"/>
      <c r="AY5" s="666"/>
      <c r="AZ5" s="666"/>
      <c r="BA5" s="666"/>
      <c r="BB5" s="666"/>
      <c r="BC5" s="666"/>
      <c r="BD5" s="666"/>
      <c r="BE5" s="666"/>
      <c r="BF5" s="667"/>
      <c r="BG5" s="679">
        <v>2870231</v>
      </c>
      <c r="BH5" s="680"/>
      <c r="BI5" s="680"/>
      <c r="BJ5" s="680"/>
      <c r="BK5" s="680"/>
      <c r="BL5" s="680"/>
      <c r="BM5" s="680"/>
      <c r="BN5" s="681"/>
      <c r="BO5" s="682">
        <v>94.7</v>
      </c>
      <c r="BP5" s="682"/>
      <c r="BQ5" s="682"/>
      <c r="BR5" s="682"/>
      <c r="BS5" s="683">
        <v>35045</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86122</v>
      </c>
      <c r="S6" s="680"/>
      <c r="T6" s="680"/>
      <c r="U6" s="680"/>
      <c r="V6" s="680"/>
      <c r="W6" s="680"/>
      <c r="X6" s="680"/>
      <c r="Y6" s="681"/>
      <c r="Z6" s="682">
        <v>0.9</v>
      </c>
      <c r="AA6" s="682"/>
      <c r="AB6" s="682"/>
      <c r="AC6" s="682"/>
      <c r="AD6" s="683">
        <v>86122</v>
      </c>
      <c r="AE6" s="683"/>
      <c r="AF6" s="683"/>
      <c r="AG6" s="683"/>
      <c r="AH6" s="683"/>
      <c r="AI6" s="683"/>
      <c r="AJ6" s="683"/>
      <c r="AK6" s="683"/>
      <c r="AL6" s="684">
        <v>1.5</v>
      </c>
      <c r="AM6" s="685"/>
      <c r="AN6" s="685"/>
      <c r="AO6" s="686"/>
      <c r="AP6" s="676" t="s">
        <v>229</v>
      </c>
      <c r="AQ6" s="677"/>
      <c r="AR6" s="677"/>
      <c r="AS6" s="677"/>
      <c r="AT6" s="677"/>
      <c r="AU6" s="677"/>
      <c r="AV6" s="677"/>
      <c r="AW6" s="677"/>
      <c r="AX6" s="677"/>
      <c r="AY6" s="677"/>
      <c r="AZ6" s="677"/>
      <c r="BA6" s="677"/>
      <c r="BB6" s="677"/>
      <c r="BC6" s="677"/>
      <c r="BD6" s="677"/>
      <c r="BE6" s="677"/>
      <c r="BF6" s="678"/>
      <c r="BG6" s="679">
        <v>2870231</v>
      </c>
      <c r="BH6" s="680"/>
      <c r="BI6" s="680"/>
      <c r="BJ6" s="680"/>
      <c r="BK6" s="680"/>
      <c r="BL6" s="680"/>
      <c r="BM6" s="680"/>
      <c r="BN6" s="681"/>
      <c r="BO6" s="682">
        <v>94.7</v>
      </c>
      <c r="BP6" s="682"/>
      <c r="BQ6" s="682"/>
      <c r="BR6" s="682"/>
      <c r="BS6" s="683">
        <v>35045</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126799</v>
      </c>
      <c r="CS6" s="680"/>
      <c r="CT6" s="680"/>
      <c r="CU6" s="680"/>
      <c r="CV6" s="680"/>
      <c r="CW6" s="680"/>
      <c r="CX6" s="680"/>
      <c r="CY6" s="681"/>
      <c r="CZ6" s="673">
        <v>1.4</v>
      </c>
      <c r="DA6" s="674"/>
      <c r="DB6" s="674"/>
      <c r="DC6" s="693"/>
      <c r="DD6" s="688" t="s">
        <v>128</v>
      </c>
      <c r="DE6" s="680"/>
      <c r="DF6" s="680"/>
      <c r="DG6" s="680"/>
      <c r="DH6" s="680"/>
      <c r="DI6" s="680"/>
      <c r="DJ6" s="680"/>
      <c r="DK6" s="680"/>
      <c r="DL6" s="680"/>
      <c r="DM6" s="680"/>
      <c r="DN6" s="680"/>
      <c r="DO6" s="680"/>
      <c r="DP6" s="681"/>
      <c r="DQ6" s="688">
        <v>126799</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6578</v>
      </c>
      <c r="S7" s="680"/>
      <c r="T7" s="680"/>
      <c r="U7" s="680"/>
      <c r="V7" s="680"/>
      <c r="W7" s="680"/>
      <c r="X7" s="680"/>
      <c r="Y7" s="681"/>
      <c r="Z7" s="682">
        <v>0.1</v>
      </c>
      <c r="AA7" s="682"/>
      <c r="AB7" s="682"/>
      <c r="AC7" s="682"/>
      <c r="AD7" s="683">
        <v>6578</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1248425</v>
      </c>
      <c r="BH7" s="680"/>
      <c r="BI7" s="680"/>
      <c r="BJ7" s="680"/>
      <c r="BK7" s="680"/>
      <c r="BL7" s="680"/>
      <c r="BM7" s="680"/>
      <c r="BN7" s="681"/>
      <c r="BO7" s="682">
        <v>41.2</v>
      </c>
      <c r="BP7" s="682"/>
      <c r="BQ7" s="682"/>
      <c r="BR7" s="682"/>
      <c r="BS7" s="683">
        <v>35045</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1090945</v>
      </c>
      <c r="CS7" s="680"/>
      <c r="CT7" s="680"/>
      <c r="CU7" s="680"/>
      <c r="CV7" s="680"/>
      <c r="CW7" s="680"/>
      <c r="CX7" s="680"/>
      <c r="CY7" s="681"/>
      <c r="CZ7" s="682">
        <v>11.6</v>
      </c>
      <c r="DA7" s="682"/>
      <c r="DB7" s="682"/>
      <c r="DC7" s="682"/>
      <c r="DD7" s="688">
        <v>37200</v>
      </c>
      <c r="DE7" s="680"/>
      <c r="DF7" s="680"/>
      <c r="DG7" s="680"/>
      <c r="DH7" s="680"/>
      <c r="DI7" s="680"/>
      <c r="DJ7" s="680"/>
      <c r="DK7" s="680"/>
      <c r="DL7" s="680"/>
      <c r="DM7" s="680"/>
      <c r="DN7" s="680"/>
      <c r="DO7" s="680"/>
      <c r="DP7" s="681"/>
      <c r="DQ7" s="688">
        <v>978238</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10164</v>
      </c>
      <c r="S8" s="680"/>
      <c r="T8" s="680"/>
      <c r="U8" s="680"/>
      <c r="V8" s="680"/>
      <c r="W8" s="680"/>
      <c r="X8" s="680"/>
      <c r="Y8" s="681"/>
      <c r="Z8" s="682">
        <v>0.1</v>
      </c>
      <c r="AA8" s="682"/>
      <c r="AB8" s="682"/>
      <c r="AC8" s="682"/>
      <c r="AD8" s="683">
        <v>10164</v>
      </c>
      <c r="AE8" s="683"/>
      <c r="AF8" s="683"/>
      <c r="AG8" s="683"/>
      <c r="AH8" s="683"/>
      <c r="AI8" s="683"/>
      <c r="AJ8" s="683"/>
      <c r="AK8" s="683"/>
      <c r="AL8" s="684">
        <v>0.2</v>
      </c>
      <c r="AM8" s="685"/>
      <c r="AN8" s="685"/>
      <c r="AO8" s="686"/>
      <c r="AP8" s="676" t="s">
        <v>235</v>
      </c>
      <c r="AQ8" s="677"/>
      <c r="AR8" s="677"/>
      <c r="AS8" s="677"/>
      <c r="AT8" s="677"/>
      <c r="AU8" s="677"/>
      <c r="AV8" s="677"/>
      <c r="AW8" s="677"/>
      <c r="AX8" s="677"/>
      <c r="AY8" s="677"/>
      <c r="AZ8" s="677"/>
      <c r="BA8" s="677"/>
      <c r="BB8" s="677"/>
      <c r="BC8" s="677"/>
      <c r="BD8" s="677"/>
      <c r="BE8" s="677"/>
      <c r="BF8" s="678"/>
      <c r="BG8" s="679">
        <v>37503</v>
      </c>
      <c r="BH8" s="680"/>
      <c r="BI8" s="680"/>
      <c r="BJ8" s="680"/>
      <c r="BK8" s="680"/>
      <c r="BL8" s="680"/>
      <c r="BM8" s="680"/>
      <c r="BN8" s="681"/>
      <c r="BO8" s="682">
        <v>1.2</v>
      </c>
      <c r="BP8" s="682"/>
      <c r="BQ8" s="682"/>
      <c r="BR8" s="682"/>
      <c r="BS8" s="688" t="s">
        <v>128</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2608891</v>
      </c>
      <c r="CS8" s="680"/>
      <c r="CT8" s="680"/>
      <c r="CU8" s="680"/>
      <c r="CV8" s="680"/>
      <c r="CW8" s="680"/>
      <c r="CX8" s="680"/>
      <c r="CY8" s="681"/>
      <c r="CZ8" s="682">
        <v>27.8</v>
      </c>
      <c r="DA8" s="682"/>
      <c r="DB8" s="682"/>
      <c r="DC8" s="682"/>
      <c r="DD8" s="688">
        <v>278</v>
      </c>
      <c r="DE8" s="680"/>
      <c r="DF8" s="680"/>
      <c r="DG8" s="680"/>
      <c r="DH8" s="680"/>
      <c r="DI8" s="680"/>
      <c r="DJ8" s="680"/>
      <c r="DK8" s="680"/>
      <c r="DL8" s="680"/>
      <c r="DM8" s="680"/>
      <c r="DN8" s="680"/>
      <c r="DO8" s="680"/>
      <c r="DP8" s="681"/>
      <c r="DQ8" s="688">
        <v>1380376</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8670</v>
      </c>
      <c r="S9" s="680"/>
      <c r="T9" s="680"/>
      <c r="U9" s="680"/>
      <c r="V9" s="680"/>
      <c r="W9" s="680"/>
      <c r="X9" s="680"/>
      <c r="Y9" s="681"/>
      <c r="Z9" s="682">
        <v>0.1</v>
      </c>
      <c r="AA9" s="682"/>
      <c r="AB9" s="682"/>
      <c r="AC9" s="682"/>
      <c r="AD9" s="683">
        <v>8670</v>
      </c>
      <c r="AE9" s="683"/>
      <c r="AF9" s="683"/>
      <c r="AG9" s="683"/>
      <c r="AH9" s="683"/>
      <c r="AI9" s="683"/>
      <c r="AJ9" s="683"/>
      <c r="AK9" s="683"/>
      <c r="AL9" s="684">
        <v>0.2</v>
      </c>
      <c r="AM9" s="685"/>
      <c r="AN9" s="685"/>
      <c r="AO9" s="686"/>
      <c r="AP9" s="676" t="s">
        <v>238</v>
      </c>
      <c r="AQ9" s="677"/>
      <c r="AR9" s="677"/>
      <c r="AS9" s="677"/>
      <c r="AT9" s="677"/>
      <c r="AU9" s="677"/>
      <c r="AV9" s="677"/>
      <c r="AW9" s="677"/>
      <c r="AX9" s="677"/>
      <c r="AY9" s="677"/>
      <c r="AZ9" s="677"/>
      <c r="BA9" s="677"/>
      <c r="BB9" s="677"/>
      <c r="BC9" s="677"/>
      <c r="BD9" s="677"/>
      <c r="BE9" s="677"/>
      <c r="BF9" s="678"/>
      <c r="BG9" s="679">
        <v>961945</v>
      </c>
      <c r="BH9" s="680"/>
      <c r="BI9" s="680"/>
      <c r="BJ9" s="680"/>
      <c r="BK9" s="680"/>
      <c r="BL9" s="680"/>
      <c r="BM9" s="680"/>
      <c r="BN9" s="681"/>
      <c r="BO9" s="682">
        <v>31.7</v>
      </c>
      <c r="BP9" s="682"/>
      <c r="BQ9" s="682"/>
      <c r="BR9" s="682"/>
      <c r="BS9" s="688" t="s">
        <v>128</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790126</v>
      </c>
      <c r="CS9" s="680"/>
      <c r="CT9" s="680"/>
      <c r="CU9" s="680"/>
      <c r="CV9" s="680"/>
      <c r="CW9" s="680"/>
      <c r="CX9" s="680"/>
      <c r="CY9" s="681"/>
      <c r="CZ9" s="682">
        <v>8.4</v>
      </c>
      <c r="DA9" s="682"/>
      <c r="DB9" s="682"/>
      <c r="DC9" s="682"/>
      <c r="DD9" s="688">
        <v>18750</v>
      </c>
      <c r="DE9" s="680"/>
      <c r="DF9" s="680"/>
      <c r="DG9" s="680"/>
      <c r="DH9" s="680"/>
      <c r="DI9" s="680"/>
      <c r="DJ9" s="680"/>
      <c r="DK9" s="680"/>
      <c r="DL9" s="680"/>
      <c r="DM9" s="680"/>
      <c r="DN9" s="680"/>
      <c r="DO9" s="680"/>
      <c r="DP9" s="681"/>
      <c r="DQ9" s="688">
        <v>711920</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241</v>
      </c>
      <c r="AE10" s="683"/>
      <c r="AF10" s="683"/>
      <c r="AG10" s="683"/>
      <c r="AH10" s="683"/>
      <c r="AI10" s="683"/>
      <c r="AJ10" s="683"/>
      <c r="AK10" s="683"/>
      <c r="AL10" s="684" t="s">
        <v>128</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72166</v>
      </c>
      <c r="BH10" s="680"/>
      <c r="BI10" s="680"/>
      <c r="BJ10" s="680"/>
      <c r="BK10" s="680"/>
      <c r="BL10" s="680"/>
      <c r="BM10" s="680"/>
      <c r="BN10" s="681"/>
      <c r="BO10" s="682">
        <v>2.4</v>
      </c>
      <c r="BP10" s="682"/>
      <c r="BQ10" s="682"/>
      <c r="BR10" s="682"/>
      <c r="BS10" s="688" t="s">
        <v>128</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14370</v>
      </c>
      <c r="CS10" s="680"/>
      <c r="CT10" s="680"/>
      <c r="CU10" s="680"/>
      <c r="CV10" s="680"/>
      <c r="CW10" s="680"/>
      <c r="CX10" s="680"/>
      <c r="CY10" s="681"/>
      <c r="CZ10" s="682">
        <v>0.2</v>
      </c>
      <c r="DA10" s="682"/>
      <c r="DB10" s="682"/>
      <c r="DC10" s="682"/>
      <c r="DD10" s="688" t="s">
        <v>241</v>
      </c>
      <c r="DE10" s="680"/>
      <c r="DF10" s="680"/>
      <c r="DG10" s="680"/>
      <c r="DH10" s="680"/>
      <c r="DI10" s="680"/>
      <c r="DJ10" s="680"/>
      <c r="DK10" s="680"/>
      <c r="DL10" s="680"/>
      <c r="DM10" s="680"/>
      <c r="DN10" s="680"/>
      <c r="DO10" s="680"/>
      <c r="DP10" s="681"/>
      <c r="DQ10" s="688">
        <v>10370</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241</v>
      </c>
      <c r="AE11" s="683"/>
      <c r="AF11" s="683"/>
      <c r="AG11" s="683"/>
      <c r="AH11" s="683"/>
      <c r="AI11" s="683"/>
      <c r="AJ11" s="683"/>
      <c r="AK11" s="683"/>
      <c r="AL11" s="684" t="s">
        <v>241</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176811</v>
      </c>
      <c r="BH11" s="680"/>
      <c r="BI11" s="680"/>
      <c r="BJ11" s="680"/>
      <c r="BK11" s="680"/>
      <c r="BL11" s="680"/>
      <c r="BM11" s="680"/>
      <c r="BN11" s="681"/>
      <c r="BO11" s="682">
        <v>5.8</v>
      </c>
      <c r="BP11" s="682"/>
      <c r="BQ11" s="682"/>
      <c r="BR11" s="682"/>
      <c r="BS11" s="688">
        <v>35045</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343737</v>
      </c>
      <c r="CS11" s="680"/>
      <c r="CT11" s="680"/>
      <c r="CU11" s="680"/>
      <c r="CV11" s="680"/>
      <c r="CW11" s="680"/>
      <c r="CX11" s="680"/>
      <c r="CY11" s="681"/>
      <c r="CZ11" s="682">
        <v>3.7</v>
      </c>
      <c r="DA11" s="682"/>
      <c r="DB11" s="682"/>
      <c r="DC11" s="682"/>
      <c r="DD11" s="688">
        <v>38360</v>
      </c>
      <c r="DE11" s="680"/>
      <c r="DF11" s="680"/>
      <c r="DG11" s="680"/>
      <c r="DH11" s="680"/>
      <c r="DI11" s="680"/>
      <c r="DJ11" s="680"/>
      <c r="DK11" s="680"/>
      <c r="DL11" s="680"/>
      <c r="DM11" s="680"/>
      <c r="DN11" s="680"/>
      <c r="DO11" s="680"/>
      <c r="DP11" s="681"/>
      <c r="DQ11" s="688">
        <v>289894</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408664</v>
      </c>
      <c r="S12" s="680"/>
      <c r="T12" s="680"/>
      <c r="U12" s="680"/>
      <c r="V12" s="680"/>
      <c r="W12" s="680"/>
      <c r="X12" s="680"/>
      <c r="Y12" s="681"/>
      <c r="Z12" s="682">
        <v>4.0999999999999996</v>
      </c>
      <c r="AA12" s="682"/>
      <c r="AB12" s="682"/>
      <c r="AC12" s="682"/>
      <c r="AD12" s="683">
        <v>408664</v>
      </c>
      <c r="AE12" s="683"/>
      <c r="AF12" s="683"/>
      <c r="AG12" s="683"/>
      <c r="AH12" s="683"/>
      <c r="AI12" s="683"/>
      <c r="AJ12" s="683"/>
      <c r="AK12" s="683"/>
      <c r="AL12" s="684">
        <v>7.3</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1445585</v>
      </c>
      <c r="BH12" s="680"/>
      <c r="BI12" s="680"/>
      <c r="BJ12" s="680"/>
      <c r="BK12" s="680"/>
      <c r="BL12" s="680"/>
      <c r="BM12" s="680"/>
      <c r="BN12" s="681"/>
      <c r="BO12" s="682">
        <v>47.7</v>
      </c>
      <c r="BP12" s="682"/>
      <c r="BQ12" s="682"/>
      <c r="BR12" s="682"/>
      <c r="BS12" s="688" t="s">
        <v>128</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295475</v>
      </c>
      <c r="CS12" s="680"/>
      <c r="CT12" s="680"/>
      <c r="CU12" s="680"/>
      <c r="CV12" s="680"/>
      <c r="CW12" s="680"/>
      <c r="CX12" s="680"/>
      <c r="CY12" s="681"/>
      <c r="CZ12" s="682">
        <v>3.1</v>
      </c>
      <c r="DA12" s="682"/>
      <c r="DB12" s="682"/>
      <c r="DC12" s="682"/>
      <c r="DD12" s="688">
        <v>4837</v>
      </c>
      <c r="DE12" s="680"/>
      <c r="DF12" s="680"/>
      <c r="DG12" s="680"/>
      <c r="DH12" s="680"/>
      <c r="DI12" s="680"/>
      <c r="DJ12" s="680"/>
      <c r="DK12" s="680"/>
      <c r="DL12" s="680"/>
      <c r="DM12" s="680"/>
      <c r="DN12" s="680"/>
      <c r="DO12" s="680"/>
      <c r="DP12" s="681"/>
      <c r="DQ12" s="688">
        <v>201448</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16159</v>
      </c>
      <c r="S13" s="680"/>
      <c r="T13" s="680"/>
      <c r="U13" s="680"/>
      <c r="V13" s="680"/>
      <c r="W13" s="680"/>
      <c r="X13" s="680"/>
      <c r="Y13" s="681"/>
      <c r="Z13" s="682">
        <v>0.2</v>
      </c>
      <c r="AA13" s="682"/>
      <c r="AB13" s="682"/>
      <c r="AC13" s="682"/>
      <c r="AD13" s="683">
        <v>16159</v>
      </c>
      <c r="AE13" s="683"/>
      <c r="AF13" s="683"/>
      <c r="AG13" s="683"/>
      <c r="AH13" s="683"/>
      <c r="AI13" s="683"/>
      <c r="AJ13" s="683"/>
      <c r="AK13" s="683"/>
      <c r="AL13" s="684">
        <v>0.3</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1444751</v>
      </c>
      <c r="BH13" s="680"/>
      <c r="BI13" s="680"/>
      <c r="BJ13" s="680"/>
      <c r="BK13" s="680"/>
      <c r="BL13" s="680"/>
      <c r="BM13" s="680"/>
      <c r="BN13" s="681"/>
      <c r="BO13" s="682">
        <v>47.7</v>
      </c>
      <c r="BP13" s="682"/>
      <c r="BQ13" s="682"/>
      <c r="BR13" s="682"/>
      <c r="BS13" s="688" t="s">
        <v>128</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1642821</v>
      </c>
      <c r="CS13" s="680"/>
      <c r="CT13" s="680"/>
      <c r="CU13" s="680"/>
      <c r="CV13" s="680"/>
      <c r="CW13" s="680"/>
      <c r="CX13" s="680"/>
      <c r="CY13" s="681"/>
      <c r="CZ13" s="682">
        <v>17.5</v>
      </c>
      <c r="DA13" s="682"/>
      <c r="DB13" s="682"/>
      <c r="DC13" s="682"/>
      <c r="DD13" s="688">
        <v>558947</v>
      </c>
      <c r="DE13" s="680"/>
      <c r="DF13" s="680"/>
      <c r="DG13" s="680"/>
      <c r="DH13" s="680"/>
      <c r="DI13" s="680"/>
      <c r="DJ13" s="680"/>
      <c r="DK13" s="680"/>
      <c r="DL13" s="680"/>
      <c r="DM13" s="680"/>
      <c r="DN13" s="680"/>
      <c r="DO13" s="680"/>
      <c r="DP13" s="681"/>
      <c r="DQ13" s="688">
        <v>1255289</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241</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61341</v>
      </c>
      <c r="BH14" s="680"/>
      <c r="BI14" s="680"/>
      <c r="BJ14" s="680"/>
      <c r="BK14" s="680"/>
      <c r="BL14" s="680"/>
      <c r="BM14" s="680"/>
      <c r="BN14" s="681"/>
      <c r="BO14" s="682">
        <v>2</v>
      </c>
      <c r="BP14" s="682"/>
      <c r="BQ14" s="682"/>
      <c r="BR14" s="682"/>
      <c r="BS14" s="688" t="s">
        <v>128</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403491</v>
      </c>
      <c r="CS14" s="680"/>
      <c r="CT14" s="680"/>
      <c r="CU14" s="680"/>
      <c r="CV14" s="680"/>
      <c r="CW14" s="680"/>
      <c r="CX14" s="680"/>
      <c r="CY14" s="681"/>
      <c r="CZ14" s="682">
        <v>4.3</v>
      </c>
      <c r="DA14" s="682"/>
      <c r="DB14" s="682"/>
      <c r="DC14" s="682"/>
      <c r="DD14" s="688">
        <v>13695</v>
      </c>
      <c r="DE14" s="680"/>
      <c r="DF14" s="680"/>
      <c r="DG14" s="680"/>
      <c r="DH14" s="680"/>
      <c r="DI14" s="680"/>
      <c r="DJ14" s="680"/>
      <c r="DK14" s="680"/>
      <c r="DL14" s="680"/>
      <c r="DM14" s="680"/>
      <c r="DN14" s="680"/>
      <c r="DO14" s="680"/>
      <c r="DP14" s="681"/>
      <c r="DQ14" s="688">
        <v>383133</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27750</v>
      </c>
      <c r="S15" s="680"/>
      <c r="T15" s="680"/>
      <c r="U15" s="680"/>
      <c r="V15" s="680"/>
      <c r="W15" s="680"/>
      <c r="X15" s="680"/>
      <c r="Y15" s="681"/>
      <c r="Z15" s="682">
        <v>0.3</v>
      </c>
      <c r="AA15" s="682"/>
      <c r="AB15" s="682"/>
      <c r="AC15" s="682"/>
      <c r="AD15" s="683">
        <v>27750</v>
      </c>
      <c r="AE15" s="683"/>
      <c r="AF15" s="683"/>
      <c r="AG15" s="683"/>
      <c r="AH15" s="683"/>
      <c r="AI15" s="683"/>
      <c r="AJ15" s="683"/>
      <c r="AK15" s="683"/>
      <c r="AL15" s="684">
        <v>0.5</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114880</v>
      </c>
      <c r="BH15" s="680"/>
      <c r="BI15" s="680"/>
      <c r="BJ15" s="680"/>
      <c r="BK15" s="680"/>
      <c r="BL15" s="680"/>
      <c r="BM15" s="680"/>
      <c r="BN15" s="681"/>
      <c r="BO15" s="682">
        <v>3.8</v>
      </c>
      <c r="BP15" s="682"/>
      <c r="BQ15" s="682"/>
      <c r="BR15" s="682"/>
      <c r="BS15" s="688" t="s">
        <v>241</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1303081</v>
      </c>
      <c r="CS15" s="680"/>
      <c r="CT15" s="680"/>
      <c r="CU15" s="680"/>
      <c r="CV15" s="680"/>
      <c r="CW15" s="680"/>
      <c r="CX15" s="680"/>
      <c r="CY15" s="681"/>
      <c r="CZ15" s="682">
        <v>13.9</v>
      </c>
      <c r="DA15" s="682"/>
      <c r="DB15" s="682"/>
      <c r="DC15" s="682"/>
      <c r="DD15" s="688">
        <v>389907</v>
      </c>
      <c r="DE15" s="680"/>
      <c r="DF15" s="680"/>
      <c r="DG15" s="680"/>
      <c r="DH15" s="680"/>
      <c r="DI15" s="680"/>
      <c r="DJ15" s="680"/>
      <c r="DK15" s="680"/>
      <c r="DL15" s="680"/>
      <c r="DM15" s="680"/>
      <c r="DN15" s="680"/>
      <c r="DO15" s="680"/>
      <c r="DP15" s="681"/>
      <c r="DQ15" s="688">
        <v>827668</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241</v>
      </c>
      <c r="AE16" s="683"/>
      <c r="AF16" s="683"/>
      <c r="AG16" s="683"/>
      <c r="AH16" s="683"/>
      <c r="AI16" s="683"/>
      <c r="AJ16" s="683"/>
      <c r="AK16" s="683"/>
      <c r="AL16" s="684" t="s">
        <v>241</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241</v>
      </c>
      <c r="BH16" s="680"/>
      <c r="BI16" s="680"/>
      <c r="BJ16" s="680"/>
      <c r="BK16" s="680"/>
      <c r="BL16" s="680"/>
      <c r="BM16" s="680"/>
      <c r="BN16" s="681"/>
      <c r="BO16" s="682" t="s">
        <v>241</v>
      </c>
      <c r="BP16" s="682"/>
      <c r="BQ16" s="682"/>
      <c r="BR16" s="682"/>
      <c r="BS16" s="688" t="s">
        <v>128</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136800</v>
      </c>
      <c r="CS16" s="680"/>
      <c r="CT16" s="680"/>
      <c r="CU16" s="680"/>
      <c r="CV16" s="680"/>
      <c r="CW16" s="680"/>
      <c r="CX16" s="680"/>
      <c r="CY16" s="681"/>
      <c r="CZ16" s="682">
        <v>1.5</v>
      </c>
      <c r="DA16" s="682"/>
      <c r="DB16" s="682"/>
      <c r="DC16" s="682"/>
      <c r="DD16" s="688" t="s">
        <v>128</v>
      </c>
      <c r="DE16" s="680"/>
      <c r="DF16" s="680"/>
      <c r="DG16" s="680"/>
      <c r="DH16" s="680"/>
      <c r="DI16" s="680"/>
      <c r="DJ16" s="680"/>
      <c r="DK16" s="680"/>
      <c r="DL16" s="680"/>
      <c r="DM16" s="680"/>
      <c r="DN16" s="680"/>
      <c r="DO16" s="680"/>
      <c r="DP16" s="681"/>
      <c r="DQ16" s="688">
        <v>59274</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11383</v>
      </c>
      <c r="S17" s="680"/>
      <c r="T17" s="680"/>
      <c r="U17" s="680"/>
      <c r="V17" s="680"/>
      <c r="W17" s="680"/>
      <c r="X17" s="680"/>
      <c r="Y17" s="681"/>
      <c r="Z17" s="682">
        <v>0.1</v>
      </c>
      <c r="AA17" s="682"/>
      <c r="AB17" s="682"/>
      <c r="AC17" s="682"/>
      <c r="AD17" s="683">
        <v>11383</v>
      </c>
      <c r="AE17" s="683"/>
      <c r="AF17" s="683"/>
      <c r="AG17" s="683"/>
      <c r="AH17" s="683"/>
      <c r="AI17" s="683"/>
      <c r="AJ17" s="683"/>
      <c r="AK17" s="683"/>
      <c r="AL17" s="684">
        <v>0.2</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241</v>
      </c>
      <c r="BP17" s="682"/>
      <c r="BQ17" s="682"/>
      <c r="BR17" s="682"/>
      <c r="BS17" s="688" t="s">
        <v>128</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627528</v>
      </c>
      <c r="CS17" s="680"/>
      <c r="CT17" s="680"/>
      <c r="CU17" s="680"/>
      <c r="CV17" s="680"/>
      <c r="CW17" s="680"/>
      <c r="CX17" s="680"/>
      <c r="CY17" s="681"/>
      <c r="CZ17" s="682">
        <v>6.7</v>
      </c>
      <c r="DA17" s="682"/>
      <c r="DB17" s="682"/>
      <c r="DC17" s="682"/>
      <c r="DD17" s="688" t="s">
        <v>241</v>
      </c>
      <c r="DE17" s="680"/>
      <c r="DF17" s="680"/>
      <c r="DG17" s="680"/>
      <c r="DH17" s="680"/>
      <c r="DI17" s="680"/>
      <c r="DJ17" s="680"/>
      <c r="DK17" s="680"/>
      <c r="DL17" s="680"/>
      <c r="DM17" s="680"/>
      <c r="DN17" s="680"/>
      <c r="DO17" s="680"/>
      <c r="DP17" s="681"/>
      <c r="DQ17" s="688">
        <v>602155</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2745540</v>
      </c>
      <c r="S18" s="680"/>
      <c r="T18" s="680"/>
      <c r="U18" s="680"/>
      <c r="V18" s="680"/>
      <c r="W18" s="680"/>
      <c r="X18" s="680"/>
      <c r="Y18" s="681"/>
      <c r="Z18" s="682">
        <v>27.9</v>
      </c>
      <c r="AA18" s="682"/>
      <c r="AB18" s="682"/>
      <c r="AC18" s="682"/>
      <c r="AD18" s="683">
        <v>2114127</v>
      </c>
      <c r="AE18" s="683"/>
      <c r="AF18" s="683"/>
      <c r="AG18" s="683"/>
      <c r="AH18" s="683"/>
      <c r="AI18" s="683"/>
      <c r="AJ18" s="683"/>
      <c r="AK18" s="683"/>
      <c r="AL18" s="684">
        <v>37.6</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241</v>
      </c>
      <c r="BH18" s="680"/>
      <c r="BI18" s="680"/>
      <c r="BJ18" s="680"/>
      <c r="BK18" s="680"/>
      <c r="BL18" s="680"/>
      <c r="BM18" s="680"/>
      <c r="BN18" s="681"/>
      <c r="BO18" s="682" t="s">
        <v>241</v>
      </c>
      <c r="BP18" s="682"/>
      <c r="BQ18" s="682"/>
      <c r="BR18" s="682"/>
      <c r="BS18" s="688" t="s">
        <v>241</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2114127</v>
      </c>
      <c r="S19" s="680"/>
      <c r="T19" s="680"/>
      <c r="U19" s="680"/>
      <c r="V19" s="680"/>
      <c r="W19" s="680"/>
      <c r="X19" s="680"/>
      <c r="Y19" s="681"/>
      <c r="Z19" s="682">
        <v>21.5</v>
      </c>
      <c r="AA19" s="682"/>
      <c r="AB19" s="682"/>
      <c r="AC19" s="682"/>
      <c r="AD19" s="683">
        <v>2114127</v>
      </c>
      <c r="AE19" s="683"/>
      <c r="AF19" s="683"/>
      <c r="AG19" s="683"/>
      <c r="AH19" s="683"/>
      <c r="AI19" s="683"/>
      <c r="AJ19" s="683"/>
      <c r="AK19" s="683"/>
      <c r="AL19" s="684">
        <v>37.6</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160658</v>
      </c>
      <c r="BH19" s="680"/>
      <c r="BI19" s="680"/>
      <c r="BJ19" s="680"/>
      <c r="BK19" s="680"/>
      <c r="BL19" s="680"/>
      <c r="BM19" s="680"/>
      <c r="BN19" s="681"/>
      <c r="BO19" s="682">
        <v>5.3</v>
      </c>
      <c r="BP19" s="682"/>
      <c r="BQ19" s="682"/>
      <c r="BR19" s="682"/>
      <c r="BS19" s="688" t="s">
        <v>128</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241</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631413</v>
      </c>
      <c r="S20" s="680"/>
      <c r="T20" s="680"/>
      <c r="U20" s="680"/>
      <c r="V20" s="680"/>
      <c r="W20" s="680"/>
      <c r="X20" s="680"/>
      <c r="Y20" s="681"/>
      <c r="Z20" s="682">
        <v>6.4</v>
      </c>
      <c r="AA20" s="682"/>
      <c r="AB20" s="682"/>
      <c r="AC20" s="682"/>
      <c r="AD20" s="683" t="s">
        <v>128</v>
      </c>
      <c r="AE20" s="683"/>
      <c r="AF20" s="683"/>
      <c r="AG20" s="683"/>
      <c r="AH20" s="683"/>
      <c r="AI20" s="683"/>
      <c r="AJ20" s="683"/>
      <c r="AK20" s="683"/>
      <c r="AL20" s="684" t="s">
        <v>128</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160658</v>
      </c>
      <c r="BH20" s="680"/>
      <c r="BI20" s="680"/>
      <c r="BJ20" s="680"/>
      <c r="BK20" s="680"/>
      <c r="BL20" s="680"/>
      <c r="BM20" s="680"/>
      <c r="BN20" s="681"/>
      <c r="BO20" s="682">
        <v>5.3</v>
      </c>
      <c r="BP20" s="682"/>
      <c r="BQ20" s="682"/>
      <c r="BR20" s="682"/>
      <c r="BS20" s="688" t="s">
        <v>241</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9384064</v>
      </c>
      <c r="CS20" s="680"/>
      <c r="CT20" s="680"/>
      <c r="CU20" s="680"/>
      <c r="CV20" s="680"/>
      <c r="CW20" s="680"/>
      <c r="CX20" s="680"/>
      <c r="CY20" s="681"/>
      <c r="CZ20" s="682">
        <v>100</v>
      </c>
      <c r="DA20" s="682"/>
      <c r="DB20" s="682"/>
      <c r="DC20" s="682"/>
      <c r="DD20" s="688">
        <v>1061974</v>
      </c>
      <c r="DE20" s="680"/>
      <c r="DF20" s="680"/>
      <c r="DG20" s="680"/>
      <c r="DH20" s="680"/>
      <c r="DI20" s="680"/>
      <c r="DJ20" s="680"/>
      <c r="DK20" s="680"/>
      <c r="DL20" s="680"/>
      <c r="DM20" s="680"/>
      <c r="DN20" s="680"/>
      <c r="DO20" s="680"/>
      <c r="DP20" s="681"/>
      <c r="DQ20" s="688">
        <v>6826564</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241</v>
      </c>
      <c r="AE21" s="683"/>
      <c r="AF21" s="683"/>
      <c r="AG21" s="683"/>
      <c r="AH21" s="683"/>
      <c r="AI21" s="683"/>
      <c r="AJ21" s="683"/>
      <c r="AK21" s="683"/>
      <c r="AL21" s="684" t="s">
        <v>241</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241</v>
      </c>
      <c r="BH21" s="680"/>
      <c r="BI21" s="680"/>
      <c r="BJ21" s="680"/>
      <c r="BK21" s="680"/>
      <c r="BL21" s="680"/>
      <c r="BM21" s="680"/>
      <c r="BN21" s="681"/>
      <c r="BO21" s="682" t="s">
        <v>128</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6351919</v>
      </c>
      <c r="S22" s="680"/>
      <c r="T22" s="680"/>
      <c r="U22" s="680"/>
      <c r="V22" s="680"/>
      <c r="W22" s="680"/>
      <c r="X22" s="680"/>
      <c r="Y22" s="681"/>
      <c r="Z22" s="682">
        <v>64.5</v>
      </c>
      <c r="AA22" s="682"/>
      <c r="AB22" s="682"/>
      <c r="AC22" s="682"/>
      <c r="AD22" s="683">
        <v>5559848</v>
      </c>
      <c r="AE22" s="683"/>
      <c r="AF22" s="683"/>
      <c r="AG22" s="683"/>
      <c r="AH22" s="683"/>
      <c r="AI22" s="683"/>
      <c r="AJ22" s="683"/>
      <c r="AK22" s="683"/>
      <c r="AL22" s="684">
        <v>98.8</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241</v>
      </c>
      <c r="BH22" s="680"/>
      <c r="BI22" s="680"/>
      <c r="BJ22" s="680"/>
      <c r="BK22" s="680"/>
      <c r="BL22" s="680"/>
      <c r="BM22" s="680"/>
      <c r="BN22" s="681"/>
      <c r="BO22" s="682" t="s">
        <v>128</v>
      </c>
      <c r="BP22" s="682"/>
      <c r="BQ22" s="682"/>
      <c r="BR22" s="682"/>
      <c r="BS22" s="688" t="s">
        <v>241</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1519</v>
      </c>
      <c r="S23" s="680"/>
      <c r="T23" s="680"/>
      <c r="U23" s="680"/>
      <c r="V23" s="680"/>
      <c r="W23" s="680"/>
      <c r="X23" s="680"/>
      <c r="Y23" s="681"/>
      <c r="Z23" s="682">
        <v>0</v>
      </c>
      <c r="AA23" s="682"/>
      <c r="AB23" s="682"/>
      <c r="AC23" s="682"/>
      <c r="AD23" s="683">
        <v>1519</v>
      </c>
      <c r="AE23" s="683"/>
      <c r="AF23" s="683"/>
      <c r="AG23" s="683"/>
      <c r="AH23" s="683"/>
      <c r="AI23" s="683"/>
      <c r="AJ23" s="683"/>
      <c r="AK23" s="683"/>
      <c r="AL23" s="684">
        <v>0</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160658</v>
      </c>
      <c r="BH23" s="680"/>
      <c r="BI23" s="680"/>
      <c r="BJ23" s="680"/>
      <c r="BK23" s="680"/>
      <c r="BL23" s="680"/>
      <c r="BM23" s="680"/>
      <c r="BN23" s="681"/>
      <c r="BO23" s="682">
        <v>5.3</v>
      </c>
      <c r="BP23" s="682"/>
      <c r="BQ23" s="682"/>
      <c r="BR23" s="682"/>
      <c r="BS23" s="688" t="s">
        <v>241</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77831</v>
      </c>
      <c r="S24" s="680"/>
      <c r="T24" s="680"/>
      <c r="U24" s="680"/>
      <c r="V24" s="680"/>
      <c r="W24" s="680"/>
      <c r="X24" s="680"/>
      <c r="Y24" s="681"/>
      <c r="Z24" s="682">
        <v>0.8</v>
      </c>
      <c r="AA24" s="682"/>
      <c r="AB24" s="682"/>
      <c r="AC24" s="682"/>
      <c r="AD24" s="683" t="s">
        <v>128</v>
      </c>
      <c r="AE24" s="683"/>
      <c r="AF24" s="683"/>
      <c r="AG24" s="683"/>
      <c r="AH24" s="683"/>
      <c r="AI24" s="683"/>
      <c r="AJ24" s="683"/>
      <c r="AK24" s="683"/>
      <c r="AL24" s="684" t="s">
        <v>241</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241</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3563365</v>
      </c>
      <c r="CS24" s="669"/>
      <c r="CT24" s="669"/>
      <c r="CU24" s="669"/>
      <c r="CV24" s="669"/>
      <c r="CW24" s="669"/>
      <c r="CX24" s="669"/>
      <c r="CY24" s="670"/>
      <c r="CZ24" s="673">
        <v>38</v>
      </c>
      <c r="DA24" s="674"/>
      <c r="DB24" s="674"/>
      <c r="DC24" s="693"/>
      <c r="DD24" s="712">
        <v>2413558</v>
      </c>
      <c r="DE24" s="669"/>
      <c r="DF24" s="669"/>
      <c r="DG24" s="669"/>
      <c r="DH24" s="669"/>
      <c r="DI24" s="669"/>
      <c r="DJ24" s="669"/>
      <c r="DK24" s="670"/>
      <c r="DL24" s="712">
        <v>2412439</v>
      </c>
      <c r="DM24" s="669"/>
      <c r="DN24" s="669"/>
      <c r="DO24" s="669"/>
      <c r="DP24" s="669"/>
      <c r="DQ24" s="669"/>
      <c r="DR24" s="669"/>
      <c r="DS24" s="669"/>
      <c r="DT24" s="669"/>
      <c r="DU24" s="669"/>
      <c r="DV24" s="670"/>
      <c r="DW24" s="673">
        <v>40.4</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107072</v>
      </c>
      <c r="S25" s="680"/>
      <c r="T25" s="680"/>
      <c r="U25" s="680"/>
      <c r="V25" s="680"/>
      <c r="W25" s="680"/>
      <c r="X25" s="680"/>
      <c r="Y25" s="681"/>
      <c r="Z25" s="682">
        <v>1.1000000000000001</v>
      </c>
      <c r="AA25" s="682"/>
      <c r="AB25" s="682"/>
      <c r="AC25" s="682"/>
      <c r="AD25" s="683">
        <v>21726</v>
      </c>
      <c r="AE25" s="683"/>
      <c r="AF25" s="683"/>
      <c r="AG25" s="683"/>
      <c r="AH25" s="683"/>
      <c r="AI25" s="683"/>
      <c r="AJ25" s="683"/>
      <c r="AK25" s="683"/>
      <c r="AL25" s="684">
        <v>0.4</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241</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1427277</v>
      </c>
      <c r="CS25" s="715"/>
      <c r="CT25" s="715"/>
      <c r="CU25" s="715"/>
      <c r="CV25" s="715"/>
      <c r="CW25" s="715"/>
      <c r="CX25" s="715"/>
      <c r="CY25" s="716"/>
      <c r="CZ25" s="684">
        <v>15.2</v>
      </c>
      <c r="DA25" s="713"/>
      <c r="DB25" s="713"/>
      <c r="DC25" s="717"/>
      <c r="DD25" s="688">
        <v>1347252</v>
      </c>
      <c r="DE25" s="715"/>
      <c r="DF25" s="715"/>
      <c r="DG25" s="715"/>
      <c r="DH25" s="715"/>
      <c r="DI25" s="715"/>
      <c r="DJ25" s="715"/>
      <c r="DK25" s="716"/>
      <c r="DL25" s="688">
        <v>1346153</v>
      </c>
      <c r="DM25" s="715"/>
      <c r="DN25" s="715"/>
      <c r="DO25" s="715"/>
      <c r="DP25" s="715"/>
      <c r="DQ25" s="715"/>
      <c r="DR25" s="715"/>
      <c r="DS25" s="715"/>
      <c r="DT25" s="715"/>
      <c r="DU25" s="715"/>
      <c r="DV25" s="716"/>
      <c r="DW25" s="684">
        <v>22.5</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66864</v>
      </c>
      <c r="S26" s="680"/>
      <c r="T26" s="680"/>
      <c r="U26" s="680"/>
      <c r="V26" s="680"/>
      <c r="W26" s="680"/>
      <c r="X26" s="680"/>
      <c r="Y26" s="681"/>
      <c r="Z26" s="682">
        <v>0.7</v>
      </c>
      <c r="AA26" s="682"/>
      <c r="AB26" s="682"/>
      <c r="AC26" s="682"/>
      <c r="AD26" s="683" t="s">
        <v>128</v>
      </c>
      <c r="AE26" s="683"/>
      <c r="AF26" s="683"/>
      <c r="AG26" s="683"/>
      <c r="AH26" s="683"/>
      <c r="AI26" s="683"/>
      <c r="AJ26" s="683"/>
      <c r="AK26" s="683"/>
      <c r="AL26" s="684" t="s">
        <v>128</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241</v>
      </c>
      <c r="BP26" s="682"/>
      <c r="BQ26" s="682"/>
      <c r="BR26" s="682"/>
      <c r="BS26" s="688" t="s">
        <v>128</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869978</v>
      </c>
      <c r="CS26" s="680"/>
      <c r="CT26" s="680"/>
      <c r="CU26" s="680"/>
      <c r="CV26" s="680"/>
      <c r="CW26" s="680"/>
      <c r="CX26" s="680"/>
      <c r="CY26" s="681"/>
      <c r="CZ26" s="684">
        <v>9.3000000000000007</v>
      </c>
      <c r="DA26" s="713"/>
      <c r="DB26" s="713"/>
      <c r="DC26" s="717"/>
      <c r="DD26" s="688">
        <v>801600</v>
      </c>
      <c r="DE26" s="680"/>
      <c r="DF26" s="680"/>
      <c r="DG26" s="680"/>
      <c r="DH26" s="680"/>
      <c r="DI26" s="680"/>
      <c r="DJ26" s="680"/>
      <c r="DK26" s="681"/>
      <c r="DL26" s="688" t="s">
        <v>241</v>
      </c>
      <c r="DM26" s="680"/>
      <c r="DN26" s="680"/>
      <c r="DO26" s="680"/>
      <c r="DP26" s="680"/>
      <c r="DQ26" s="680"/>
      <c r="DR26" s="680"/>
      <c r="DS26" s="680"/>
      <c r="DT26" s="680"/>
      <c r="DU26" s="680"/>
      <c r="DV26" s="681"/>
      <c r="DW26" s="684" t="s">
        <v>241</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1044319</v>
      </c>
      <c r="S27" s="680"/>
      <c r="T27" s="680"/>
      <c r="U27" s="680"/>
      <c r="V27" s="680"/>
      <c r="W27" s="680"/>
      <c r="X27" s="680"/>
      <c r="Y27" s="681"/>
      <c r="Z27" s="682">
        <v>10.6</v>
      </c>
      <c r="AA27" s="682"/>
      <c r="AB27" s="682"/>
      <c r="AC27" s="682"/>
      <c r="AD27" s="683" t="s">
        <v>128</v>
      </c>
      <c r="AE27" s="683"/>
      <c r="AF27" s="683"/>
      <c r="AG27" s="683"/>
      <c r="AH27" s="683"/>
      <c r="AI27" s="683"/>
      <c r="AJ27" s="683"/>
      <c r="AK27" s="683"/>
      <c r="AL27" s="684" t="s">
        <v>128</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3030889</v>
      </c>
      <c r="BH27" s="680"/>
      <c r="BI27" s="680"/>
      <c r="BJ27" s="680"/>
      <c r="BK27" s="680"/>
      <c r="BL27" s="680"/>
      <c r="BM27" s="680"/>
      <c r="BN27" s="681"/>
      <c r="BO27" s="682">
        <v>100</v>
      </c>
      <c r="BP27" s="682"/>
      <c r="BQ27" s="682"/>
      <c r="BR27" s="682"/>
      <c r="BS27" s="688">
        <v>35045</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1508560</v>
      </c>
      <c r="CS27" s="715"/>
      <c r="CT27" s="715"/>
      <c r="CU27" s="715"/>
      <c r="CV27" s="715"/>
      <c r="CW27" s="715"/>
      <c r="CX27" s="715"/>
      <c r="CY27" s="716"/>
      <c r="CZ27" s="684">
        <v>16.100000000000001</v>
      </c>
      <c r="DA27" s="713"/>
      <c r="DB27" s="713"/>
      <c r="DC27" s="717"/>
      <c r="DD27" s="688">
        <v>464151</v>
      </c>
      <c r="DE27" s="715"/>
      <c r="DF27" s="715"/>
      <c r="DG27" s="715"/>
      <c r="DH27" s="715"/>
      <c r="DI27" s="715"/>
      <c r="DJ27" s="715"/>
      <c r="DK27" s="716"/>
      <c r="DL27" s="688">
        <v>464131</v>
      </c>
      <c r="DM27" s="715"/>
      <c r="DN27" s="715"/>
      <c r="DO27" s="715"/>
      <c r="DP27" s="715"/>
      <c r="DQ27" s="715"/>
      <c r="DR27" s="715"/>
      <c r="DS27" s="715"/>
      <c r="DT27" s="715"/>
      <c r="DU27" s="715"/>
      <c r="DV27" s="716"/>
      <c r="DW27" s="684">
        <v>7.8</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627528</v>
      </c>
      <c r="CS28" s="680"/>
      <c r="CT28" s="680"/>
      <c r="CU28" s="680"/>
      <c r="CV28" s="680"/>
      <c r="CW28" s="680"/>
      <c r="CX28" s="680"/>
      <c r="CY28" s="681"/>
      <c r="CZ28" s="684">
        <v>6.7</v>
      </c>
      <c r="DA28" s="713"/>
      <c r="DB28" s="713"/>
      <c r="DC28" s="717"/>
      <c r="DD28" s="688">
        <v>602155</v>
      </c>
      <c r="DE28" s="680"/>
      <c r="DF28" s="680"/>
      <c r="DG28" s="680"/>
      <c r="DH28" s="680"/>
      <c r="DI28" s="680"/>
      <c r="DJ28" s="680"/>
      <c r="DK28" s="681"/>
      <c r="DL28" s="688">
        <v>602155</v>
      </c>
      <c r="DM28" s="680"/>
      <c r="DN28" s="680"/>
      <c r="DO28" s="680"/>
      <c r="DP28" s="680"/>
      <c r="DQ28" s="680"/>
      <c r="DR28" s="680"/>
      <c r="DS28" s="680"/>
      <c r="DT28" s="680"/>
      <c r="DU28" s="680"/>
      <c r="DV28" s="681"/>
      <c r="DW28" s="684">
        <v>10.1</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598156</v>
      </c>
      <c r="S29" s="680"/>
      <c r="T29" s="680"/>
      <c r="U29" s="680"/>
      <c r="V29" s="680"/>
      <c r="W29" s="680"/>
      <c r="X29" s="680"/>
      <c r="Y29" s="681"/>
      <c r="Z29" s="682">
        <v>6.1</v>
      </c>
      <c r="AA29" s="682"/>
      <c r="AB29" s="682"/>
      <c r="AC29" s="682"/>
      <c r="AD29" s="683" t="s">
        <v>241</v>
      </c>
      <c r="AE29" s="683"/>
      <c r="AF29" s="683"/>
      <c r="AG29" s="683"/>
      <c r="AH29" s="683"/>
      <c r="AI29" s="683"/>
      <c r="AJ29" s="683"/>
      <c r="AK29" s="683"/>
      <c r="AL29" s="684" t="s">
        <v>128</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70</v>
      </c>
      <c r="CG29" s="695"/>
      <c r="CH29" s="695"/>
      <c r="CI29" s="695"/>
      <c r="CJ29" s="695"/>
      <c r="CK29" s="695"/>
      <c r="CL29" s="695"/>
      <c r="CM29" s="695"/>
      <c r="CN29" s="695"/>
      <c r="CO29" s="695"/>
      <c r="CP29" s="695"/>
      <c r="CQ29" s="696"/>
      <c r="CR29" s="679">
        <v>627528</v>
      </c>
      <c r="CS29" s="715"/>
      <c r="CT29" s="715"/>
      <c r="CU29" s="715"/>
      <c r="CV29" s="715"/>
      <c r="CW29" s="715"/>
      <c r="CX29" s="715"/>
      <c r="CY29" s="716"/>
      <c r="CZ29" s="684">
        <v>6.7</v>
      </c>
      <c r="DA29" s="713"/>
      <c r="DB29" s="713"/>
      <c r="DC29" s="717"/>
      <c r="DD29" s="688">
        <v>602155</v>
      </c>
      <c r="DE29" s="715"/>
      <c r="DF29" s="715"/>
      <c r="DG29" s="715"/>
      <c r="DH29" s="715"/>
      <c r="DI29" s="715"/>
      <c r="DJ29" s="715"/>
      <c r="DK29" s="716"/>
      <c r="DL29" s="688">
        <v>602155</v>
      </c>
      <c r="DM29" s="715"/>
      <c r="DN29" s="715"/>
      <c r="DO29" s="715"/>
      <c r="DP29" s="715"/>
      <c r="DQ29" s="715"/>
      <c r="DR29" s="715"/>
      <c r="DS29" s="715"/>
      <c r="DT29" s="715"/>
      <c r="DU29" s="715"/>
      <c r="DV29" s="716"/>
      <c r="DW29" s="684">
        <v>10.1</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34717</v>
      </c>
      <c r="S30" s="680"/>
      <c r="T30" s="680"/>
      <c r="U30" s="680"/>
      <c r="V30" s="680"/>
      <c r="W30" s="680"/>
      <c r="X30" s="680"/>
      <c r="Y30" s="681"/>
      <c r="Z30" s="682">
        <v>0.4</v>
      </c>
      <c r="AA30" s="682"/>
      <c r="AB30" s="682"/>
      <c r="AC30" s="682"/>
      <c r="AD30" s="683">
        <v>13955</v>
      </c>
      <c r="AE30" s="683"/>
      <c r="AF30" s="683"/>
      <c r="AG30" s="683"/>
      <c r="AH30" s="683"/>
      <c r="AI30" s="683"/>
      <c r="AJ30" s="683"/>
      <c r="AK30" s="683"/>
      <c r="AL30" s="684">
        <v>0.2</v>
      </c>
      <c r="AM30" s="685"/>
      <c r="AN30" s="685"/>
      <c r="AO30" s="686"/>
      <c r="AP30" s="727" t="s">
        <v>305</v>
      </c>
      <c r="AQ30" s="728"/>
      <c r="AR30" s="728"/>
      <c r="AS30" s="728"/>
      <c r="AT30" s="733" t="s">
        <v>306</v>
      </c>
      <c r="AU30" s="230"/>
      <c r="AV30" s="230"/>
      <c r="AW30" s="230"/>
      <c r="AX30" s="665" t="s">
        <v>184</v>
      </c>
      <c r="AY30" s="666"/>
      <c r="AZ30" s="666"/>
      <c r="BA30" s="666"/>
      <c r="BB30" s="666"/>
      <c r="BC30" s="666"/>
      <c r="BD30" s="666"/>
      <c r="BE30" s="666"/>
      <c r="BF30" s="667"/>
      <c r="BG30" s="739">
        <v>99.2</v>
      </c>
      <c r="BH30" s="740"/>
      <c r="BI30" s="740"/>
      <c r="BJ30" s="740"/>
      <c r="BK30" s="740"/>
      <c r="BL30" s="740"/>
      <c r="BM30" s="674">
        <v>95.8</v>
      </c>
      <c r="BN30" s="740"/>
      <c r="BO30" s="740"/>
      <c r="BP30" s="740"/>
      <c r="BQ30" s="741"/>
      <c r="BR30" s="739">
        <v>98.6</v>
      </c>
      <c r="BS30" s="740"/>
      <c r="BT30" s="740"/>
      <c r="BU30" s="740"/>
      <c r="BV30" s="740"/>
      <c r="BW30" s="740"/>
      <c r="BX30" s="674">
        <v>94.7</v>
      </c>
      <c r="BY30" s="740"/>
      <c r="BZ30" s="740"/>
      <c r="CA30" s="740"/>
      <c r="CB30" s="741"/>
      <c r="CD30" s="744"/>
      <c r="CE30" s="745"/>
      <c r="CF30" s="694" t="s">
        <v>307</v>
      </c>
      <c r="CG30" s="695"/>
      <c r="CH30" s="695"/>
      <c r="CI30" s="695"/>
      <c r="CJ30" s="695"/>
      <c r="CK30" s="695"/>
      <c r="CL30" s="695"/>
      <c r="CM30" s="695"/>
      <c r="CN30" s="695"/>
      <c r="CO30" s="695"/>
      <c r="CP30" s="695"/>
      <c r="CQ30" s="696"/>
      <c r="CR30" s="679">
        <v>582780</v>
      </c>
      <c r="CS30" s="680"/>
      <c r="CT30" s="680"/>
      <c r="CU30" s="680"/>
      <c r="CV30" s="680"/>
      <c r="CW30" s="680"/>
      <c r="CX30" s="680"/>
      <c r="CY30" s="681"/>
      <c r="CZ30" s="684">
        <v>6.2</v>
      </c>
      <c r="DA30" s="713"/>
      <c r="DB30" s="713"/>
      <c r="DC30" s="717"/>
      <c r="DD30" s="688">
        <v>560109</v>
      </c>
      <c r="DE30" s="680"/>
      <c r="DF30" s="680"/>
      <c r="DG30" s="680"/>
      <c r="DH30" s="680"/>
      <c r="DI30" s="680"/>
      <c r="DJ30" s="680"/>
      <c r="DK30" s="681"/>
      <c r="DL30" s="688">
        <v>560109</v>
      </c>
      <c r="DM30" s="680"/>
      <c r="DN30" s="680"/>
      <c r="DO30" s="680"/>
      <c r="DP30" s="680"/>
      <c r="DQ30" s="680"/>
      <c r="DR30" s="680"/>
      <c r="DS30" s="680"/>
      <c r="DT30" s="680"/>
      <c r="DU30" s="680"/>
      <c r="DV30" s="681"/>
      <c r="DW30" s="684">
        <v>9.4</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16604</v>
      </c>
      <c r="S31" s="680"/>
      <c r="T31" s="680"/>
      <c r="U31" s="680"/>
      <c r="V31" s="680"/>
      <c r="W31" s="680"/>
      <c r="X31" s="680"/>
      <c r="Y31" s="681"/>
      <c r="Z31" s="682">
        <v>0.2</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99.4</v>
      </c>
      <c r="BH31" s="715"/>
      <c r="BI31" s="715"/>
      <c r="BJ31" s="715"/>
      <c r="BK31" s="715"/>
      <c r="BL31" s="715"/>
      <c r="BM31" s="685">
        <v>97.9</v>
      </c>
      <c r="BN31" s="737"/>
      <c r="BO31" s="737"/>
      <c r="BP31" s="737"/>
      <c r="BQ31" s="738"/>
      <c r="BR31" s="736">
        <v>98.9</v>
      </c>
      <c r="BS31" s="715"/>
      <c r="BT31" s="715"/>
      <c r="BU31" s="715"/>
      <c r="BV31" s="715"/>
      <c r="BW31" s="715"/>
      <c r="BX31" s="685">
        <v>96.9</v>
      </c>
      <c r="BY31" s="737"/>
      <c r="BZ31" s="737"/>
      <c r="CA31" s="737"/>
      <c r="CB31" s="738"/>
      <c r="CD31" s="744"/>
      <c r="CE31" s="745"/>
      <c r="CF31" s="694" t="s">
        <v>311</v>
      </c>
      <c r="CG31" s="695"/>
      <c r="CH31" s="695"/>
      <c r="CI31" s="695"/>
      <c r="CJ31" s="695"/>
      <c r="CK31" s="695"/>
      <c r="CL31" s="695"/>
      <c r="CM31" s="695"/>
      <c r="CN31" s="695"/>
      <c r="CO31" s="695"/>
      <c r="CP31" s="695"/>
      <c r="CQ31" s="696"/>
      <c r="CR31" s="679">
        <v>44748</v>
      </c>
      <c r="CS31" s="715"/>
      <c r="CT31" s="715"/>
      <c r="CU31" s="715"/>
      <c r="CV31" s="715"/>
      <c r="CW31" s="715"/>
      <c r="CX31" s="715"/>
      <c r="CY31" s="716"/>
      <c r="CZ31" s="684">
        <v>0.5</v>
      </c>
      <c r="DA31" s="713"/>
      <c r="DB31" s="713"/>
      <c r="DC31" s="717"/>
      <c r="DD31" s="688">
        <v>42046</v>
      </c>
      <c r="DE31" s="715"/>
      <c r="DF31" s="715"/>
      <c r="DG31" s="715"/>
      <c r="DH31" s="715"/>
      <c r="DI31" s="715"/>
      <c r="DJ31" s="715"/>
      <c r="DK31" s="716"/>
      <c r="DL31" s="688">
        <v>42046</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200368</v>
      </c>
      <c r="S32" s="680"/>
      <c r="T32" s="680"/>
      <c r="U32" s="680"/>
      <c r="V32" s="680"/>
      <c r="W32" s="680"/>
      <c r="X32" s="680"/>
      <c r="Y32" s="681"/>
      <c r="Z32" s="682">
        <v>2</v>
      </c>
      <c r="AA32" s="682"/>
      <c r="AB32" s="682"/>
      <c r="AC32" s="682"/>
      <c r="AD32" s="683">
        <v>27511</v>
      </c>
      <c r="AE32" s="683"/>
      <c r="AF32" s="683"/>
      <c r="AG32" s="683"/>
      <c r="AH32" s="683"/>
      <c r="AI32" s="683"/>
      <c r="AJ32" s="683"/>
      <c r="AK32" s="683"/>
      <c r="AL32" s="684">
        <v>0.5</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v>
      </c>
      <c r="BH32" s="749"/>
      <c r="BI32" s="749"/>
      <c r="BJ32" s="749"/>
      <c r="BK32" s="749"/>
      <c r="BL32" s="749"/>
      <c r="BM32" s="750">
        <v>93.9</v>
      </c>
      <c r="BN32" s="749"/>
      <c r="BO32" s="749"/>
      <c r="BP32" s="749"/>
      <c r="BQ32" s="751"/>
      <c r="BR32" s="748">
        <v>98.3</v>
      </c>
      <c r="BS32" s="749"/>
      <c r="BT32" s="749"/>
      <c r="BU32" s="749"/>
      <c r="BV32" s="749"/>
      <c r="BW32" s="749"/>
      <c r="BX32" s="750">
        <v>92.9</v>
      </c>
      <c r="BY32" s="749"/>
      <c r="BZ32" s="749"/>
      <c r="CA32" s="749"/>
      <c r="CB32" s="751"/>
      <c r="CD32" s="746"/>
      <c r="CE32" s="747"/>
      <c r="CF32" s="694" t="s">
        <v>314</v>
      </c>
      <c r="CG32" s="695"/>
      <c r="CH32" s="695"/>
      <c r="CI32" s="695"/>
      <c r="CJ32" s="695"/>
      <c r="CK32" s="695"/>
      <c r="CL32" s="695"/>
      <c r="CM32" s="695"/>
      <c r="CN32" s="695"/>
      <c r="CO32" s="695"/>
      <c r="CP32" s="695"/>
      <c r="CQ32" s="696"/>
      <c r="CR32" s="679" t="s">
        <v>241</v>
      </c>
      <c r="CS32" s="680"/>
      <c r="CT32" s="680"/>
      <c r="CU32" s="680"/>
      <c r="CV32" s="680"/>
      <c r="CW32" s="680"/>
      <c r="CX32" s="680"/>
      <c r="CY32" s="681"/>
      <c r="CZ32" s="684" t="s">
        <v>241</v>
      </c>
      <c r="DA32" s="713"/>
      <c r="DB32" s="713"/>
      <c r="DC32" s="717"/>
      <c r="DD32" s="688" t="s">
        <v>241</v>
      </c>
      <c r="DE32" s="680"/>
      <c r="DF32" s="680"/>
      <c r="DG32" s="680"/>
      <c r="DH32" s="680"/>
      <c r="DI32" s="680"/>
      <c r="DJ32" s="680"/>
      <c r="DK32" s="681"/>
      <c r="DL32" s="688" t="s">
        <v>241</v>
      </c>
      <c r="DM32" s="680"/>
      <c r="DN32" s="680"/>
      <c r="DO32" s="680"/>
      <c r="DP32" s="680"/>
      <c r="DQ32" s="680"/>
      <c r="DR32" s="680"/>
      <c r="DS32" s="680"/>
      <c r="DT32" s="680"/>
      <c r="DU32" s="680"/>
      <c r="DV32" s="681"/>
      <c r="DW32" s="684" t="s">
        <v>241</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461667</v>
      </c>
      <c r="S33" s="680"/>
      <c r="T33" s="680"/>
      <c r="U33" s="680"/>
      <c r="V33" s="680"/>
      <c r="W33" s="680"/>
      <c r="X33" s="680"/>
      <c r="Y33" s="681"/>
      <c r="Z33" s="682">
        <v>4.7</v>
      </c>
      <c r="AA33" s="682"/>
      <c r="AB33" s="682"/>
      <c r="AC33" s="682"/>
      <c r="AD33" s="683" t="s">
        <v>128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4621925</v>
      </c>
      <c r="CS33" s="715"/>
      <c r="CT33" s="715"/>
      <c r="CU33" s="715"/>
      <c r="CV33" s="715"/>
      <c r="CW33" s="715"/>
      <c r="CX33" s="715"/>
      <c r="CY33" s="716"/>
      <c r="CZ33" s="684">
        <v>49.3</v>
      </c>
      <c r="DA33" s="713"/>
      <c r="DB33" s="713"/>
      <c r="DC33" s="717"/>
      <c r="DD33" s="688">
        <v>3963939</v>
      </c>
      <c r="DE33" s="715"/>
      <c r="DF33" s="715"/>
      <c r="DG33" s="715"/>
      <c r="DH33" s="715"/>
      <c r="DI33" s="715"/>
      <c r="DJ33" s="715"/>
      <c r="DK33" s="716"/>
      <c r="DL33" s="688">
        <v>3090656</v>
      </c>
      <c r="DM33" s="715"/>
      <c r="DN33" s="715"/>
      <c r="DO33" s="715"/>
      <c r="DP33" s="715"/>
      <c r="DQ33" s="715"/>
      <c r="DR33" s="715"/>
      <c r="DS33" s="715"/>
      <c r="DT33" s="715"/>
      <c r="DU33" s="715"/>
      <c r="DV33" s="716"/>
      <c r="DW33" s="684">
        <v>51.7</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283878</v>
      </c>
      <c r="S34" s="680"/>
      <c r="T34" s="680"/>
      <c r="U34" s="680"/>
      <c r="V34" s="680"/>
      <c r="W34" s="680"/>
      <c r="X34" s="680"/>
      <c r="Y34" s="681"/>
      <c r="Z34" s="682">
        <v>2.9</v>
      </c>
      <c r="AA34" s="682"/>
      <c r="AB34" s="682"/>
      <c r="AC34" s="682"/>
      <c r="AD34" s="683">
        <v>1201</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1357892</v>
      </c>
      <c r="CS34" s="680"/>
      <c r="CT34" s="680"/>
      <c r="CU34" s="680"/>
      <c r="CV34" s="680"/>
      <c r="CW34" s="680"/>
      <c r="CX34" s="680"/>
      <c r="CY34" s="681"/>
      <c r="CZ34" s="684">
        <v>14.5</v>
      </c>
      <c r="DA34" s="713"/>
      <c r="DB34" s="713"/>
      <c r="DC34" s="717"/>
      <c r="DD34" s="688">
        <v>1039167</v>
      </c>
      <c r="DE34" s="680"/>
      <c r="DF34" s="680"/>
      <c r="DG34" s="680"/>
      <c r="DH34" s="680"/>
      <c r="DI34" s="680"/>
      <c r="DJ34" s="680"/>
      <c r="DK34" s="681"/>
      <c r="DL34" s="688">
        <v>884891</v>
      </c>
      <c r="DM34" s="680"/>
      <c r="DN34" s="680"/>
      <c r="DO34" s="680"/>
      <c r="DP34" s="680"/>
      <c r="DQ34" s="680"/>
      <c r="DR34" s="680"/>
      <c r="DS34" s="680"/>
      <c r="DT34" s="680"/>
      <c r="DU34" s="680"/>
      <c r="DV34" s="681"/>
      <c r="DW34" s="684">
        <v>14.8</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605121</v>
      </c>
      <c r="S35" s="680"/>
      <c r="T35" s="680"/>
      <c r="U35" s="680"/>
      <c r="V35" s="680"/>
      <c r="W35" s="680"/>
      <c r="X35" s="680"/>
      <c r="Y35" s="681"/>
      <c r="Z35" s="682">
        <v>6.1</v>
      </c>
      <c r="AA35" s="682"/>
      <c r="AB35" s="682"/>
      <c r="AC35" s="682"/>
      <c r="AD35" s="683" t="s">
        <v>241</v>
      </c>
      <c r="AE35" s="683"/>
      <c r="AF35" s="683"/>
      <c r="AG35" s="683"/>
      <c r="AH35" s="683"/>
      <c r="AI35" s="683"/>
      <c r="AJ35" s="683"/>
      <c r="AK35" s="683"/>
      <c r="AL35" s="684" t="s">
        <v>128</v>
      </c>
      <c r="AM35" s="685"/>
      <c r="AN35" s="685"/>
      <c r="AO35" s="686"/>
      <c r="AP35" s="234"/>
      <c r="AQ35" s="752" t="s">
        <v>322</v>
      </c>
      <c r="AR35" s="753"/>
      <c r="AS35" s="753"/>
      <c r="AT35" s="753"/>
      <c r="AU35" s="753"/>
      <c r="AV35" s="753"/>
      <c r="AW35" s="753"/>
      <c r="AX35" s="753"/>
      <c r="AY35" s="754"/>
      <c r="AZ35" s="668">
        <v>1821900</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110103</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98202</v>
      </c>
      <c r="CS35" s="715"/>
      <c r="CT35" s="715"/>
      <c r="CU35" s="715"/>
      <c r="CV35" s="715"/>
      <c r="CW35" s="715"/>
      <c r="CX35" s="715"/>
      <c r="CY35" s="716"/>
      <c r="CZ35" s="684">
        <v>1</v>
      </c>
      <c r="DA35" s="713"/>
      <c r="DB35" s="713"/>
      <c r="DC35" s="717"/>
      <c r="DD35" s="688">
        <v>90443</v>
      </c>
      <c r="DE35" s="715"/>
      <c r="DF35" s="715"/>
      <c r="DG35" s="715"/>
      <c r="DH35" s="715"/>
      <c r="DI35" s="715"/>
      <c r="DJ35" s="715"/>
      <c r="DK35" s="716"/>
      <c r="DL35" s="688">
        <v>86671</v>
      </c>
      <c r="DM35" s="715"/>
      <c r="DN35" s="715"/>
      <c r="DO35" s="715"/>
      <c r="DP35" s="715"/>
      <c r="DQ35" s="715"/>
      <c r="DR35" s="715"/>
      <c r="DS35" s="715"/>
      <c r="DT35" s="715"/>
      <c r="DU35" s="715"/>
      <c r="DV35" s="716"/>
      <c r="DW35" s="684">
        <v>1.4</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128</v>
      </c>
      <c r="AM36" s="685"/>
      <c r="AN36" s="685"/>
      <c r="AO36" s="686"/>
      <c r="AQ36" s="756" t="s">
        <v>326</v>
      </c>
      <c r="AR36" s="757"/>
      <c r="AS36" s="757"/>
      <c r="AT36" s="757"/>
      <c r="AU36" s="757"/>
      <c r="AV36" s="757"/>
      <c r="AW36" s="757"/>
      <c r="AX36" s="757"/>
      <c r="AY36" s="758"/>
      <c r="AZ36" s="679">
        <v>787828</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95748</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1225615</v>
      </c>
      <c r="CS36" s="680"/>
      <c r="CT36" s="680"/>
      <c r="CU36" s="680"/>
      <c r="CV36" s="680"/>
      <c r="CW36" s="680"/>
      <c r="CX36" s="680"/>
      <c r="CY36" s="681"/>
      <c r="CZ36" s="684">
        <v>13.1</v>
      </c>
      <c r="DA36" s="713"/>
      <c r="DB36" s="713"/>
      <c r="DC36" s="717"/>
      <c r="DD36" s="688">
        <v>1081883</v>
      </c>
      <c r="DE36" s="680"/>
      <c r="DF36" s="680"/>
      <c r="DG36" s="680"/>
      <c r="DH36" s="680"/>
      <c r="DI36" s="680"/>
      <c r="DJ36" s="680"/>
      <c r="DK36" s="681"/>
      <c r="DL36" s="688">
        <v>754054</v>
      </c>
      <c r="DM36" s="680"/>
      <c r="DN36" s="680"/>
      <c r="DO36" s="680"/>
      <c r="DP36" s="680"/>
      <c r="DQ36" s="680"/>
      <c r="DR36" s="680"/>
      <c r="DS36" s="680"/>
      <c r="DT36" s="680"/>
      <c r="DU36" s="680"/>
      <c r="DV36" s="681"/>
      <c r="DW36" s="684">
        <v>12.6</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352921</v>
      </c>
      <c r="S37" s="680"/>
      <c r="T37" s="680"/>
      <c r="U37" s="680"/>
      <c r="V37" s="680"/>
      <c r="W37" s="680"/>
      <c r="X37" s="680"/>
      <c r="Y37" s="681"/>
      <c r="Z37" s="682">
        <v>3.6</v>
      </c>
      <c r="AA37" s="682"/>
      <c r="AB37" s="682"/>
      <c r="AC37" s="682"/>
      <c r="AD37" s="683" t="s">
        <v>241</v>
      </c>
      <c r="AE37" s="683"/>
      <c r="AF37" s="683"/>
      <c r="AG37" s="683"/>
      <c r="AH37" s="683"/>
      <c r="AI37" s="683"/>
      <c r="AJ37" s="683"/>
      <c r="AK37" s="683"/>
      <c r="AL37" s="684" t="s">
        <v>128</v>
      </c>
      <c r="AM37" s="685"/>
      <c r="AN37" s="685"/>
      <c r="AO37" s="686"/>
      <c r="AQ37" s="756" t="s">
        <v>330</v>
      </c>
      <c r="AR37" s="757"/>
      <c r="AS37" s="757"/>
      <c r="AT37" s="757"/>
      <c r="AU37" s="757"/>
      <c r="AV37" s="757"/>
      <c r="AW37" s="757"/>
      <c r="AX37" s="757"/>
      <c r="AY37" s="758"/>
      <c r="AZ37" s="679">
        <v>220244</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2949</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494793</v>
      </c>
      <c r="CS37" s="715"/>
      <c r="CT37" s="715"/>
      <c r="CU37" s="715"/>
      <c r="CV37" s="715"/>
      <c r="CW37" s="715"/>
      <c r="CX37" s="715"/>
      <c r="CY37" s="716"/>
      <c r="CZ37" s="684">
        <v>5.3</v>
      </c>
      <c r="DA37" s="713"/>
      <c r="DB37" s="713"/>
      <c r="DC37" s="717"/>
      <c r="DD37" s="688">
        <v>464020</v>
      </c>
      <c r="DE37" s="715"/>
      <c r="DF37" s="715"/>
      <c r="DG37" s="715"/>
      <c r="DH37" s="715"/>
      <c r="DI37" s="715"/>
      <c r="DJ37" s="715"/>
      <c r="DK37" s="716"/>
      <c r="DL37" s="688">
        <v>403864</v>
      </c>
      <c r="DM37" s="715"/>
      <c r="DN37" s="715"/>
      <c r="DO37" s="715"/>
      <c r="DP37" s="715"/>
      <c r="DQ37" s="715"/>
      <c r="DR37" s="715"/>
      <c r="DS37" s="715"/>
      <c r="DT37" s="715"/>
      <c r="DU37" s="715"/>
      <c r="DV37" s="716"/>
      <c r="DW37" s="684">
        <v>6.8</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9850035</v>
      </c>
      <c r="S38" s="760"/>
      <c r="T38" s="760"/>
      <c r="U38" s="760"/>
      <c r="V38" s="760"/>
      <c r="W38" s="760"/>
      <c r="X38" s="760"/>
      <c r="Y38" s="761"/>
      <c r="Z38" s="762">
        <v>100</v>
      </c>
      <c r="AA38" s="762"/>
      <c r="AB38" s="762"/>
      <c r="AC38" s="762"/>
      <c r="AD38" s="763">
        <v>5625760</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35538</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4948</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1559746</v>
      </c>
      <c r="CS38" s="680"/>
      <c r="CT38" s="680"/>
      <c r="CU38" s="680"/>
      <c r="CV38" s="680"/>
      <c r="CW38" s="680"/>
      <c r="CX38" s="680"/>
      <c r="CY38" s="681"/>
      <c r="CZ38" s="684">
        <v>16.600000000000001</v>
      </c>
      <c r="DA38" s="713"/>
      <c r="DB38" s="713"/>
      <c r="DC38" s="717"/>
      <c r="DD38" s="688">
        <v>1424558</v>
      </c>
      <c r="DE38" s="680"/>
      <c r="DF38" s="680"/>
      <c r="DG38" s="680"/>
      <c r="DH38" s="680"/>
      <c r="DI38" s="680"/>
      <c r="DJ38" s="680"/>
      <c r="DK38" s="681"/>
      <c r="DL38" s="688">
        <v>1365040</v>
      </c>
      <c r="DM38" s="680"/>
      <c r="DN38" s="680"/>
      <c r="DO38" s="680"/>
      <c r="DP38" s="680"/>
      <c r="DQ38" s="680"/>
      <c r="DR38" s="680"/>
      <c r="DS38" s="680"/>
      <c r="DT38" s="680"/>
      <c r="DU38" s="680"/>
      <c r="DV38" s="681"/>
      <c r="DW38" s="684">
        <v>22.8</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t="s">
        <v>128</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109</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359415</v>
      </c>
      <c r="CS39" s="715"/>
      <c r="CT39" s="715"/>
      <c r="CU39" s="715"/>
      <c r="CV39" s="715"/>
      <c r="CW39" s="715"/>
      <c r="CX39" s="715"/>
      <c r="CY39" s="716"/>
      <c r="CZ39" s="684">
        <v>3.8</v>
      </c>
      <c r="DA39" s="713"/>
      <c r="DB39" s="713"/>
      <c r="DC39" s="717"/>
      <c r="DD39" s="688">
        <v>327888</v>
      </c>
      <c r="DE39" s="715"/>
      <c r="DF39" s="715"/>
      <c r="DG39" s="715"/>
      <c r="DH39" s="715"/>
      <c r="DI39" s="715"/>
      <c r="DJ39" s="715"/>
      <c r="DK39" s="716"/>
      <c r="DL39" s="688" t="s">
        <v>241</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165090</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128</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21055</v>
      </c>
      <c r="CS40" s="680"/>
      <c r="CT40" s="680"/>
      <c r="CU40" s="680"/>
      <c r="CV40" s="680"/>
      <c r="CW40" s="680"/>
      <c r="CX40" s="680"/>
      <c r="CY40" s="681"/>
      <c r="CZ40" s="684">
        <v>0.2</v>
      </c>
      <c r="DA40" s="713"/>
      <c r="DB40" s="713"/>
      <c r="DC40" s="717"/>
      <c r="DD40" s="688" t="s">
        <v>128</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613200</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336</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1198774</v>
      </c>
      <c r="CS42" s="680"/>
      <c r="CT42" s="680"/>
      <c r="CU42" s="680"/>
      <c r="CV42" s="680"/>
      <c r="CW42" s="680"/>
      <c r="CX42" s="680"/>
      <c r="CY42" s="681"/>
      <c r="CZ42" s="684">
        <v>12.8</v>
      </c>
      <c r="DA42" s="685"/>
      <c r="DB42" s="685"/>
      <c r="DC42" s="780"/>
      <c r="DD42" s="688">
        <v>449067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16814</v>
      </c>
      <c r="CS43" s="715"/>
      <c r="CT43" s="715"/>
      <c r="CU43" s="715"/>
      <c r="CV43" s="715"/>
      <c r="CW43" s="715"/>
      <c r="CX43" s="715"/>
      <c r="CY43" s="716"/>
      <c r="CZ43" s="684">
        <v>0.2</v>
      </c>
      <c r="DA43" s="713"/>
      <c r="DB43" s="713"/>
      <c r="DC43" s="717"/>
      <c r="DD43" s="688">
        <v>16814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303</v>
      </c>
      <c r="CE44" s="792"/>
      <c r="CF44" s="676" t="s">
        <v>352</v>
      </c>
      <c r="CG44" s="677"/>
      <c r="CH44" s="677"/>
      <c r="CI44" s="677"/>
      <c r="CJ44" s="677"/>
      <c r="CK44" s="677"/>
      <c r="CL44" s="677"/>
      <c r="CM44" s="677"/>
      <c r="CN44" s="677"/>
      <c r="CO44" s="677"/>
      <c r="CP44" s="677"/>
      <c r="CQ44" s="678"/>
      <c r="CR44" s="679">
        <v>1061974</v>
      </c>
      <c r="CS44" s="680"/>
      <c r="CT44" s="680"/>
      <c r="CU44" s="680"/>
      <c r="CV44" s="680"/>
      <c r="CW44" s="680"/>
      <c r="CX44" s="680"/>
      <c r="CY44" s="681"/>
      <c r="CZ44" s="684">
        <v>11.3</v>
      </c>
      <c r="DA44" s="685"/>
      <c r="DB44" s="685"/>
      <c r="DC44" s="780"/>
      <c r="DD44" s="688">
        <v>389793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560972</v>
      </c>
      <c r="CS45" s="715"/>
      <c r="CT45" s="715"/>
      <c r="CU45" s="715"/>
      <c r="CV45" s="715"/>
      <c r="CW45" s="715"/>
      <c r="CX45" s="715"/>
      <c r="CY45" s="716"/>
      <c r="CZ45" s="684">
        <v>6</v>
      </c>
      <c r="DA45" s="713"/>
      <c r="DB45" s="713"/>
      <c r="DC45" s="717"/>
      <c r="DD45" s="688">
        <v>67488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463509</v>
      </c>
      <c r="CS46" s="680"/>
      <c r="CT46" s="680"/>
      <c r="CU46" s="680"/>
      <c r="CV46" s="680"/>
      <c r="CW46" s="680"/>
      <c r="CX46" s="680"/>
      <c r="CY46" s="681"/>
      <c r="CZ46" s="684">
        <v>4.9000000000000004</v>
      </c>
      <c r="DA46" s="685"/>
      <c r="DB46" s="685"/>
      <c r="DC46" s="780"/>
      <c r="DD46" s="688">
        <v>284912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136800</v>
      </c>
      <c r="CS47" s="715"/>
      <c r="CT47" s="715"/>
      <c r="CU47" s="715"/>
      <c r="CV47" s="715"/>
      <c r="CW47" s="715"/>
      <c r="CX47" s="715"/>
      <c r="CY47" s="716"/>
      <c r="CZ47" s="684">
        <v>1.5</v>
      </c>
      <c r="DA47" s="713"/>
      <c r="DB47" s="713"/>
      <c r="DC47" s="717"/>
      <c r="DD47" s="688">
        <v>59274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9384064</v>
      </c>
      <c r="CS49" s="749"/>
      <c r="CT49" s="749"/>
      <c r="CU49" s="749"/>
      <c r="CV49" s="749"/>
      <c r="CW49" s="749"/>
      <c r="CX49" s="749"/>
      <c r="CY49" s="781"/>
      <c r="CZ49" s="764">
        <v>100</v>
      </c>
      <c r="DA49" s="782"/>
      <c r="DB49" s="782"/>
      <c r="DC49" s="783"/>
      <c r="DD49" s="784">
        <v>6826564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AsO7ri5Qbex69llusr6bNfDYdNuKijLIShxvKLKZW+l3yYM+5hgKg46/fFbxXyyxC96bLmpZBXw7InLjTDqaHQ==" saltValue="COFwIFKhngv/SZCjQbjS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9828</v>
      </c>
      <c r="R7" s="815"/>
      <c r="S7" s="815"/>
      <c r="T7" s="815"/>
      <c r="U7" s="815"/>
      <c r="V7" s="815">
        <v>9362</v>
      </c>
      <c r="W7" s="815"/>
      <c r="X7" s="815"/>
      <c r="Y7" s="815"/>
      <c r="Z7" s="815"/>
      <c r="AA7" s="815">
        <v>466</v>
      </c>
      <c r="AB7" s="815"/>
      <c r="AC7" s="815"/>
      <c r="AD7" s="815"/>
      <c r="AE7" s="816"/>
      <c r="AF7" s="817">
        <v>358</v>
      </c>
      <c r="AG7" s="818"/>
      <c r="AH7" s="818"/>
      <c r="AI7" s="818"/>
      <c r="AJ7" s="819"/>
      <c r="AK7" s="854">
        <v>173</v>
      </c>
      <c r="AL7" s="855"/>
      <c r="AM7" s="855"/>
      <c r="AN7" s="855"/>
      <c r="AO7" s="855"/>
      <c r="AP7" s="855">
        <v>6578</v>
      </c>
      <c r="AQ7" s="855"/>
      <c r="AR7" s="855"/>
      <c r="AS7" s="855"/>
      <c r="AT7" s="855"/>
      <c r="AU7" s="856" t="s">
        <v>603</v>
      </c>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597</v>
      </c>
      <c r="BT7" s="859"/>
      <c r="BU7" s="859"/>
      <c r="BV7" s="859"/>
      <c r="BW7" s="859"/>
      <c r="BX7" s="859"/>
      <c r="BY7" s="859"/>
      <c r="BZ7" s="859"/>
      <c r="CA7" s="859"/>
      <c r="CB7" s="859"/>
      <c r="CC7" s="859"/>
      <c r="CD7" s="859"/>
      <c r="CE7" s="859"/>
      <c r="CF7" s="859"/>
      <c r="CG7" s="860"/>
      <c r="CH7" s="851">
        <v>0</v>
      </c>
      <c r="CI7" s="852"/>
      <c r="CJ7" s="852"/>
      <c r="CK7" s="852"/>
      <c r="CL7" s="853"/>
      <c r="CM7" s="851">
        <v>53</v>
      </c>
      <c r="CN7" s="852"/>
      <c r="CO7" s="852"/>
      <c r="CP7" s="852"/>
      <c r="CQ7" s="853"/>
      <c r="CR7" s="851">
        <v>5</v>
      </c>
      <c r="CS7" s="852"/>
      <c r="CT7" s="852"/>
      <c r="CU7" s="852"/>
      <c r="CV7" s="853"/>
      <c r="CW7" s="851" t="s">
        <v>602</v>
      </c>
      <c r="CX7" s="852"/>
      <c r="CY7" s="852"/>
      <c r="CZ7" s="852"/>
      <c r="DA7" s="853"/>
      <c r="DB7" s="851" t="s">
        <v>602</v>
      </c>
      <c r="DC7" s="852"/>
      <c r="DD7" s="852"/>
      <c r="DE7" s="852"/>
      <c r="DF7" s="853"/>
      <c r="DG7" s="851">
        <v>178</v>
      </c>
      <c r="DH7" s="852"/>
      <c r="DI7" s="852"/>
      <c r="DJ7" s="852"/>
      <c r="DK7" s="853"/>
      <c r="DL7" s="851" t="s">
        <v>602</v>
      </c>
      <c r="DM7" s="852"/>
      <c r="DN7" s="852"/>
      <c r="DO7" s="852"/>
      <c r="DP7" s="853"/>
      <c r="DQ7" s="851" t="s">
        <v>602</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598</v>
      </c>
      <c r="BT8" s="849"/>
      <c r="BU8" s="849"/>
      <c r="BV8" s="849"/>
      <c r="BW8" s="849"/>
      <c r="BX8" s="849"/>
      <c r="BY8" s="849"/>
      <c r="BZ8" s="849"/>
      <c r="CA8" s="849"/>
      <c r="CB8" s="849"/>
      <c r="CC8" s="849"/>
      <c r="CD8" s="849"/>
      <c r="CE8" s="849"/>
      <c r="CF8" s="849"/>
      <c r="CG8" s="850"/>
      <c r="CH8" s="861">
        <v>12</v>
      </c>
      <c r="CI8" s="862"/>
      <c r="CJ8" s="862"/>
      <c r="CK8" s="862"/>
      <c r="CL8" s="863"/>
      <c r="CM8" s="861">
        <v>145</v>
      </c>
      <c r="CN8" s="862"/>
      <c r="CO8" s="862"/>
      <c r="CP8" s="862"/>
      <c r="CQ8" s="863"/>
      <c r="CR8" s="861">
        <v>24</v>
      </c>
      <c r="CS8" s="862"/>
      <c r="CT8" s="862"/>
      <c r="CU8" s="862"/>
      <c r="CV8" s="863"/>
      <c r="CW8" s="861" t="s">
        <v>602</v>
      </c>
      <c r="CX8" s="862"/>
      <c r="CY8" s="862"/>
      <c r="CZ8" s="862"/>
      <c r="DA8" s="863"/>
      <c r="DB8" s="861" t="s">
        <v>602</v>
      </c>
      <c r="DC8" s="862"/>
      <c r="DD8" s="862"/>
      <c r="DE8" s="862"/>
      <c r="DF8" s="863"/>
      <c r="DG8" s="861" t="s">
        <v>602</v>
      </c>
      <c r="DH8" s="862"/>
      <c r="DI8" s="862"/>
      <c r="DJ8" s="862"/>
      <c r="DK8" s="863"/>
      <c r="DL8" s="861" t="s">
        <v>602</v>
      </c>
      <c r="DM8" s="862"/>
      <c r="DN8" s="862"/>
      <c r="DO8" s="862"/>
      <c r="DP8" s="863"/>
      <c r="DQ8" s="861" t="s">
        <v>602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599</v>
      </c>
      <c r="BT9" s="849"/>
      <c r="BU9" s="849"/>
      <c r="BV9" s="849"/>
      <c r="BW9" s="849"/>
      <c r="BX9" s="849"/>
      <c r="BY9" s="849"/>
      <c r="BZ9" s="849"/>
      <c r="CA9" s="849"/>
      <c r="CB9" s="849"/>
      <c r="CC9" s="849"/>
      <c r="CD9" s="849"/>
      <c r="CE9" s="849"/>
      <c r="CF9" s="849"/>
      <c r="CG9" s="850"/>
      <c r="CH9" s="861">
        <v>-263</v>
      </c>
      <c r="CI9" s="862"/>
      <c r="CJ9" s="862"/>
      <c r="CK9" s="862"/>
      <c r="CL9" s="863"/>
      <c r="CM9" s="861">
        <v>286</v>
      </c>
      <c r="CN9" s="862"/>
      <c r="CO9" s="862"/>
      <c r="CP9" s="862"/>
      <c r="CQ9" s="863"/>
      <c r="CR9" s="861">
        <v>13</v>
      </c>
      <c r="CS9" s="862"/>
      <c r="CT9" s="862"/>
      <c r="CU9" s="862"/>
      <c r="CV9" s="863"/>
      <c r="CW9" s="861">
        <v>27</v>
      </c>
      <c r="CX9" s="862"/>
      <c r="CY9" s="862"/>
      <c r="CZ9" s="862"/>
      <c r="DA9" s="863"/>
      <c r="DB9" s="861" t="s">
        <v>602</v>
      </c>
      <c r="DC9" s="862"/>
      <c r="DD9" s="862"/>
      <c r="DE9" s="862"/>
      <c r="DF9" s="863"/>
      <c r="DG9" s="861" t="s">
        <v>602</v>
      </c>
      <c r="DH9" s="862"/>
      <c r="DI9" s="862"/>
      <c r="DJ9" s="862"/>
      <c r="DK9" s="863"/>
      <c r="DL9" s="861" t="s">
        <v>602</v>
      </c>
      <c r="DM9" s="862"/>
      <c r="DN9" s="862"/>
      <c r="DO9" s="862"/>
      <c r="DP9" s="863"/>
      <c r="DQ9" s="861" t="s">
        <v>602</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9828</v>
      </c>
      <c r="R23" s="874"/>
      <c r="S23" s="874"/>
      <c r="T23" s="874"/>
      <c r="U23" s="874"/>
      <c r="V23" s="874">
        <v>9362</v>
      </c>
      <c r="W23" s="874"/>
      <c r="X23" s="874"/>
      <c r="Y23" s="874"/>
      <c r="Z23" s="874"/>
      <c r="AA23" s="874">
        <v>466</v>
      </c>
      <c r="AB23" s="874"/>
      <c r="AC23" s="874"/>
      <c r="AD23" s="874"/>
      <c r="AE23" s="875"/>
      <c r="AF23" s="876">
        <v>358</v>
      </c>
      <c r="AG23" s="874"/>
      <c r="AH23" s="874"/>
      <c r="AI23" s="874"/>
      <c r="AJ23" s="877"/>
      <c r="AK23" s="878"/>
      <c r="AL23" s="879"/>
      <c r="AM23" s="879"/>
      <c r="AN23" s="879"/>
      <c r="AO23" s="879"/>
      <c r="AP23" s="874">
        <v>6578</v>
      </c>
      <c r="AQ23" s="874"/>
      <c r="AR23" s="874"/>
      <c r="AS23" s="874"/>
      <c r="AT23" s="874"/>
      <c r="AU23" s="880"/>
      <c r="AV23" s="880"/>
      <c r="AW23" s="880"/>
      <c r="AX23" s="880"/>
      <c r="AY23" s="881"/>
      <c r="AZ23" s="889" t="s">
        <v>384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2619</v>
      </c>
      <c r="R28" s="903"/>
      <c r="S28" s="903"/>
      <c r="T28" s="903"/>
      <c r="U28" s="903"/>
      <c r="V28" s="903">
        <v>2509</v>
      </c>
      <c r="W28" s="903"/>
      <c r="X28" s="903"/>
      <c r="Y28" s="903"/>
      <c r="Z28" s="903"/>
      <c r="AA28" s="903">
        <v>110</v>
      </c>
      <c r="AB28" s="903"/>
      <c r="AC28" s="903"/>
      <c r="AD28" s="903"/>
      <c r="AE28" s="904"/>
      <c r="AF28" s="905">
        <v>110</v>
      </c>
      <c r="AG28" s="903"/>
      <c r="AH28" s="903"/>
      <c r="AI28" s="903"/>
      <c r="AJ28" s="906"/>
      <c r="AK28" s="907">
        <v>165</v>
      </c>
      <c r="AL28" s="898"/>
      <c r="AM28" s="898"/>
      <c r="AN28" s="898"/>
      <c r="AO28" s="898"/>
      <c r="AP28" s="898" t="s">
        <v>584</v>
      </c>
      <c r="AQ28" s="898"/>
      <c r="AR28" s="898"/>
      <c r="AS28" s="898"/>
      <c r="AT28" s="898"/>
      <c r="AU28" s="898" t="s">
        <v>585</v>
      </c>
      <c r="AV28" s="898"/>
      <c r="AW28" s="898"/>
      <c r="AX28" s="898"/>
      <c r="AY28" s="898"/>
      <c r="AZ28" s="899" t="s">
        <v>585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2119</v>
      </c>
      <c r="R29" s="839"/>
      <c r="S29" s="839"/>
      <c r="T29" s="839"/>
      <c r="U29" s="839"/>
      <c r="V29" s="839">
        <v>2030</v>
      </c>
      <c r="W29" s="839"/>
      <c r="X29" s="839"/>
      <c r="Y29" s="839"/>
      <c r="Z29" s="839"/>
      <c r="AA29" s="839">
        <v>89</v>
      </c>
      <c r="AB29" s="839"/>
      <c r="AC29" s="839"/>
      <c r="AD29" s="839"/>
      <c r="AE29" s="840"/>
      <c r="AF29" s="841">
        <v>89</v>
      </c>
      <c r="AG29" s="842"/>
      <c r="AH29" s="842"/>
      <c r="AI29" s="842"/>
      <c r="AJ29" s="843"/>
      <c r="AK29" s="910">
        <v>281</v>
      </c>
      <c r="AL29" s="911"/>
      <c r="AM29" s="911"/>
      <c r="AN29" s="911"/>
      <c r="AO29" s="911"/>
      <c r="AP29" s="912" t="s">
        <v>585</v>
      </c>
      <c r="AQ29" s="911"/>
      <c r="AR29" s="911"/>
      <c r="AS29" s="911"/>
      <c r="AT29" s="911"/>
      <c r="AU29" s="911" t="s">
        <v>585</v>
      </c>
      <c r="AV29" s="911"/>
      <c r="AW29" s="911"/>
      <c r="AX29" s="911"/>
      <c r="AY29" s="911"/>
      <c r="AZ29" s="913" t="s">
        <v>585</v>
      </c>
      <c r="BA29" s="913"/>
      <c r="BB29" s="913"/>
      <c r="BC29" s="913"/>
      <c r="BD29" s="913"/>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517</v>
      </c>
      <c r="R30" s="839"/>
      <c r="S30" s="839"/>
      <c r="T30" s="839"/>
      <c r="U30" s="839"/>
      <c r="V30" s="839">
        <v>514</v>
      </c>
      <c r="W30" s="839"/>
      <c r="X30" s="839"/>
      <c r="Y30" s="839"/>
      <c r="Z30" s="839"/>
      <c r="AA30" s="839">
        <v>4</v>
      </c>
      <c r="AB30" s="839"/>
      <c r="AC30" s="839"/>
      <c r="AD30" s="839"/>
      <c r="AE30" s="840"/>
      <c r="AF30" s="841">
        <v>4</v>
      </c>
      <c r="AG30" s="842"/>
      <c r="AH30" s="842"/>
      <c r="AI30" s="842"/>
      <c r="AJ30" s="843"/>
      <c r="AK30" s="910">
        <v>303</v>
      </c>
      <c r="AL30" s="911"/>
      <c r="AM30" s="911"/>
      <c r="AN30" s="911"/>
      <c r="AO30" s="911"/>
      <c r="AP30" s="911" t="s">
        <v>585</v>
      </c>
      <c r="AQ30" s="911"/>
      <c r="AR30" s="911"/>
      <c r="AS30" s="911"/>
      <c r="AT30" s="911"/>
      <c r="AU30" s="911" t="s">
        <v>585</v>
      </c>
      <c r="AV30" s="911"/>
      <c r="AW30" s="911"/>
      <c r="AX30" s="911"/>
      <c r="AY30" s="911"/>
      <c r="AZ30" s="913" t="s">
        <v>585</v>
      </c>
      <c r="BA30" s="913"/>
      <c r="BB30" s="913"/>
      <c r="BC30" s="913"/>
      <c r="BD30" s="913"/>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2632</v>
      </c>
      <c r="R31" s="839"/>
      <c r="S31" s="839"/>
      <c r="T31" s="839"/>
      <c r="U31" s="839"/>
      <c r="V31" s="839">
        <v>2625</v>
      </c>
      <c r="W31" s="839"/>
      <c r="X31" s="839"/>
      <c r="Y31" s="839"/>
      <c r="Z31" s="839"/>
      <c r="AA31" s="839">
        <v>7</v>
      </c>
      <c r="AB31" s="839"/>
      <c r="AC31" s="839"/>
      <c r="AD31" s="839"/>
      <c r="AE31" s="840"/>
      <c r="AF31" s="841">
        <v>2625</v>
      </c>
      <c r="AG31" s="842"/>
      <c r="AH31" s="842"/>
      <c r="AI31" s="842"/>
      <c r="AJ31" s="843"/>
      <c r="AK31" s="910">
        <v>220</v>
      </c>
      <c r="AL31" s="911"/>
      <c r="AM31" s="911"/>
      <c r="AN31" s="911"/>
      <c r="AO31" s="911"/>
      <c r="AP31" s="911">
        <v>3285</v>
      </c>
      <c r="AQ31" s="911"/>
      <c r="AR31" s="911"/>
      <c r="AS31" s="911"/>
      <c r="AT31" s="911"/>
      <c r="AU31" s="911">
        <v>2043</v>
      </c>
      <c r="AV31" s="911"/>
      <c r="AW31" s="911"/>
      <c r="AX31" s="911"/>
      <c r="AY31" s="911"/>
      <c r="AZ31" s="913" t="s">
        <v>585</v>
      </c>
      <c r="BA31" s="913"/>
      <c r="BB31" s="913"/>
      <c r="BC31" s="913"/>
      <c r="BD31" s="913"/>
      <c r="BE31" s="908" t="s">
        <v>399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420</v>
      </c>
      <c r="R32" s="839"/>
      <c r="S32" s="839"/>
      <c r="T32" s="839"/>
      <c r="U32" s="839"/>
      <c r="V32" s="839">
        <v>356</v>
      </c>
      <c r="W32" s="839"/>
      <c r="X32" s="839"/>
      <c r="Y32" s="839"/>
      <c r="Z32" s="839"/>
      <c r="AA32" s="839">
        <v>64</v>
      </c>
      <c r="AB32" s="839"/>
      <c r="AC32" s="839"/>
      <c r="AD32" s="839"/>
      <c r="AE32" s="840"/>
      <c r="AF32" s="841">
        <v>323</v>
      </c>
      <c r="AG32" s="842"/>
      <c r="AH32" s="842"/>
      <c r="AI32" s="842"/>
      <c r="AJ32" s="843"/>
      <c r="AK32" s="910">
        <v>19</v>
      </c>
      <c r="AL32" s="911"/>
      <c r="AM32" s="911"/>
      <c r="AN32" s="911"/>
      <c r="AO32" s="911"/>
      <c r="AP32" s="911">
        <v>1540</v>
      </c>
      <c r="AQ32" s="911"/>
      <c r="AR32" s="911"/>
      <c r="AS32" s="911"/>
      <c r="AT32" s="911"/>
      <c r="AU32" s="911">
        <v>178</v>
      </c>
      <c r="AV32" s="911"/>
      <c r="AW32" s="911"/>
      <c r="AX32" s="911"/>
      <c r="AY32" s="911"/>
      <c r="AZ32" s="913" t="s">
        <v>585</v>
      </c>
      <c r="BA32" s="913"/>
      <c r="BB32" s="913"/>
      <c r="BC32" s="913"/>
      <c r="BD32" s="913"/>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234</v>
      </c>
      <c r="R33" s="839"/>
      <c r="S33" s="839"/>
      <c r="T33" s="839"/>
      <c r="U33" s="839"/>
      <c r="V33" s="839">
        <v>234</v>
      </c>
      <c r="W33" s="839"/>
      <c r="X33" s="839"/>
      <c r="Y33" s="839"/>
      <c r="Z33" s="839"/>
      <c r="AA33" s="839">
        <v>0</v>
      </c>
      <c r="AB33" s="839"/>
      <c r="AC33" s="839"/>
      <c r="AD33" s="839"/>
      <c r="AE33" s="840"/>
      <c r="AF33" s="841">
        <v>0</v>
      </c>
      <c r="AG33" s="842"/>
      <c r="AH33" s="842"/>
      <c r="AI33" s="842"/>
      <c r="AJ33" s="843"/>
      <c r="AK33" s="910">
        <v>176</v>
      </c>
      <c r="AL33" s="911"/>
      <c r="AM33" s="911"/>
      <c r="AN33" s="911"/>
      <c r="AO33" s="911"/>
      <c r="AP33" s="911">
        <v>1058</v>
      </c>
      <c r="AQ33" s="911"/>
      <c r="AR33" s="911"/>
      <c r="AS33" s="911"/>
      <c r="AT33" s="911"/>
      <c r="AU33" s="911">
        <v>1058</v>
      </c>
      <c r="AV33" s="911"/>
      <c r="AW33" s="911"/>
      <c r="AX33" s="911"/>
      <c r="AY33" s="911"/>
      <c r="AZ33" s="914" t="s">
        <v>585</v>
      </c>
      <c r="BA33" s="913"/>
      <c r="BB33" s="913"/>
      <c r="BC33" s="913"/>
      <c r="BD33" s="913"/>
      <c r="BE33" s="908" t="s">
        <v>403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404</v>
      </c>
      <c r="C34" s="836"/>
      <c r="D34" s="836"/>
      <c r="E34" s="836"/>
      <c r="F34" s="836"/>
      <c r="G34" s="836"/>
      <c r="H34" s="836"/>
      <c r="I34" s="836"/>
      <c r="J34" s="836"/>
      <c r="K34" s="836"/>
      <c r="L34" s="836"/>
      <c r="M34" s="836"/>
      <c r="N34" s="836"/>
      <c r="O34" s="836"/>
      <c r="P34" s="837"/>
      <c r="Q34" s="838">
        <v>956</v>
      </c>
      <c r="R34" s="839"/>
      <c r="S34" s="839"/>
      <c r="T34" s="839"/>
      <c r="U34" s="839"/>
      <c r="V34" s="839">
        <v>954</v>
      </c>
      <c r="W34" s="839"/>
      <c r="X34" s="839"/>
      <c r="Y34" s="839"/>
      <c r="Z34" s="839"/>
      <c r="AA34" s="839">
        <v>2</v>
      </c>
      <c r="AB34" s="839"/>
      <c r="AC34" s="839"/>
      <c r="AD34" s="839"/>
      <c r="AE34" s="840"/>
      <c r="AF34" s="841">
        <v>0</v>
      </c>
      <c r="AG34" s="842"/>
      <c r="AH34" s="842"/>
      <c r="AI34" s="842"/>
      <c r="AJ34" s="843"/>
      <c r="AK34" s="910">
        <v>619</v>
      </c>
      <c r="AL34" s="911"/>
      <c r="AM34" s="911"/>
      <c r="AN34" s="911"/>
      <c r="AO34" s="911"/>
      <c r="AP34" s="911">
        <v>6749</v>
      </c>
      <c r="AQ34" s="911"/>
      <c r="AR34" s="911"/>
      <c r="AS34" s="911"/>
      <c r="AT34" s="911"/>
      <c r="AU34" s="911">
        <v>6101</v>
      </c>
      <c r="AV34" s="911"/>
      <c r="AW34" s="911"/>
      <c r="AX34" s="911"/>
      <c r="AY34" s="911"/>
      <c r="AZ34" s="913" t="s">
        <v>585</v>
      </c>
      <c r="BA34" s="913"/>
      <c r="BB34" s="913"/>
      <c r="BC34" s="913"/>
      <c r="BD34" s="913"/>
      <c r="BE34" s="908" t="s">
        <v>405</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3"/>
      <c r="BA35" s="913"/>
      <c r="BB35" s="913"/>
      <c r="BC35" s="913"/>
      <c r="BD35" s="913"/>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3"/>
      <c r="BA36" s="913"/>
      <c r="BB36" s="913"/>
      <c r="BC36" s="913"/>
      <c r="BD36" s="913"/>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3"/>
      <c r="BA37" s="913"/>
      <c r="BB37" s="913"/>
      <c r="BC37" s="913"/>
      <c r="BD37" s="913"/>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3"/>
      <c r="BA38" s="913"/>
      <c r="BB38" s="913"/>
      <c r="BC38" s="913"/>
      <c r="BD38" s="913"/>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3"/>
      <c r="BA39" s="913"/>
      <c r="BB39" s="913"/>
      <c r="BC39" s="913"/>
      <c r="BD39" s="913"/>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3"/>
      <c r="BA40" s="913"/>
      <c r="BB40" s="913"/>
      <c r="BC40" s="913"/>
      <c r="BD40" s="913"/>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3"/>
      <c r="BA41" s="913"/>
      <c r="BB41" s="913"/>
      <c r="BC41" s="913"/>
      <c r="BD41" s="913"/>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3"/>
      <c r="BA42" s="913"/>
      <c r="BB42" s="913"/>
      <c r="BC42" s="913"/>
      <c r="BD42" s="913"/>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3"/>
      <c r="BA43" s="913"/>
      <c r="BB43" s="913"/>
      <c r="BC43" s="913"/>
      <c r="BD43" s="913"/>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3"/>
      <c r="BA44" s="913"/>
      <c r="BB44" s="913"/>
      <c r="BC44" s="913"/>
      <c r="BD44" s="913"/>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3"/>
      <c r="BA45" s="913"/>
      <c r="BB45" s="913"/>
      <c r="BC45" s="913"/>
      <c r="BD45" s="913"/>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3"/>
      <c r="BA46" s="913"/>
      <c r="BB46" s="913"/>
      <c r="BC46" s="913"/>
      <c r="BD46" s="913"/>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3"/>
      <c r="BA47" s="913"/>
      <c r="BB47" s="913"/>
      <c r="BC47" s="913"/>
      <c r="BD47" s="913"/>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3"/>
      <c r="BA48" s="913"/>
      <c r="BB48" s="913"/>
      <c r="BC48" s="913"/>
      <c r="BD48" s="913"/>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3"/>
      <c r="BA49" s="913"/>
      <c r="BB49" s="913"/>
      <c r="BC49" s="913"/>
      <c r="BD49" s="913"/>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5"/>
      <c r="R50" s="916"/>
      <c r="S50" s="916"/>
      <c r="T50" s="916"/>
      <c r="U50" s="916"/>
      <c r="V50" s="916"/>
      <c r="W50" s="916"/>
      <c r="X50" s="916"/>
      <c r="Y50" s="916"/>
      <c r="Z50" s="916"/>
      <c r="AA50" s="916"/>
      <c r="AB50" s="916"/>
      <c r="AC50" s="916"/>
      <c r="AD50" s="916"/>
      <c r="AE50" s="917"/>
      <c r="AF50" s="841"/>
      <c r="AG50" s="842"/>
      <c r="AH50" s="842"/>
      <c r="AI50" s="842"/>
      <c r="AJ50" s="843"/>
      <c r="AK50" s="918"/>
      <c r="AL50" s="916"/>
      <c r="AM50" s="916"/>
      <c r="AN50" s="916"/>
      <c r="AO50" s="916"/>
      <c r="AP50" s="916"/>
      <c r="AQ50" s="916"/>
      <c r="AR50" s="916"/>
      <c r="AS50" s="916"/>
      <c r="AT50" s="916"/>
      <c r="AU50" s="916"/>
      <c r="AV50" s="916"/>
      <c r="AW50" s="916"/>
      <c r="AX50" s="916"/>
      <c r="AY50" s="916"/>
      <c r="AZ50" s="919"/>
      <c r="BA50" s="919"/>
      <c r="BB50" s="919"/>
      <c r="BC50" s="919"/>
      <c r="BD50" s="919"/>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5"/>
      <c r="R51" s="916"/>
      <c r="S51" s="916"/>
      <c r="T51" s="916"/>
      <c r="U51" s="916"/>
      <c r="V51" s="916"/>
      <c r="W51" s="916"/>
      <c r="X51" s="916"/>
      <c r="Y51" s="916"/>
      <c r="Z51" s="916"/>
      <c r="AA51" s="916"/>
      <c r="AB51" s="916"/>
      <c r="AC51" s="916"/>
      <c r="AD51" s="916"/>
      <c r="AE51" s="917"/>
      <c r="AF51" s="841"/>
      <c r="AG51" s="842"/>
      <c r="AH51" s="842"/>
      <c r="AI51" s="842"/>
      <c r="AJ51" s="843"/>
      <c r="AK51" s="918"/>
      <c r="AL51" s="916"/>
      <c r="AM51" s="916"/>
      <c r="AN51" s="916"/>
      <c r="AO51" s="916"/>
      <c r="AP51" s="916"/>
      <c r="AQ51" s="916"/>
      <c r="AR51" s="916"/>
      <c r="AS51" s="916"/>
      <c r="AT51" s="916"/>
      <c r="AU51" s="916"/>
      <c r="AV51" s="916"/>
      <c r="AW51" s="916"/>
      <c r="AX51" s="916"/>
      <c r="AY51" s="916"/>
      <c r="AZ51" s="919"/>
      <c r="BA51" s="919"/>
      <c r="BB51" s="919"/>
      <c r="BC51" s="919"/>
      <c r="BD51" s="919"/>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5"/>
      <c r="R52" s="916"/>
      <c r="S52" s="916"/>
      <c r="T52" s="916"/>
      <c r="U52" s="916"/>
      <c r="V52" s="916"/>
      <c r="W52" s="916"/>
      <c r="X52" s="916"/>
      <c r="Y52" s="916"/>
      <c r="Z52" s="916"/>
      <c r="AA52" s="916"/>
      <c r="AB52" s="916"/>
      <c r="AC52" s="916"/>
      <c r="AD52" s="916"/>
      <c r="AE52" s="917"/>
      <c r="AF52" s="841"/>
      <c r="AG52" s="842"/>
      <c r="AH52" s="842"/>
      <c r="AI52" s="842"/>
      <c r="AJ52" s="843"/>
      <c r="AK52" s="918"/>
      <c r="AL52" s="916"/>
      <c r="AM52" s="916"/>
      <c r="AN52" s="916"/>
      <c r="AO52" s="916"/>
      <c r="AP52" s="916"/>
      <c r="AQ52" s="916"/>
      <c r="AR52" s="916"/>
      <c r="AS52" s="916"/>
      <c r="AT52" s="916"/>
      <c r="AU52" s="916"/>
      <c r="AV52" s="916"/>
      <c r="AW52" s="916"/>
      <c r="AX52" s="916"/>
      <c r="AY52" s="916"/>
      <c r="AZ52" s="919"/>
      <c r="BA52" s="919"/>
      <c r="BB52" s="919"/>
      <c r="BC52" s="919"/>
      <c r="BD52" s="919"/>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5"/>
      <c r="R53" s="916"/>
      <c r="S53" s="916"/>
      <c r="T53" s="916"/>
      <c r="U53" s="916"/>
      <c r="V53" s="916"/>
      <c r="W53" s="916"/>
      <c r="X53" s="916"/>
      <c r="Y53" s="916"/>
      <c r="Z53" s="916"/>
      <c r="AA53" s="916"/>
      <c r="AB53" s="916"/>
      <c r="AC53" s="916"/>
      <c r="AD53" s="916"/>
      <c r="AE53" s="917"/>
      <c r="AF53" s="841"/>
      <c r="AG53" s="842"/>
      <c r="AH53" s="842"/>
      <c r="AI53" s="842"/>
      <c r="AJ53" s="843"/>
      <c r="AK53" s="918"/>
      <c r="AL53" s="916"/>
      <c r="AM53" s="916"/>
      <c r="AN53" s="916"/>
      <c r="AO53" s="916"/>
      <c r="AP53" s="916"/>
      <c r="AQ53" s="916"/>
      <c r="AR53" s="916"/>
      <c r="AS53" s="916"/>
      <c r="AT53" s="916"/>
      <c r="AU53" s="916"/>
      <c r="AV53" s="916"/>
      <c r="AW53" s="916"/>
      <c r="AX53" s="916"/>
      <c r="AY53" s="916"/>
      <c r="AZ53" s="919"/>
      <c r="BA53" s="919"/>
      <c r="BB53" s="919"/>
      <c r="BC53" s="919"/>
      <c r="BD53" s="919"/>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5"/>
      <c r="R54" s="916"/>
      <c r="S54" s="916"/>
      <c r="T54" s="916"/>
      <c r="U54" s="916"/>
      <c r="V54" s="916"/>
      <c r="W54" s="916"/>
      <c r="X54" s="916"/>
      <c r="Y54" s="916"/>
      <c r="Z54" s="916"/>
      <c r="AA54" s="916"/>
      <c r="AB54" s="916"/>
      <c r="AC54" s="916"/>
      <c r="AD54" s="916"/>
      <c r="AE54" s="917"/>
      <c r="AF54" s="841"/>
      <c r="AG54" s="842"/>
      <c r="AH54" s="842"/>
      <c r="AI54" s="842"/>
      <c r="AJ54" s="843"/>
      <c r="AK54" s="918"/>
      <c r="AL54" s="916"/>
      <c r="AM54" s="916"/>
      <c r="AN54" s="916"/>
      <c r="AO54" s="916"/>
      <c r="AP54" s="916"/>
      <c r="AQ54" s="916"/>
      <c r="AR54" s="916"/>
      <c r="AS54" s="916"/>
      <c r="AT54" s="916"/>
      <c r="AU54" s="916"/>
      <c r="AV54" s="916"/>
      <c r="AW54" s="916"/>
      <c r="AX54" s="916"/>
      <c r="AY54" s="916"/>
      <c r="AZ54" s="919"/>
      <c r="BA54" s="919"/>
      <c r="BB54" s="919"/>
      <c r="BC54" s="919"/>
      <c r="BD54" s="919"/>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5"/>
      <c r="R55" s="916"/>
      <c r="S55" s="916"/>
      <c r="T55" s="916"/>
      <c r="U55" s="916"/>
      <c r="V55" s="916"/>
      <c r="W55" s="916"/>
      <c r="X55" s="916"/>
      <c r="Y55" s="916"/>
      <c r="Z55" s="916"/>
      <c r="AA55" s="916"/>
      <c r="AB55" s="916"/>
      <c r="AC55" s="916"/>
      <c r="AD55" s="916"/>
      <c r="AE55" s="917"/>
      <c r="AF55" s="841"/>
      <c r="AG55" s="842"/>
      <c r="AH55" s="842"/>
      <c r="AI55" s="842"/>
      <c r="AJ55" s="843"/>
      <c r="AK55" s="918"/>
      <c r="AL55" s="916"/>
      <c r="AM55" s="916"/>
      <c r="AN55" s="916"/>
      <c r="AO55" s="916"/>
      <c r="AP55" s="916"/>
      <c r="AQ55" s="916"/>
      <c r="AR55" s="916"/>
      <c r="AS55" s="916"/>
      <c r="AT55" s="916"/>
      <c r="AU55" s="916"/>
      <c r="AV55" s="916"/>
      <c r="AW55" s="916"/>
      <c r="AX55" s="916"/>
      <c r="AY55" s="916"/>
      <c r="AZ55" s="919"/>
      <c r="BA55" s="919"/>
      <c r="BB55" s="919"/>
      <c r="BC55" s="919"/>
      <c r="BD55" s="919"/>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5"/>
      <c r="R56" s="916"/>
      <c r="S56" s="916"/>
      <c r="T56" s="916"/>
      <c r="U56" s="916"/>
      <c r="V56" s="916"/>
      <c r="W56" s="916"/>
      <c r="X56" s="916"/>
      <c r="Y56" s="916"/>
      <c r="Z56" s="916"/>
      <c r="AA56" s="916"/>
      <c r="AB56" s="916"/>
      <c r="AC56" s="916"/>
      <c r="AD56" s="916"/>
      <c r="AE56" s="917"/>
      <c r="AF56" s="841"/>
      <c r="AG56" s="842"/>
      <c r="AH56" s="842"/>
      <c r="AI56" s="842"/>
      <c r="AJ56" s="843"/>
      <c r="AK56" s="918"/>
      <c r="AL56" s="916"/>
      <c r="AM56" s="916"/>
      <c r="AN56" s="916"/>
      <c r="AO56" s="916"/>
      <c r="AP56" s="916"/>
      <c r="AQ56" s="916"/>
      <c r="AR56" s="916"/>
      <c r="AS56" s="916"/>
      <c r="AT56" s="916"/>
      <c r="AU56" s="916"/>
      <c r="AV56" s="916"/>
      <c r="AW56" s="916"/>
      <c r="AX56" s="916"/>
      <c r="AY56" s="916"/>
      <c r="AZ56" s="919"/>
      <c r="BA56" s="919"/>
      <c r="BB56" s="919"/>
      <c r="BC56" s="919"/>
      <c r="BD56" s="919"/>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5"/>
      <c r="R57" s="916"/>
      <c r="S57" s="916"/>
      <c r="T57" s="916"/>
      <c r="U57" s="916"/>
      <c r="V57" s="916"/>
      <c r="W57" s="916"/>
      <c r="X57" s="916"/>
      <c r="Y57" s="916"/>
      <c r="Z57" s="916"/>
      <c r="AA57" s="916"/>
      <c r="AB57" s="916"/>
      <c r="AC57" s="916"/>
      <c r="AD57" s="916"/>
      <c r="AE57" s="917"/>
      <c r="AF57" s="841"/>
      <c r="AG57" s="842"/>
      <c r="AH57" s="842"/>
      <c r="AI57" s="842"/>
      <c r="AJ57" s="843"/>
      <c r="AK57" s="918"/>
      <c r="AL57" s="916"/>
      <c r="AM57" s="916"/>
      <c r="AN57" s="916"/>
      <c r="AO57" s="916"/>
      <c r="AP57" s="916"/>
      <c r="AQ57" s="916"/>
      <c r="AR57" s="916"/>
      <c r="AS57" s="916"/>
      <c r="AT57" s="916"/>
      <c r="AU57" s="916"/>
      <c r="AV57" s="916"/>
      <c r="AW57" s="916"/>
      <c r="AX57" s="916"/>
      <c r="AY57" s="916"/>
      <c r="AZ57" s="919"/>
      <c r="BA57" s="919"/>
      <c r="BB57" s="919"/>
      <c r="BC57" s="919"/>
      <c r="BD57" s="919"/>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5"/>
      <c r="R58" s="916"/>
      <c r="S58" s="916"/>
      <c r="T58" s="916"/>
      <c r="U58" s="916"/>
      <c r="V58" s="916"/>
      <c r="W58" s="916"/>
      <c r="X58" s="916"/>
      <c r="Y58" s="916"/>
      <c r="Z58" s="916"/>
      <c r="AA58" s="916"/>
      <c r="AB58" s="916"/>
      <c r="AC58" s="916"/>
      <c r="AD58" s="916"/>
      <c r="AE58" s="917"/>
      <c r="AF58" s="841"/>
      <c r="AG58" s="842"/>
      <c r="AH58" s="842"/>
      <c r="AI58" s="842"/>
      <c r="AJ58" s="843"/>
      <c r="AK58" s="918"/>
      <c r="AL58" s="916"/>
      <c r="AM58" s="916"/>
      <c r="AN58" s="916"/>
      <c r="AO58" s="916"/>
      <c r="AP58" s="916"/>
      <c r="AQ58" s="916"/>
      <c r="AR58" s="916"/>
      <c r="AS58" s="916"/>
      <c r="AT58" s="916"/>
      <c r="AU58" s="916"/>
      <c r="AV58" s="916"/>
      <c r="AW58" s="916"/>
      <c r="AX58" s="916"/>
      <c r="AY58" s="916"/>
      <c r="AZ58" s="919"/>
      <c r="BA58" s="919"/>
      <c r="BB58" s="919"/>
      <c r="BC58" s="919"/>
      <c r="BD58" s="919"/>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5"/>
      <c r="R59" s="916"/>
      <c r="S59" s="916"/>
      <c r="T59" s="916"/>
      <c r="U59" s="916"/>
      <c r="V59" s="916"/>
      <c r="W59" s="916"/>
      <c r="X59" s="916"/>
      <c r="Y59" s="916"/>
      <c r="Z59" s="916"/>
      <c r="AA59" s="916"/>
      <c r="AB59" s="916"/>
      <c r="AC59" s="916"/>
      <c r="AD59" s="916"/>
      <c r="AE59" s="917"/>
      <c r="AF59" s="841"/>
      <c r="AG59" s="842"/>
      <c r="AH59" s="842"/>
      <c r="AI59" s="842"/>
      <c r="AJ59" s="843"/>
      <c r="AK59" s="918"/>
      <c r="AL59" s="916"/>
      <c r="AM59" s="916"/>
      <c r="AN59" s="916"/>
      <c r="AO59" s="916"/>
      <c r="AP59" s="916"/>
      <c r="AQ59" s="916"/>
      <c r="AR59" s="916"/>
      <c r="AS59" s="916"/>
      <c r="AT59" s="916"/>
      <c r="AU59" s="916"/>
      <c r="AV59" s="916"/>
      <c r="AW59" s="916"/>
      <c r="AX59" s="916"/>
      <c r="AY59" s="916"/>
      <c r="AZ59" s="919"/>
      <c r="BA59" s="919"/>
      <c r="BB59" s="919"/>
      <c r="BC59" s="919"/>
      <c r="BD59" s="919"/>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5"/>
      <c r="R60" s="916"/>
      <c r="S60" s="916"/>
      <c r="T60" s="916"/>
      <c r="U60" s="916"/>
      <c r="V60" s="916"/>
      <c r="W60" s="916"/>
      <c r="X60" s="916"/>
      <c r="Y60" s="916"/>
      <c r="Z60" s="916"/>
      <c r="AA60" s="916"/>
      <c r="AB60" s="916"/>
      <c r="AC60" s="916"/>
      <c r="AD60" s="916"/>
      <c r="AE60" s="917"/>
      <c r="AF60" s="841"/>
      <c r="AG60" s="842"/>
      <c r="AH60" s="842"/>
      <c r="AI60" s="842"/>
      <c r="AJ60" s="843"/>
      <c r="AK60" s="918"/>
      <c r="AL60" s="916"/>
      <c r="AM60" s="916"/>
      <c r="AN60" s="916"/>
      <c r="AO60" s="916"/>
      <c r="AP60" s="916"/>
      <c r="AQ60" s="916"/>
      <c r="AR60" s="916"/>
      <c r="AS60" s="916"/>
      <c r="AT60" s="916"/>
      <c r="AU60" s="916"/>
      <c r="AV60" s="916"/>
      <c r="AW60" s="916"/>
      <c r="AX60" s="916"/>
      <c r="AY60" s="916"/>
      <c r="AZ60" s="919"/>
      <c r="BA60" s="919"/>
      <c r="BB60" s="919"/>
      <c r="BC60" s="919"/>
      <c r="BD60" s="919"/>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5"/>
      <c r="R61" s="916"/>
      <c r="S61" s="916"/>
      <c r="T61" s="916"/>
      <c r="U61" s="916"/>
      <c r="V61" s="916"/>
      <c r="W61" s="916"/>
      <c r="X61" s="916"/>
      <c r="Y61" s="916"/>
      <c r="Z61" s="916"/>
      <c r="AA61" s="916"/>
      <c r="AB61" s="916"/>
      <c r="AC61" s="916"/>
      <c r="AD61" s="916"/>
      <c r="AE61" s="917"/>
      <c r="AF61" s="841"/>
      <c r="AG61" s="842"/>
      <c r="AH61" s="842"/>
      <c r="AI61" s="842"/>
      <c r="AJ61" s="843"/>
      <c r="AK61" s="918"/>
      <c r="AL61" s="916"/>
      <c r="AM61" s="916"/>
      <c r="AN61" s="916"/>
      <c r="AO61" s="916"/>
      <c r="AP61" s="916"/>
      <c r="AQ61" s="916"/>
      <c r="AR61" s="916"/>
      <c r="AS61" s="916"/>
      <c r="AT61" s="916"/>
      <c r="AU61" s="916"/>
      <c r="AV61" s="916"/>
      <c r="AW61" s="916"/>
      <c r="AX61" s="916"/>
      <c r="AY61" s="916"/>
      <c r="AZ61" s="919"/>
      <c r="BA61" s="919"/>
      <c r="BB61" s="919"/>
      <c r="BC61" s="919"/>
      <c r="BD61" s="919"/>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5"/>
      <c r="R62" s="916"/>
      <c r="S62" s="916"/>
      <c r="T62" s="916"/>
      <c r="U62" s="916"/>
      <c r="V62" s="916"/>
      <c r="W62" s="916"/>
      <c r="X62" s="916"/>
      <c r="Y62" s="916"/>
      <c r="Z62" s="916"/>
      <c r="AA62" s="916"/>
      <c r="AB62" s="916"/>
      <c r="AC62" s="916"/>
      <c r="AD62" s="916"/>
      <c r="AE62" s="917"/>
      <c r="AF62" s="841"/>
      <c r="AG62" s="842"/>
      <c r="AH62" s="842"/>
      <c r="AI62" s="842"/>
      <c r="AJ62" s="843"/>
      <c r="AK62" s="918"/>
      <c r="AL62" s="916"/>
      <c r="AM62" s="916"/>
      <c r="AN62" s="916"/>
      <c r="AO62" s="916"/>
      <c r="AP62" s="916"/>
      <c r="AQ62" s="916"/>
      <c r="AR62" s="916"/>
      <c r="AS62" s="916"/>
      <c r="AT62" s="916"/>
      <c r="AU62" s="916"/>
      <c r="AV62" s="916"/>
      <c r="AW62" s="916"/>
      <c r="AX62" s="916"/>
      <c r="AY62" s="916"/>
      <c r="AZ62" s="919"/>
      <c r="BA62" s="919"/>
      <c r="BB62" s="919"/>
      <c r="BC62" s="919"/>
      <c r="BD62" s="919"/>
      <c r="BE62" s="908"/>
      <c r="BF62" s="908"/>
      <c r="BG62" s="908"/>
      <c r="BH62" s="908"/>
      <c r="BI62" s="909"/>
      <c r="BJ62" s="927"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407</v>
      </c>
      <c r="C63" s="871"/>
      <c r="D63" s="871"/>
      <c r="E63" s="871"/>
      <c r="F63" s="871"/>
      <c r="G63" s="871"/>
      <c r="H63" s="871"/>
      <c r="I63" s="871"/>
      <c r="J63" s="871"/>
      <c r="K63" s="871"/>
      <c r="L63" s="871"/>
      <c r="M63" s="871"/>
      <c r="N63" s="871"/>
      <c r="O63" s="871"/>
      <c r="P63" s="872"/>
      <c r="Q63" s="920"/>
      <c r="R63" s="921"/>
      <c r="S63" s="921"/>
      <c r="T63" s="921"/>
      <c r="U63" s="921"/>
      <c r="V63" s="921"/>
      <c r="W63" s="921"/>
      <c r="X63" s="921"/>
      <c r="Y63" s="921"/>
      <c r="Z63" s="921"/>
      <c r="AA63" s="921"/>
      <c r="AB63" s="921"/>
      <c r="AC63" s="921"/>
      <c r="AD63" s="921"/>
      <c r="AE63" s="922"/>
      <c r="AF63" s="923">
        <v>3151</v>
      </c>
      <c r="AG63" s="924"/>
      <c r="AH63" s="924"/>
      <c r="AI63" s="924"/>
      <c r="AJ63" s="925"/>
      <c r="AK63" s="926"/>
      <c r="AL63" s="921"/>
      <c r="AM63" s="921"/>
      <c r="AN63" s="921"/>
      <c r="AO63" s="921"/>
      <c r="AP63" s="924">
        <v>12631</v>
      </c>
      <c r="AQ63" s="924"/>
      <c r="AR63" s="924"/>
      <c r="AS63" s="924"/>
      <c r="AT63" s="924"/>
      <c r="AU63" s="924">
        <f>SUM(AU31:AY34)</f>
        <v>9380</v>
      </c>
      <c r="AV63" s="924"/>
      <c r="AW63" s="924"/>
      <c r="AX63" s="924"/>
      <c r="AY63" s="924"/>
      <c r="AZ63" s="928"/>
      <c r="BA63" s="928"/>
      <c r="BB63" s="928"/>
      <c r="BC63" s="928"/>
      <c r="BD63" s="928"/>
      <c r="BE63" s="929"/>
      <c r="BF63" s="929"/>
      <c r="BG63" s="929"/>
      <c r="BH63" s="929"/>
      <c r="BI63" s="930"/>
      <c r="BJ63" s="931" t="s">
        <v>408</v>
      </c>
      <c r="BK63" s="932"/>
      <c r="BL63" s="932"/>
      <c r="BM63" s="932"/>
      <c r="BN63" s="933"/>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34" t="s">
        <v>414</v>
      </c>
      <c r="AG66" s="893"/>
      <c r="AH66" s="893"/>
      <c r="AI66" s="893"/>
      <c r="AJ66" s="935"/>
      <c r="AK66" s="797" t="s">
        <v>415</v>
      </c>
      <c r="AL66" s="821"/>
      <c r="AM66" s="821"/>
      <c r="AN66" s="821"/>
      <c r="AO66" s="822"/>
      <c r="AP66" s="797" t="s">
        <v>416</v>
      </c>
      <c r="AQ66" s="798"/>
      <c r="AR66" s="798"/>
      <c r="AS66" s="798"/>
      <c r="AT66" s="799"/>
      <c r="AU66" s="797" t="s">
        <v>417</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6"/>
      <c r="AG67" s="896"/>
      <c r="AH67" s="896"/>
      <c r="AI67" s="896"/>
      <c r="AJ67" s="937"/>
      <c r="AK67" s="938"/>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x14ac:dyDescent="0.15">
      <c r="A68" s="258">
        <v>1</v>
      </c>
      <c r="B68" s="951" t="s">
        <v>586</v>
      </c>
      <c r="C68" s="952"/>
      <c r="D68" s="952"/>
      <c r="E68" s="952"/>
      <c r="F68" s="952"/>
      <c r="G68" s="952"/>
      <c r="H68" s="952"/>
      <c r="I68" s="952"/>
      <c r="J68" s="952"/>
      <c r="K68" s="952"/>
      <c r="L68" s="952"/>
      <c r="M68" s="952"/>
      <c r="N68" s="952"/>
      <c r="O68" s="952"/>
      <c r="P68" s="953"/>
      <c r="Q68" s="954">
        <v>1335</v>
      </c>
      <c r="R68" s="948"/>
      <c r="S68" s="948"/>
      <c r="T68" s="948"/>
      <c r="U68" s="948"/>
      <c r="V68" s="948">
        <v>1183</v>
      </c>
      <c r="W68" s="948"/>
      <c r="X68" s="948"/>
      <c r="Y68" s="948"/>
      <c r="Z68" s="948"/>
      <c r="AA68" s="948">
        <v>152</v>
      </c>
      <c r="AB68" s="948"/>
      <c r="AC68" s="948"/>
      <c r="AD68" s="948"/>
      <c r="AE68" s="948"/>
      <c r="AF68" s="948">
        <v>152</v>
      </c>
      <c r="AG68" s="948"/>
      <c r="AH68" s="948"/>
      <c r="AI68" s="948"/>
      <c r="AJ68" s="948"/>
      <c r="AK68" s="948" t="s">
        <v>600</v>
      </c>
      <c r="AL68" s="948"/>
      <c r="AM68" s="948"/>
      <c r="AN68" s="948"/>
      <c r="AO68" s="948"/>
      <c r="AP68" s="948">
        <v>879</v>
      </c>
      <c r="AQ68" s="948"/>
      <c r="AR68" s="948"/>
      <c r="AS68" s="948"/>
      <c r="AT68" s="948"/>
      <c r="AU68" s="948">
        <v>64</v>
      </c>
      <c r="AV68" s="948"/>
      <c r="AW68" s="948"/>
      <c r="AX68" s="948"/>
      <c r="AY68" s="948"/>
      <c r="AZ68" s="949"/>
      <c r="BA68" s="949"/>
      <c r="BB68" s="949"/>
      <c r="BC68" s="949"/>
      <c r="BD68" s="950"/>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x14ac:dyDescent="0.15">
      <c r="A69" s="261">
        <v>2</v>
      </c>
      <c r="B69" s="955" t="s">
        <v>587</v>
      </c>
      <c r="C69" s="956"/>
      <c r="D69" s="956"/>
      <c r="E69" s="956"/>
      <c r="F69" s="956"/>
      <c r="G69" s="956"/>
      <c r="H69" s="956"/>
      <c r="I69" s="956"/>
      <c r="J69" s="956"/>
      <c r="K69" s="956"/>
      <c r="L69" s="956"/>
      <c r="M69" s="956"/>
      <c r="N69" s="956"/>
      <c r="O69" s="956"/>
      <c r="P69" s="957"/>
      <c r="Q69" s="958">
        <v>24</v>
      </c>
      <c r="R69" s="911"/>
      <c r="S69" s="911"/>
      <c r="T69" s="911"/>
      <c r="U69" s="911"/>
      <c r="V69" s="911">
        <v>21</v>
      </c>
      <c r="W69" s="911"/>
      <c r="X69" s="911"/>
      <c r="Y69" s="911"/>
      <c r="Z69" s="911"/>
      <c r="AA69" s="911">
        <v>3</v>
      </c>
      <c r="AB69" s="911"/>
      <c r="AC69" s="911"/>
      <c r="AD69" s="911"/>
      <c r="AE69" s="911"/>
      <c r="AF69" s="911">
        <v>3</v>
      </c>
      <c r="AG69" s="911"/>
      <c r="AH69" s="911"/>
      <c r="AI69" s="911"/>
      <c r="AJ69" s="911"/>
      <c r="AK69" s="911" t="s">
        <v>602</v>
      </c>
      <c r="AL69" s="911"/>
      <c r="AM69" s="911"/>
      <c r="AN69" s="911"/>
      <c r="AO69" s="911"/>
      <c r="AP69" s="911" t="s">
        <v>602</v>
      </c>
      <c r="AQ69" s="911"/>
      <c r="AR69" s="911"/>
      <c r="AS69" s="911"/>
      <c r="AT69" s="911"/>
      <c r="AU69" s="911" t="s">
        <v>602</v>
      </c>
      <c r="AV69" s="911"/>
      <c r="AW69" s="911"/>
      <c r="AX69" s="911"/>
      <c r="AY69" s="911"/>
      <c r="AZ69" s="959"/>
      <c r="BA69" s="959"/>
      <c r="BB69" s="959"/>
      <c r="BC69" s="959"/>
      <c r="BD69" s="960"/>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x14ac:dyDescent="0.15">
      <c r="A70" s="261">
        <v>3</v>
      </c>
      <c r="B70" s="955" t="s">
        <v>588</v>
      </c>
      <c r="C70" s="956"/>
      <c r="D70" s="956"/>
      <c r="E70" s="956"/>
      <c r="F70" s="956"/>
      <c r="G70" s="956"/>
      <c r="H70" s="956"/>
      <c r="I70" s="956"/>
      <c r="J70" s="956"/>
      <c r="K70" s="956"/>
      <c r="L70" s="956"/>
      <c r="M70" s="956"/>
      <c r="N70" s="956"/>
      <c r="O70" s="956"/>
      <c r="P70" s="957"/>
      <c r="Q70" s="958">
        <v>1</v>
      </c>
      <c r="R70" s="911"/>
      <c r="S70" s="911"/>
      <c r="T70" s="911"/>
      <c r="U70" s="911"/>
      <c r="V70" s="911">
        <v>0</v>
      </c>
      <c r="W70" s="911"/>
      <c r="X70" s="911"/>
      <c r="Y70" s="911"/>
      <c r="Z70" s="911"/>
      <c r="AA70" s="911">
        <v>0</v>
      </c>
      <c r="AB70" s="911"/>
      <c r="AC70" s="911"/>
      <c r="AD70" s="911"/>
      <c r="AE70" s="911"/>
      <c r="AF70" s="911">
        <v>0</v>
      </c>
      <c r="AG70" s="911"/>
      <c r="AH70" s="911"/>
      <c r="AI70" s="911"/>
      <c r="AJ70" s="911"/>
      <c r="AK70" s="911" t="s">
        <v>602</v>
      </c>
      <c r="AL70" s="911"/>
      <c r="AM70" s="911"/>
      <c r="AN70" s="911"/>
      <c r="AO70" s="911"/>
      <c r="AP70" s="911" t="s">
        <v>602</v>
      </c>
      <c r="AQ70" s="911"/>
      <c r="AR70" s="911"/>
      <c r="AS70" s="911"/>
      <c r="AT70" s="911"/>
      <c r="AU70" s="911" t="s">
        <v>602</v>
      </c>
      <c r="AV70" s="911"/>
      <c r="AW70" s="911"/>
      <c r="AX70" s="911"/>
      <c r="AY70" s="911"/>
      <c r="AZ70" s="959"/>
      <c r="BA70" s="959"/>
      <c r="BB70" s="959"/>
      <c r="BC70" s="959"/>
      <c r="BD70" s="960"/>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x14ac:dyDescent="0.15">
      <c r="A71" s="261">
        <v>4</v>
      </c>
      <c r="B71" s="955" t="s">
        <v>589</v>
      </c>
      <c r="C71" s="956"/>
      <c r="D71" s="956"/>
      <c r="E71" s="956"/>
      <c r="F71" s="956"/>
      <c r="G71" s="956"/>
      <c r="H71" s="956"/>
      <c r="I71" s="956"/>
      <c r="J71" s="956"/>
      <c r="K71" s="956"/>
      <c r="L71" s="956"/>
      <c r="M71" s="956"/>
      <c r="N71" s="956"/>
      <c r="O71" s="956"/>
      <c r="P71" s="957"/>
      <c r="Q71" s="958">
        <v>1</v>
      </c>
      <c r="R71" s="911"/>
      <c r="S71" s="911"/>
      <c r="T71" s="911"/>
      <c r="U71" s="911"/>
      <c r="V71" s="911">
        <v>1</v>
      </c>
      <c r="W71" s="911"/>
      <c r="X71" s="911"/>
      <c r="Y71" s="911"/>
      <c r="Z71" s="911"/>
      <c r="AA71" s="911">
        <v>1</v>
      </c>
      <c r="AB71" s="911"/>
      <c r="AC71" s="911"/>
      <c r="AD71" s="911"/>
      <c r="AE71" s="911"/>
      <c r="AF71" s="911">
        <v>1</v>
      </c>
      <c r="AG71" s="911"/>
      <c r="AH71" s="911"/>
      <c r="AI71" s="911"/>
      <c r="AJ71" s="911"/>
      <c r="AK71" s="911" t="s">
        <v>602</v>
      </c>
      <c r="AL71" s="911"/>
      <c r="AM71" s="911"/>
      <c r="AN71" s="911"/>
      <c r="AO71" s="911"/>
      <c r="AP71" s="911" t="s">
        <v>602</v>
      </c>
      <c r="AQ71" s="911"/>
      <c r="AR71" s="911"/>
      <c r="AS71" s="911"/>
      <c r="AT71" s="911"/>
      <c r="AU71" s="911" t="s">
        <v>602</v>
      </c>
      <c r="AV71" s="911"/>
      <c r="AW71" s="911"/>
      <c r="AX71" s="911"/>
      <c r="AY71" s="911"/>
      <c r="AZ71" s="959"/>
      <c r="BA71" s="959"/>
      <c r="BB71" s="959"/>
      <c r="BC71" s="959"/>
      <c r="BD71" s="960"/>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x14ac:dyDescent="0.15">
      <c r="A72" s="261">
        <v>5</v>
      </c>
      <c r="B72" s="955" t="s">
        <v>590</v>
      </c>
      <c r="C72" s="956"/>
      <c r="D72" s="956"/>
      <c r="E72" s="956"/>
      <c r="F72" s="956"/>
      <c r="G72" s="956"/>
      <c r="H72" s="956"/>
      <c r="I72" s="956"/>
      <c r="J72" s="956"/>
      <c r="K72" s="956"/>
      <c r="L72" s="956"/>
      <c r="M72" s="956"/>
      <c r="N72" s="956"/>
      <c r="O72" s="956"/>
      <c r="P72" s="957"/>
      <c r="Q72" s="958">
        <v>1964</v>
      </c>
      <c r="R72" s="911"/>
      <c r="S72" s="911"/>
      <c r="T72" s="911"/>
      <c r="U72" s="911"/>
      <c r="V72" s="911">
        <v>1885</v>
      </c>
      <c r="W72" s="911"/>
      <c r="X72" s="911"/>
      <c r="Y72" s="911"/>
      <c r="Z72" s="911"/>
      <c r="AA72" s="911">
        <v>79</v>
      </c>
      <c r="AB72" s="911"/>
      <c r="AC72" s="911"/>
      <c r="AD72" s="911"/>
      <c r="AE72" s="911"/>
      <c r="AF72" s="911">
        <v>79</v>
      </c>
      <c r="AG72" s="911"/>
      <c r="AH72" s="911"/>
      <c r="AI72" s="911"/>
      <c r="AJ72" s="911"/>
      <c r="AK72" s="911">
        <v>216</v>
      </c>
      <c r="AL72" s="911"/>
      <c r="AM72" s="911"/>
      <c r="AN72" s="911"/>
      <c r="AO72" s="911"/>
      <c r="AP72" s="911">
        <v>652</v>
      </c>
      <c r="AQ72" s="911"/>
      <c r="AR72" s="911"/>
      <c r="AS72" s="911"/>
      <c r="AT72" s="911"/>
      <c r="AU72" s="911">
        <v>136</v>
      </c>
      <c r="AV72" s="911"/>
      <c r="AW72" s="911"/>
      <c r="AX72" s="911"/>
      <c r="AY72" s="911"/>
      <c r="AZ72" s="959" t="s">
        <v>604</v>
      </c>
      <c r="BA72" s="959"/>
      <c r="BB72" s="959"/>
      <c r="BC72" s="959"/>
      <c r="BD72" s="960"/>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x14ac:dyDescent="0.15">
      <c r="A73" s="261">
        <v>6</v>
      </c>
      <c r="B73" s="955" t="s">
        <v>591</v>
      </c>
      <c r="C73" s="956"/>
      <c r="D73" s="956"/>
      <c r="E73" s="956"/>
      <c r="F73" s="956"/>
      <c r="G73" s="956"/>
      <c r="H73" s="956"/>
      <c r="I73" s="956"/>
      <c r="J73" s="956"/>
      <c r="K73" s="956"/>
      <c r="L73" s="956"/>
      <c r="M73" s="956"/>
      <c r="N73" s="956"/>
      <c r="O73" s="956"/>
      <c r="P73" s="957"/>
      <c r="Q73" s="958">
        <v>7030</v>
      </c>
      <c r="R73" s="911"/>
      <c r="S73" s="911"/>
      <c r="T73" s="911"/>
      <c r="U73" s="911"/>
      <c r="V73" s="911">
        <v>6979</v>
      </c>
      <c r="W73" s="911"/>
      <c r="X73" s="911"/>
      <c r="Y73" s="911"/>
      <c r="Z73" s="911"/>
      <c r="AA73" s="911">
        <v>51</v>
      </c>
      <c r="AB73" s="911"/>
      <c r="AC73" s="911"/>
      <c r="AD73" s="911"/>
      <c r="AE73" s="911"/>
      <c r="AF73" s="911">
        <v>51</v>
      </c>
      <c r="AG73" s="911"/>
      <c r="AH73" s="911"/>
      <c r="AI73" s="911"/>
      <c r="AJ73" s="911"/>
      <c r="AK73" s="911" t="s">
        <v>602</v>
      </c>
      <c r="AL73" s="911"/>
      <c r="AM73" s="911"/>
      <c r="AN73" s="911"/>
      <c r="AO73" s="911"/>
      <c r="AP73" s="911" t="s">
        <v>602</v>
      </c>
      <c r="AQ73" s="911"/>
      <c r="AR73" s="911"/>
      <c r="AS73" s="911"/>
      <c r="AT73" s="911"/>
      <c r="AU73" s="911" t="s">
        <v>602</v>
      </c>
      <c r="AV73" s="911"/>
      <c r="AW73" s="911"/>
      <c r="AX73" s="911"/>
      <c r="AY73" s="911"/>
      <c r="AZ73" s="959"/>
      <c r="BA73" s="959"/>
      <c r="BB73" s="959"/>
      <c r="BC73" s="959"/>
      <c r="BD73" s="960"/>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x14ac:dyDescent="0.15">
      <c r="A74" s="261">
        <v>7</v>
      </c>
      <c r="B74" s="955" t="s">
        <v>592</v>
      </c>
      <c r="C74" s="956"/>
      <c r="D74" s="956"/>
      <c r="E74" s="956"/>
      <c r="F74" s="956"/>
      <c r="G74" s="956"/>
      <c r="H74" s="956"/>
      <c r="I74" s="956"/>
      <c r="J74" s="956"/>
      <c r="K74" s="956"/>
      <c r="L74" s="956"/>
      <c r="M74" s="956"/>
      <c r="N74" s="956"/>
      <c r="O74" s="956"/>
      <c r="P74" s="957"/>
      <c r="Q74" s="958">
        <v>67</v>
      </c>
      <c r="R74" s="911"/>
      <c r="S74" s="911"/>
      <c r="T74" s="911"/>
      <c r="U74" s="911"/>
      <c r="V74" s="911">
        <v>63</v>
      </c>
      <c r="W74" s="911"/>
      <c r="X74" s="911"/>
      <c r="Y74" s="911"/>
      <c r="Z74" s="911"/>
      <c r="AA74" s="911">
        <v>4</v>
      </c>
      <c r="AB74" s="911"/>
      <c r="AC74" s="911"/>
      <c r="AD74" s="911"/>
      <c r="AE74" s="911"/>
      <c r="AF74" s="911">
        <v>4</v>
      </c>
      <c r="AG74" s="911"/>
      <c r="AH74" s="911"/>
      <c r="AI74" s="911"/>
      <c r="AJ74" s="911"/>
      <c r="AK74" s="911" t="s">
        <v>600</v>
      </c>
      <c r="AL74" s="911"/>
      <c r="AM74" s="911"/>
      <c r="AN74" s="911"/>
      <c r="AO74" s="911"/>
      <c r="AP74" s="911" t="s">
        <v>601</v>
      </c>
      <c r="AQ74" s="911"/>
      <c r="AR74" s="911"/>
      <c r="AS74" s="911"/>
      <c r="AT74" s="911"/>
      <c r="AU74" s="911" t="s">
        <v>600</v>
      </c>
      <c r="AV74" s="911"/>
      <c r="AW74" s="911"/>
      <c r="AX74" s="911"/>
      <c r="AY74" s="911"/>
      <c r="AZ74" s="959"/>
      <c r="BA74" s="959"/>
      <c r="BB74" s="959"/>
      <c r="BC74" s="959"/>
      <c r="BD74" s="960"/>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x14ac:dyDescent="0.15">
      <c r="A75" s="261">
        <v>8</v>
      </c>
      <c r="B75" s="955" t="s">
        <v>593</v>
      </c>
      <c r="C75" s="956"/>
      <c r="D75" s="956"/>
      <c r="E75" s="956"/>
      <c r="F75" s="956"/>
      <c r="G75" s="956"/>
      <c r="H75" s="956"/>
      <c r="I75" s="956"/>
      <c r="J75" s="956"/>
      <c r="K75" s="956"/>
      <c r="L75" s="956"/>
      <c r="M75" s="956"/>
      <c r="N75" s="956"/>
      <c r="O75" s="956"/>
      <c r="P75" s="957"/>
      <c r="Q75" s="961">
        <v>455</v>
      </c>
      <c r="R75" s="962"/>
      <c r="S75" s="962"/>
      <c r="T75" s="962"/>
      <c r="U75" s="910"/>
      <c r="V75" s="963">
        <v>454</v>
      </c>
      <c r="W75" s="962"/>
      <c r="X75" s="962"/>
      <c r="Y75" s="962"/>
      <c r="Z75" s="910"/>
      <c r="AA75" s="963">
        <v>1</v>
      </c>
      <c r="AB75" s="962"/>
      <c r="AC75" s="962"/>
      <c r="AD75" s="962"/>
      <c r="AE75" s="910"/>
      <c r="AF75" s="963">
        <v>596</v>
      </c>
      <c r="AG75" s="962"/>
      <c r="AH75" s="962"/>
      <c r="AI75" s="962"/>
      <c r="AJ75" s="910"/>
      <c r="AK75" s="963" t="s">
        <v>600</v>
      </c>
      <c r="AL75" s="962"/>
      <c r="AM75" s="962"/>
      <c r="AN75" s="962"/>
      <c r="AO75" s="910"/>
      <c r="AP75" s="963" t="s">
        <v>600</v>
      </c>
      <c r="AQ75" s="962"/>
      <c r="AR75" s="962"/>
      <c r="AS75" s="962"/>
      <c r="AT75" s="910"/>
      <c r="AU75" s="963" t="s">
        <v>600</v>
      </c>
      <c r="AV75" s="962"/>
      <c r="AW75" s="962"/>
      <c r="AX75" s="962"/>
      <c r="AY75" s="910"/>
      <c r="AZ75" s="959"/>
      <c r="BA75" s="959"/>
      <c r="BB75" s="959"/>
      <c r="BC75" s="959"/>
      <c r="BD75" s="960"/>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x14ac:dyDescent="0.15">
      <c r="A76" s="261">
        <v>9</v>
      </c>
      <c r="B76" s="955" t="s">
        <v>594</v>
      </c>
      <c r="C76" s="956"/>
      <c r="D76" s="956"/>
      <c r="E76" s="956"/>
      <c r="F76" s="956"/>
      <c r="G76" s="956"/>
      <c r="H76" s="956"/>
      <c r="I76" s="956"/>
      <c r="J76" s="956"/>
      <c r="K76" s="956"/>
      <c r="L76" s="956"/>
      <c r="M76" s="956"/>
      <c r="N76" s="956"/>
      <c r="O76" s="956"/>
      <c r="P76" s="957"/>
      <c r="Q76" s="961">
        <v>112</v>
      </c>
      <c r="R76" s="962"/>
      <c r="S76" s="962"/>
      <c r="T76" s="962"/>
      <c r="U76" s="910"/>
      <c r="V76" s="963">
        <v>110</v>
      </c>
      <c r="W76" s="962"/>
      <c r="X76" s="962"/>
      <c r="Y76" s="962"/>
      <c r="Z76" s="910"/>
      <c r="AA76" s="963">
        <v>2</v>
      </c>
      <c r="AB76" s="962"/>
      <c r="AC76" s="962"/>
      <c r="AD76" s="962"/>
      <c r="AE76" s="910"/>
      <c r="AF76" s="963">
        <v>2</v>
      </c>
      <c r="AG76" s="962"/>
      <c r="AH76" s="962"/>
      <c r="AI76" s="962"/>
      <c r="AJ76" s="910"/>
      <c r="AK76" s="963" t="s">
        <v>600</v>
      </c>
      <c r="AL76" s="962"/>
      <c r="AM76" s="962"/>
      <c r="AN76" s="962"/>
      <c r="AO76" s="910"/>
      <c r="AP76" s="963" t="s">
        <v>600</v>
      </c>
      <c r="AQ76" s="962"/>
      <c r="AR76" s="962"/>
      <c r="AS76" s="962"/>
      <c r="AT76" s="910"/>
      <c r="AU76" s="963" t="s">
        <v>600</v>
      </c>
      <c r="AV76" s="962"/>
      <c r="AW76" s="962"/>
      <c r="AX76" s="962"/>
      <c r="AY76" s="910"/>
      <c r="AZ76" s="959"/>
      <c r="BA76" s="959"/>
      <c r="BB76" s="959"/>
      <c r="BC76" s="959"/>
      <c r="BD76" s="960"/>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x14ac:dyDescent="0.15">
      <c r="A77" s="261">
        <v>10</v>
      </c>
      <c r="B77" s="955" t="s">
        <v>595</v>
      </c>
      <c r="C77" s="956"/>
      <c r="D77" s="956"/>
      <c r="E77" s="956"/>
      <c r="F77" s="956"/>
      <c r="G77" s="956"/>
      <c r="H77" s="956"/>
      <c r="I77" s="956"/>
      <c r="J77" s="956"/>
      <c r="K77" s="956"/>
      <c r="L77" s="956"/>
      <c r="M77" s="956"/>
      <c r="N77" s="956"/>
      <c r="O77" s="956"/>
      <c r="P77" s="957"/>
      <c r="Q77" s="961">
        <v>254</v>
      </c>
      <c r="R77" s="962"/>
      <c r="S77" s="962"/>
      <c r="T77" s="962"/>
      <c r="U77" s="910"/>
      <c r="V77" s="963">
        <v>245</v>
      </c>
      <c r="W77" s="962"/>
      <c r="X77" s="962"/>
      <c r="Y77" s="962"/>
      <c r="Z77" s="910"/>
      <c r="AA77" s="963">
        <v>10</v>
      </c>
      <c r="AB77" s="962"/>
      <c r="AC77" s="962"/>
      <c r="AD77" s="962"/>
      <c r="AE77" s="910"/>
      <c r="AF77" s="963">
        <v>10</v>
      </c>
      <c r="AG77" s="962"/>
      <c r="AH77" s="962"/>
      <c r="AI77" s="962"/>
      <c r="AJ77" s="910"/>
      <c r="AK77" s="963" t="s">
        <v>600</v>
      </c>
      <c r="AL77" s="962"/>
      <c r="AM77" s="962"/>
      <c r="AN77" s="962"/>
      <c r="AO77" s="910"/>
      <c r="AP77" s="963" t="s">
        <v>600</v>
      </c>
      <c r="AQ77" s="962"/>
      <c r="AR77" s="962"/>
      <c r="AS77" s="962"/>
      <c r="AT77" s="910"/>
      <c r="AU77" s="963" t="s">
        <v>600</v>
      </c>
      <c r="AV77" s="962"/>
      <c r="AW77" s="962"/>
      <c r="AX77" s="962"/>
      <c r="AY77" s="910"/>
      <c r="AZ77" s="959"/>
      <c r="BA77" s="959"/>
      <c r="BB77" s="959"/>
      <c r="BC77" s="959"/>
      <c r="BD77" s="960"/>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x14ac:dyDescent="0.15">
      <c r="A78" s="261">
        <v>11</v>
      </c>
      <c r="B78" s="955" t="s">
        <v>596</v>
      </c>
      <c r="C78" s="956"/>
      <c r="D78" s="956"/>
      <c r="E78" s="956"/>
      <c r="F78" s="956"/>
      <c r="G78" s="956"/>
      <c r="H78" s="956"/>
      <c r="I78" s="956"/>
      <c r="J78" s="956"/>
      <c r="K78" s="956"/>
      <c r="L78" s="956"/>
      <c r="M78" s="956"/>
      <c r="N78" s="956"/>
      <c r="O78" s="956"/>
      <c r="P78" s="957"/>
      <c r="Q78" s="958">
        <v>257193</v>
      </c>
      <c r="R78" s="911"/>
      <c r="S78" s="911"/>
      <c r="T78" s="911"/>
      <c r="U78" s="911"/>
      <c r="V78" s="911">
        <v>247302</v>
      </c>
      <c r="W78" s="911"/>
      <c r="X78" s="911"/>
      <c r="Y78" s="911"/>
      <c r="Z78" s="911"/>
      <c r="AA78" s="911">
        <v>9891</v>
      </c>
      <c r="AB78" s="911"/>
      <c r="AC78" s="911"/>
      <c r="AD78" s="911"/>
      <c r="AE78" s="911"/>
      <c r="AF78" s="911">
        <v>9891</v>
      </c>
      <c r="AG78" s="911"/>
      <c r="AH78" s="911"/>
      <c r="AI78" s="911"/>
      <c r="AJ78" s="911"/>
      <c r="AK78" s="911" t="s">
        <v>600</v>
      </c>
      <c r="AL78" s="911"/>
      <c r="AM78" s="911"/>
      <c r="AN78" s="911"/>
      <c r="AO78" s="911"/>
      <c r="AP78" s="911" t="s">
        <v>600</v>
      </c>
      <c r="AQ78" s="911"/>
      <c r="AR78" s="911"/>
      <c r="AS78" s="911"/>
      <c r="AT78" s="911"/>
      <c r="AU78" s="911" t="s">
        <v>600</v>
      </c>
      <c r="AV78" s="911"/>
      <c r="AW78" s="911"/>
      <c r="AX78" s="911"/>
      <c r="AY78" s="911"/>
      <c r="AZ78" s="959"/>
      <c r="BA78" s="959"/>
      <c r="BB78" s="959"/>
      <c r="BC78" s="959"/>
      <c r="BD78" s="960"/>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x14ac:dyDescent="0.15">
      <c r="A79" s="261">
        <v>12</v>
      </c>
      <c r="B79" s="955"/>
      <c r="C79" s="956"/>
      <c r="D79" s="956"/>
      <c r="E79" s="956"/>
      <c r="F79" s="956"/>
      <c r="G79" s="956"/>
      <c r="H79" s="956"/>
      <c r="I79" s="956"/>
      <c r="J79" s="956"/>
      <c r="K79" s="956"/>
      <c r="L79" s="956"/>
      <c r="M79" s="956"/>
      <c r="N79" s="956"/>
      <c r="O79" s="956"/>
      <c r="P79" s="957"/>
      <c r="Q79" s="958"/>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9"/>
      <c r="BA79" s="959"/>
      <c r="BB79" s="959"/>
      <c r="BC79" s="959"/>
      <c r="BD79" s="960"/>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x14ac:dyDescent="0.15">
      <c r="A80" s="261">
        <v>13</v>
      </c>
      <c r="B80" s="955"/>
      <c r="C80" s="956"/>
      <c r="D80" s="956"/>
      <c r="E80" s="956"/>
      <c r="F80" s="956"/>
      <c r="G80" s="956"/>
      <c r="H80" s="956"/>
      <c r="I80" s="956"/>
      <c r="J80" s="956"/>
      <c r="K80" s="956"/>
      <c r="L80" s="956"/>
      <c r="M80" s="956"/>
      <c r="N80" s="956"/>
      <c r="O80" s="956"/>
      <c r="P80" s="957"/>
      <c r="Q80" s="958"/>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9"/>
      <c r="BA80" s="959"/>
      <c r="BB80" s="959"/>
      <c r="BC80" s="959"/>
      <c r="BD80" s="960"/>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x14ac:dyDescent="0.15">
      <c r="A81" s="261">
        <v>14</v>
      </c>
      <c r="B81" s="955"/>
      <c r="C81" s="956"/>
      <c r="D81" s="956"/>
      <c r="E81" s="956"/>
      <c r="F81" s="956"/>
      <c r="G81" s="956"/>
      <c r="H81" s="956"/>
      <c r="I81" s="956"/>
      <c r="J81" s="956"/>
      <c r="K81" s="956"/>
      <c r="L81" s="956"/>
      <c r="M81" s="956"/>
      <c r="N81" s="956"/>
      <c r="O81" s="956"/>
      <c r="P81" s="957"/>
      <c r="Q81" s="958"/>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9"/>
      <c r="BA81" s="959"/>
      <c r="BB81" s="959"/>
      <c r="BC81" s="959"/>
      <c r="BD81" s="960"/>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x14ac:dyDescent="0.15">
      <c r="A82" s="261">
        <v>15</v>
      </c>
      <c r="B82" s="955"/>
      <c r="C82" s="956"/>
      <c r="D82" s="956"/>
      <c r="E82" s="956"/>
      <c r="F82" s="956"/>
      <c r="G82" s="956"/>
      <c r="H82" s="956"/>
      <c r="I82" s="956"/>
      <c r="J82" s="956"/>
      <c r="K82" s="956"/>
      <c r="L82" s="956"/>
      <c r="M82" s="956"/>
      <c r="N82" s="956"/>
      <c r="O82" s="956"/>
      <c r="P82" s="957"/>
      <c r="Q82" s="958"/>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9"/>
      <c r="BA82" s="959"/>
      <c r="BB82" s="959"/>
      <c r="BC82" s="959"/>
      <c r="BD82" s="960"/>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x14ac:dyDescent="0.15">
      <c r="A83" s="261">
        <v>16</v>
      </c>
      <c r="B83" s="955"/>
      <c r="C83" s="956"/>
      <c r="D83" s="956"/>
      <c r="E83" s="956"/>
      <c r="F83" s="956"/>
      <c r="G83" s="956"/>
      <c r="H83" s="956"/>
      <c r="I83" s="956"/>
      <c r="J83" s="956"/>
      <c r="K83" s="956"/>
      <c r="L83" s="956"/>
      <c r="M83" s="956"/>
      <c r="N83" s="956"/>
      <c r="O83" s="956"/>
      <c r="P83" s="957"/>
      <c r="Q83" s="958"/>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9"/>
      <c r="BA83" s="959"/>
      <c r="BB83" s="959"/>
      <c r="BC83" s="959"/>
      <c r="BD83" s="960"/>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x14ac:dyDescent="0.15">
      <c r="A84" s="261">
        <v>17</v>
      </c>
      <c r="B84" s="955"/>
      <c r="C84" s="956"/>
      <c r="D84" s="956"/>
      <c r="E84" s="956"/>
      <c r="F84" s="956"/>
      <c r="G84" s="956"/>
      <c r="H84" s="956"/>
      <c r="I84" s="956"/>
      <c r="J84" s="956"/>
      <c r="K84" s="956"/>
      <c r="L84" s="956"/>
      <c r="M84" s="956"/>
      <c r="N84" s="956"/>
      <c r="O84" s="956"/>
      <c r="P84" s="957"/>
      <c r="Q84" s="958"/>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9"/>
      <c r="BA84" s="959"/>
      <c r="BB84" s="959"/>
      <c r="BC84" s="959"/>
      <c r="BD84" s="960"/>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x14ac:dyDescent="0.15">
      <c r="A85" s="261">
        <v>18</v>
      </c>
      <c r="B85" s="955"/>
      <c r="C85" s="956"/>
      <c r="D85" s="956"/>
      <c r="E85" s="956"/>
      <c r="F85" s="956"/>
      <c r="G85" s="956"/>
      <c r="H85" s="956"/>
      <c r="I85" s="956"/>
      <c r="J85" s="956"/>
      <c r="K85" s="956"/>
      <c r="L85" s="956"/>
      <c r="M85" s="956"/>
      <c r="N85" s="956"/>
      <c r="O85" s="956"/>
      <c r="P85" s="957"/>
      <c r="Q85" s="958"/>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9"/>
      <c r="BA85" s="959"/>
      <c r="BB85" s="959"/>
      <c r="BC85" s="959"/>
      <c r="BD85" s="960"/>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x14ac:dyDescent="0.15">
      <c r="A86" s="261">
        <v>19</v>
      </c>
      <c r="B86" s="955"/>
      <c r="C86" s="956"/>
      <c r="D86" s="956"/>
      <c r="E86" s="956"/>
      <c r="F86" s="956"/>
      <c r="G86" s="956"/>
      <c r="H86" s="956"/>
      <c r="I86" s="956"/>
      <c r="J86" s="956"/>
      <c r="K86" s="956"/>
      <c r="L86" s="956"/>
      <c r="M86" s="956"/>
      <c r="N86" s="956"/>
      <c r="O86" s="956"/>
      <c r="P86" s="957"/>
      <c r="Q86" s="958"/>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9"/>
      <c r="BA86" s="959"/>
      <c r="BB86" s="959"/>
      <c r="BC86" s="959"/>
      <c r="BD86" s="960"/>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x14ac:dyDescent="0.15">
      <c r="A87" s="269">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x14ac:dyDescent="0.2">
      <c r="A88" s="264" t="s">
        <v>382</v>
      </c>
      <c r="B88" s="870" t="s">
        <v>418</v>
      </c>
      <c r="C88" s="871"/>
      <c r="D88" s="871"/>
      <c r="E88" s="871"/>
      <c r="F88" s="871"/>
      <c r="G88" s="871"/>
      <c r="H88" s="871"/>
      <c r="I88" s="871"/>
      <c r="J88" s="871"/>
      <c r="K88" s="871"/>
      <c r="L88" s="871"/>
      <c r="M88" s="871"/>
      <c r="N88" s="871"/>
      <c r="O88" s="871"/>
      <c r="P88" s="872"/>
      <c r="Q88" s="920"/>
      <c r="R88" s="921"/>
      <c r="S88" s="921"/>
      <c r="T88" s="921"/>
      <c r="U88" s="921"/>
      <c r="V88" s="921"/>
      <c r="W88" s="921"/>
      <c r="X88" s="921"/>
      <c r="Y88" s="921"/>
      <c r="Z88" s="921"/>
      <c r="AA88" s="921"/>
      <c r="AB88" s="921"/>
      <c r="AC88" s="921"/>
      <c r="AD88" s="921"/>
      <c r="AE88" s="921"/>
      <c r="AF88" s="924">
        <f>SUM(AF68:AJ78)</f>
        <v>10789</v>
      </c>
      <c r="AG88" s="924"/>
      <c r="AH88" s="924"/>
      <c r="AI88" s="924"/>
      <c r="AJ88" s="924"/>
      <c r="AK88" s="921"/>
      <c r="AL88" s="921"/>
      <c r="AM88" s="921"/>
      <c r="AN88" s="921"/>
      <c r="AO88" s="921"/>
      <c r="AP88" s="924">
        <f>SUM(AP68:AT78)</f>
        <v>1531</v>
      </c>
      <c r="AQ88" s="924"/>
      <c r="AR88" s="924"/>
      <c r="AS88" s="924"/>
      <c r="AT88" s="924"/>
      <c r="AU88" s="924">
        <f>SUM(AU68:AY78)</f>
        <v>200</v>
      </c>
      <c r="AV88" s="924"/>
      <c r="AW88" s="924"/>
      <c r="AX88" s="924"/>
      <c r="AY88" s="924"/>
      <c r="AZ88" s="929"/>
      <c r="BA88" s="929"/>
      <c r="BB88" s="929"/>
      <c r="BC88" s="929"/>
      <c r="BD88" s="930"/>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419</v>
      </c>
      <c r="BS102" s="871"/>
      <c r="BT102" s="871"/>
      <c r="BU102" s="871"/>
      <c r="BV102" s="871"/>
      <c r="BW102" s="871"/>
      <c r="BX102" s="871"/>
      <c r="BY102" s="871"/>
      <c r="BZ102" s="871"/>
      <c r="CA102" s="871"/>
      <c r="CB102" s="871"/>
      <c r="CC102" s="871"/>
      <c r="CD102" s="871"/>
      <c r="CE102" s="871"/>
      <c r="CF102" s="871"/>
      <c r="CG102" s="872"/>
      <c r="CH102" s="971"/>
      <c r="CI102" s="972"/>
      <c r="CJ102" s="972"/>
      <c r="CK102" s="972"/>
      <c r="CL102" s="973"/>
      <c r="CM102" s="971"/>
      <c r="CN102" s="972"/>
      <c r="CO102" s="972"/>
      <c r="CP102" s="972"/>
      <c r="CQ102" s="973"/>
      <c r="CR102" s="974">
        <f>SUM(CR7:CV9)</f>
        <v>42</v>
      </c>
      <c r="CS102" s="932"/>
      <c r="CT102" s="932"/>
      <c r="CU102" s="932"/>
      <c r="CV102" s="975"/>
      <c r="CW102" s="974">
        <f>SUM(CW7:DA9)</f>
        <v>27</v>
      </c>
      <c r="CX102" s="932"/>
      <c r="CY102" s="932"/>
      <c r="CZ102" s="932"/>
      <c r="DA102" s="975"/>
      <c r="DB102" s="974"/>
      <c r="DC102" s="932"/>
      <c r="DD102" s="932"/>
      <c r="DE102" s="932"/>
      <c r="DF102" s="975"/>
      <c r="DG102" s="974">
        <f>SUM(DG7:DK9)</f>
        <v>178</v>
      </c>
      <c r="DH102" s="932"/>
      <c r="DI102" s="932"/>
      <c r="DJ102" s="932"/>
      <c r="DK102" s="975"/>
      <c r="DL102" s="974"/>
      <c r="DM102" s="932"/>
      <c r="DN102" s="932"/>
      <c r="DO102" s="932"/>
      <c r="DP102" s="975"/>
      <c r="DQ102" s="974"/>
      <c r="DR102" s="932"/>
      <c r="DS102" s="932"/>
      <c r="DT102" s="932"/>
      <c r="DU102" s="975"/>
      <c r="DV102" s="998"/>
      <c r="DW102" s="999"/>
      <c r="DX102" s="999"/>
      <c r="DY102" s="999"/>
      <c r="DZ102" s="100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1" t="s">
        <v>420</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2" t="s">
        <v>421</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3" t="s">
        <v>424</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425</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6" customFormat="1" ht="26.25" customHeight="1" x14ac:dyDescent="0.15">
      <c r="A109" s="996" t="s">
        <v>426</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427</v>
      </c>
      <c r="AB109" s="977"/>
      <c r="AC109" s="977"/>
      <c r="AD109" s="977"/>
      <c r="AE109" s="978"/>
      <c r="AF109" s="976" t="s">
        <v>302</v>
      </c>
      <c r="AG109" s="977"/>
      <c r="AH109" s="977"/>
      <c r="AI109" s="977"/>
      <c r="AJ109" s="978"/>
      <c r="AK109" s="976" t="s">
        <v>301</v>
      </c>
      <c r="AL109" s="977"/>
      <c r="AM109" s="977"/>
      <c r="AN109" s="977"/>
      <c r="AO109" s="978"/>
      <c r="AP109" s="976" t="s">
        <v>428</v>
      </c>
      <c r="AQ109" s="977"/>
      <c r="AR109" s="977"/>
      <c r="AS109" s="977"/>
      <c r="AT109" s="979"/>
      <c r="AU109" s="996" t="s">
        <v>426</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427</v>
      </c>
      <c r="BR109" s="977"/>
      <c r="BS109" s="977"/>
      <c r="BT109" s="977"/>
      <c r="BU109" s="978"/>
      <c r="BV109" s="976" t="s">
        <v>302</v>
      </c>
      <c r="BW109" s="977"/>
      <c r="BX109" s="977"/>
      <c r="BY109" s="977"/>
      <c r="BZ109" s="978"/>
      <c r="CA109" s="976" t="s">
        <v>301</v>
      </c>
      <c r="CB109" s="977"/>
      <c r="CC109" s="977"/>
      <c r="CD109" s="977"/>
      <c r="CE109" s="978"/>
      <c r="CF109" s="997" t="s">
        <v>428</v>
      </c>
      <c r="CG109" s="997"/>
      <c r="CH109" s="997"/>
      <c r="CI109" s="997"/>
      <c r="CJ109" s="997"/>
      <c r="CK109" s="976" t="s">
        <v>429</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427</v>
      </c>
      <c r="DH109" s="977"/>
      <c r="DI109" s="977"/>
      <c r="DJ109" s="977"/>
      <c r="DK109" s="978"/>
      <c r="DL109" s="976" t="s">
        <v>302</v>
      </c>
      <c r="DM109" s="977"/>
      <c r="DN109" s="977"/>
      <c r="DO109" s="977"/>
      <c r="DP109" s="978"/>
      <c r="DQ109" s="976" t="s">
        <v>301</v>
      </c>
      <c r="DR109" s="977"/>
      <c r="DS109" s="977"/>
      <c r="DT109" s="977"/>
      <c r="DU109" s="978"/>
      <c r="DV109" s="976" t="s">
        <v>428</v>
      </c>
      <c r="DW109" s="977"/>
      <c r="DX109" s="977"/>
      <c r="DY109" s="977"/>
      <c r="DZ109" s="979"/>
    </row>
    <row r="110" spans="1:131" s="246" customFormat="1" ht="26.25" customHeight="1" x14ac:dyDescent="0.15">
      <c r="A110" s="980" t="s">
        <v>430</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680098</v>
      </c>
      <c r="AB110" s="984"/>
      <c r="AC110" s="984"/>
      <c r="AD110" s="984"/>
      <c r="AE110" s="985"/>
      <c r="AF110" s="986">
        <v>648167</v>
      </c>
      <c r="AG110" s="984"/>
      <c r="AH110" s="984"/>
      <c r="AI110" s="984"/>
      <c r="AJ110" s="985"/>
      <c r="AK110" s="986">
        <v>628501</v>
      </c>
      <c r="AL110" s="984"/>
      <c r="AM110" s="984"/>
      <c r="AN110" s="984"/>
      <c r="AO110" s="985"/>
      <c r="AP110" s="987">
        <v>13</v>
      </c>
      <c r="AQ110" s="988"/>
      <c r="AR110" s="988"/>
      <c r="AS110" s="988"/>
      <c r="AT110" s="989"/>
      <c r="AU110" s="990" t="s">
        <v>73</v>
      </c>
      <c r="AV110" s="991"/>
      <c r="AW110" s="991"/>
      <c r="AX110" s="991"/>
      <c r="AY110" s="991"/>
      <c r="AZ110" s="1032" t="s">
        <v>431</v>
      </c>
      <c r="BA110" s="981"/>
      <c r="BB110" s="981"/>
      <c r="BC110" s="981"/>
      <c r="BD110" s="981"/>
      <c r="BE110" s="981"/>
      <c r="BF110" s="981"/>
      <c r="BG110" s="981"/>
      <c r="BH110" s="981"/>
      <c r="BI110" s="981"/>
      <c r="BJ110" s="981"/>
      <c r="BK110" s="981"/>
      <c r="BL110" s="981"/>
      <c r="BM110" s="981"/>
      <c r="BN110" s="981"/>
      <c r="BO110" s="981"/>
      <c r="BP110" s="982"/>
      <c r="BQ110" s="1018">
        <v>6562781</v>
      </c>
      <c r="BR110" s="1019"/>
      <c r="BS110" s="1019"/>
      <c r="BT110" s="1019"/>
      <c r="BU110" s="1019"/>
      <c r="BV110" s="1019">
        <v>6556635</v>
      </c>
      <c r="BW110" s="1019"/>
      <c r="BX110" s="1019"/>
      <c r="BY110" s="1019"/>
      <c r="BZ110" s="1019"/>
      <c r="CA110" s="1019">
        <v>6578024</v>
      </c>
      <c r="CB110" s="1019"/>
      <c r="CC110" s="1019"/>
      <c r="CD110" s="1019"/>
      <c r="CE110" s="1019"/>
      <c r="CF110" s="1033">
        <v>136.4</v>
      </c>
      <c r="CG110" s="1034"/>
      <c r="CH110" s="1034"/>
      <c r="CI110" s="1034"/>
      <c r="CJ110" s="1034"/>
      <c r="CK110" s="1035" t="s">
        <v>432</v>
      </c>
      <c r="CL110" s="1036"/>
      <c r="CM110" s="1015" t="s">
        <v>433</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408</v>
      </c>
      <c r="DH110" s="1019"/>
      <c r="DI110" s="1019"/>
      <c r="DJ110" s="1019"/>
      <c r="DK110" s="1019"/>
      <c r="DL110" s="1019" t="s">
        <v>408</v>
      </c>
      <c r="DM110" s="1019"/>
      <c r="DN110" s="1019"/>
      <c r="DO110" s="1019"/>
      <c r="DP110" s="1019"/>
      <c r="DQ110" s="1019" t="s">
        <v>434</v>
      </c>
      <c r="DR110" s="1019"/>
      <c r="DS110" s="1019"/>
      <c r="DT110" s="1019"/>
      <c r="DU110" s="1019"/>
      <c r="DV110" s="1020" t="s">
        <v>434</v>
      </c>
      <c r="DW110" s="1020"/>
      <c r="DX110" s="1020"/>
      <c r="DY110" s="1020"/>
      <c r="DZ110" s="1021"/>
    </row>
    <row r="111" spans="1:131" s="246" customFormat="1" ht="26.25" customHeight="1" x14ac:dyDescent="0.15">
      <c r="A111" s="1022" t="s">
        <v>435</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436</v>
      </c>
      <c r="AB111" s="1026"/>
      <c r="AC111" s="1026"/>
      <c r="AD111" s="1026"/>
      <c r="AE111" s="1027"/>
      <c r="AF111" s="1028" t="s">
        <v>434</v>
      </c>
      <c r="AG111" s="1026"/>
      <c r="AH111" s="1026"/>
      <c r="AI111" s="1026"/>
      <c r="AJ111" s="1027"/>
      <c r="AK111" s="1028" t="s">
        <v>408</v>
      </c>
      <c r="AL111" s="1026"/>
      <c r="AM111" s="1026"/>
      <c r="AN111" s="1026"/>
      <c r="AO111" s="1027"/>
      <c r="AP111" s="1029" t="s">
        <v>437</v>
      </c>
      <c r="AQ111" s="1030"/>
      <c r="AR111" s="1030"/>
      <c r="AS111" s="1030"/>
      <c r="AT111" s="1031"/>
      <c r="AU111" s="992"/>
      <c r="AV111" s="993"/>
      <c r="AW111" s="993"/>
      <c r="AX111" s="993"/>
      <c r="AY111" s="993"/>
      <c r="AZ111" s="1041" t="s">
        <v>438</v>
      </c>
      <c r="BA111" s="1042"/>
      <c r="BB111" s="1042"/>
      <c r="BC111" s="1042"/>
      <c r="BD111" s="1042"/>
      <c r="BE111" s="1042"/>
      <c r="BF111" s="1042"/>
      <c r="BG111" s="1042"/>
      <c r="BH111" s="1042"/>
      <c r="BI111" s="1042"/>
      <c r="BJ111" s="1042"/>
      <c r="BK111" s="1042"/>
      <c r="BL111" s="1042"/>
      <c r="BM111" s="1042"/>
      <c r="BN111" s="1042"/>
      <c r="BO111" s="1042"/>
      <c r="BP111" s="1043"/>
      <c r="BQ111" s="1011">
        <v>273722</v>
      </c>
      <c r="BR111" s="1012"/>
      <c r="BS111" s="1012"/>
      <c r="BT111" s="1012"/>
      <c r="BU111" s="1012"/>
      <c r="BV111" s="1012">
        <v>269164</v>
      </c>
      <c r="BW111" s="1012"/>
      <c r="BX111" s="1012"/>
      <c r="BY111" s="1012"/>
      <c r="BZ111" s="1012"/>
      <c r="CA111" s="1012">
        <v>350724</v>
      </c>
      <c r="CB111" s="1012"/>
      <c r="CC111" s="1012"/>
      <c r="CD111" s="1012"/>
      <c r="CE111" s="1012"/>
      <c r="CF111" s="1006">
        <v>7.3</v>
      </c>
      <c r="CG111" s="1007"/>
      <c r="CH111" s="1007"/>
      <c r="CI111" s="1007"/>
      <c r="CJ111" s="1007"/>
      <c r="CK111" s="1037"/>
      <c r="CL111" s="1038"/>
      <c r="CM111" s="1008" t="s">
        <v>439</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434</v>
      </c>
      <c r="DH111" s="1012"/>
      <c r="DI111" s="1012"/>
      <c r="DJ111" s="1012"/>
      <c r="DK111" s="1012"/>
      <c r="DL111" s="1012" t="s">
        <v>440</v>
      </c>
      <c r="DM111" s="1012"/>
      <c r="DN111" s="1012"/>
      <c r="DO111" s="1012"/>
      <c r="DP111" s="1012"/>
      <c r="DQ111" s="1012" t="s">
        <v>434</v>
      </c>
      <c r="DR111" s="1012"/>
      <c r="DS111" s="1012"/>
      <c r="DT111" s="1012"/>
      <c r="DU111" s="1012"/>
      <c r="DV111" s="1013" t="s">
        <v>434</v>
      </c>
      <c r="DW111" s="1013"/>
      <c r="DX111" s="1013"/>
      <c r="DY111" s="1013"/>
      <c r="DZ111" s="1014"/>
    </row>
    <row r="112" spans="1:131" s="246" customFormat="1" ht="26.25" customHeight="1" x14ac:dyDescent="0.15">
      <c r="A112" s="1044" t="s">
        <v>441</v>
      </c>
      <c r="B112" s="1045"/>
      <c r="C112" s="1042" t="s">
        <v>442</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408</v>
      </c>
      <c r="AB112" s="1051"/>
      <c r="AC112" s="1051"/>
      <c r="AD112" s="1051"/>
      <c r="AE112" s="1052"/>
      <c r="AF112" s="1053" t="s">
        <v>443</v>
      </c>
      <c r="AG112" s="1051"/>
      <c r="AH112" s="1051"/>
      <c r="AI112" s="1051"/>
      <c r="AJ112" s="1052"/>
      <c r="AK112" s="1053" t="s">
        <v>443</v>
      </c>
      <c r="AL112" s="1051"/>
      <c r="AM112" s="1051"/>
      <c r="AN112" s="1051"/>
      <c r="AO112" s="1052"/>
      <c r="AP112" s="1054" t="s">
        <v>434</v>
      </c>
      <c r="AQ112" s="1055"/>
      <c r="AR112" s="1055"/>
      <c r="AS112" s="1055"/>
      <c r="AT112" s="1056"/>
      <c r="AU112" s="992"/>
      <c r="AV112" s="993"/>
      <c r="AW112" s="993"/>
      <c r="AX112" s="993"/>
      <c r="AY112" s="993"/>
      <c r="AZ112" s="1041" t="s">
        <v>444</v>
      </c>
      <c r="BA112" s="1042"/>
      <c r="BB112" s="1042"/>
      <c r="BC112" s="1042"/>
      <c r="BD112" s="1042"/>
      <c r="BE112" s="1042"/>
      <c r="BF112" s="1042"/>
      <c r="BG112" s="1042"/>
      <c r="BH112" s="1042"/>
      <c r="BI112" s="1042"/>
      <c r="BJ112" s="1042"/>
      <c r="BK112" s="1042"/>
      <c r="BL112" s="1042"/>
      <c r="BM112" s="1042"/>
      <c r="BN112" s="1042"/>
      <c r="BO112" s="1042"/>
      <c r="BP112" s="1043"/>
      <c r="BQ112" s="1011">
        <v>11047083</v>
      </c>
      <c r="BR112" s="1012"/>
      <c r="BS112" s="1012"/>
      <c r="BT112" s="1012"/>
      <c r="BU112" s="1012"/>
      <c r="BV112" s="1012">
        <v>10049508</v>
      </c>
      <c r="BW112" s="1012"/>
      <c r="BX112" s="1012"/>
      <c r="BY112" s="1012"/>
      <c r="BZ112" s="1012"/>
      <c r="CA112" s="1012">
        <v>9380191</v>
      </c>
      <c r="CB112" s="1012"/>
      <c r="CC112" s="1012"/>
      <c r="CD112" s="1012"/>
      <c r="CE112" s="1012"/>
      <c r="CF112" s="1006">
        <v>194.5</v>
      </c>
      <c r="CG112" s="1007"/>
      <c r="CH112" s="1007"/>
      <c r="CI112" s="1007"/>
      <c r="CJ112" s="1007"/>
      <c r="CK112" s="1037"/>
      <c r="CL112" s="1038"/>
      <c r="CM112" s="1008" t="s">
        <v>445</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437</v>
      </c>
      <c r="DH112" s="1012"/>
      <c r="DI112" s="1012"/>
      <c r="DJ112" s="1012"/>
      <c r="DK112" s="1012"/>
      <c r="DL112" s="1012" t="s">
        <v>434</v>
      </c>
      <c r="DM112" s="1012"/>
      <c r="DN112" s="1012"/>
      <c r="DO112" s="1012"/>
      <c r="DP112" s="1012"/>
      <c r="DQ112" s="1012" t="s">
        <v>440</v>
      </c>
      <c r="DR112" s="1012"/>
      <c r="DS112" s="1012"/>
      <c r="DT112" s="1012"/>
      <c r="DU112" s="1012"/>
      <c r="DV112" s="1013" t="s">
        <v>408</v>
      </c>
      <c r="DW112" s="1013"/>
      <c r="DX112" s="1013"/>
      <c r="DY112" s="1013"/>
      <c r="DZ112" s="1014"/>
    </row>
    <row r="113" spans="1:130" s="246" customFormat="1" ht="26.25" customHeight="1" x14ac:dyDescent="0.15">
      <c r="A113" s="1046"/>
      <c r="B113" s="1047"/>
      <c r="C113" s="1042" t="s">
        <v>446</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937976</v>
      </c>
      <c r="AB113" s="1026"/>
      <c r="AC113" s="1026"/>
      <c r="AD113" s="1026"/>
      <c r="AE113" s="1027"/>
      <c r="AF113" s="1028">
        <v>956955</v>
      </c>
      <c r="AG113" s="1026"/>
      <c r="AH113" s="1026"/>
      <c r="AI113" s="1026"/>
      <c r="AJ113" s="1027"/>
      <c r="AK113" s="1028">
        <v>922675</v>
      </c>
      <c r="AL113" s="1026"/>
      <c r="AM113" s="1026"/>
      <c r="AN113" s="1026"/>
      <c r="AO113" s="1027"/>
      <c r="AP113" s="1029">
        <v>19.100000000000001</v>
      </c>
      <c r="AQ113" s="1030"/>
      <c r="AR113" s="1030"/>
      <c r="AS113" s="1030"/>
      <c r="AT113" s="1031"/>
      <c r="AU113" s="992"/>
      <c r="AV113" s="993"/>
      <c r="AW113" s="993"/>
      <c r="AX113" s="993"/>
      <c r="AY113" s="993"/>
      <c r="AZ113" s="1041" t="s">
        <v>447</v>
      </c>
      <c r="BA113" s="1042"/>
      <c r="BB113" s="1042"/>
      <c r="BC113" s="1042"/>
      <c r="BD113" s="1042"/>
      <c r="BE113" s="1042"/>
      <c r="BF113" s="1042"/>
      <c r="BG113" s="1042"/>
      <c r="BH113" s="1042"/>
      <c r="BI113" s="1042"/>
      <c r="BJ113" s="1042"/>
      <c r="BK113" s="1042"/>
      <c r="BL113" s="1042"/>
      <c r="BM113" s="1042"/>
      <c r="BN113" s="1042"/>
      <c r="BO113" s="1042"/>
      <c r="BP113" s="1043"/>
      <c r="BQ113" s="1011">
        <v>254445</v>
      </c>
      <c r="BR113" s="1012"/>
      <c r="BS113" s="1012"/>
      <c r="BT113" s="1012"/>
      <c r="BU113" s="1012"/>
      <c r="BV113" s="1012">
        <v>226169</v>
      </c>
      <c r="BW113" s="1012"/>
      <c r="BX113" s="1012"/>
      <c r="BY113" s="1012"/>
      <c r="BZ113" s="1012"/>
      <c r="CA113" s="1012">
        <v>200403</v>
      </c>
      <c r="CB113" s="1012"/>
      <c r="CC113" s="1012"/>
      <c r="CD113" s="1012"/>
      <c r="CE113" s="1012"/>
      <c r="CF113" s="1006">
        <v>4.2</v>
      </c>
      <c r="CG113" s="1007"/>
      <c r="CH113" s="1007"/>
      <c r="CI113" s="1007"/>
      <c r="CJ113" s="1007"/>
      <c r="CK113" s="1037"/>
      <c r="CL113" s="1038"/>
      <c r="CM113" s="1008" t="s">
        <v>448</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440</v>
      </c>
      <c r="DH113" s="1051"/>
      <c r="DI113" s="1051"/>
      <c r="DJ113" s="1051"/>
      <c r="DK113" s="1052"/>
      <c r="DL113" s="1053" t="s">
        <v>436</v>
      </c>
      <c r="DM113" s="1051"/>
      <c r="DN113" s="1051"/>
      <c r="DO113" s="1051"/>
      <c r="DP113" s="1052"/>
      <c r="DQ113" s="1053" t="s">
        <v>434</v>
      </c>
      <c r="DR113" s="1051"/>
      <c r="DS113" s="1051"/>
      <c r="DT113" s="1051"/>
      <c r="DU113" s="1052"/>
      <c r="DV113" s="1054" t="s">
        <v>434</v>
      </c>
      <c r="DW113" s="1055"/>
      <c r="DX113" s="1055"/>
      <c r="DY113" s="1055"/>
      <c r="DZ113" s="1056"/>
    </row>
    <row r="114" spans="1:130" s="246" customFormat="1" ht="26.25" customHeight="1" x14ac:dyDescent="0.15">
      <c r="A114" s="1046"/>
      <c r="B114" s="1047"/>
      <c r="C114" s="1042" t="s">
        <v>449</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49108</v>
      </c>
      <c r="AB114" s="1051"/>
      <c r="AC114" s="1051"/>
      <c r="AD114" s="1051"/>
      <c r="AE114" s="1052"/>
      <c r="AF114" s="1053">
        <v>73542</v>
      </c>
      <c r="AG114" s="1051"/>
      <c r="AH114" s="1051"/>
      <c r="AI114" s="1051"/>
      <c r="AJ114" s="1052"/>
      <c r="AK114" s="1053">
        <v>26144</v>
      </c>
      <c r="AL114" s="1051"/>
      <c r="AM114" s="1051"/>
      <c r="AN114" s="1051"/>
      <c r="AO114" s="1052"/>
      <c r="AP114" s="1054">
        <v>0.5</v>
      </c>
      <c r="AQ114" s="1055"/>
      <c r="AR114" s="1055"/>
      <c r="AS114" s="1055"/>
      <c r="AT114" s="1056"/>
      <c r="AU114" s="992"/>
      <c r="AV114" s="993"/>
      <c r="AW114" s="993"/>
      <c r="AX114" s="993"/>
      <c r="AY114" s="993"/>
      <c r="AZ114" s="1041" t="s">
        <v>450</v>
      </c>
      <c r="BA114" s="1042"/>
      <c r="BB114" s="1042"/>
      <c r="BC114" s="1042"/>
      <c r="BD114" s="1042"/>
      <c r="BE114" s="1042"/>
      <c r="BF114" s="1042"/>
      <c r="BG114" s="1042"/>
      <c r="BH114" s="1042"/>
      <c r="BI114" s="1042"/>
      <c r="BJ114" s="1042"/>
      <c r="BK114" s="1042"/>
      <c r="BL114" s="1042"/>
      <c r="BM114" s="1042"/>
      <c r="BN114" s="1042"/>
      <c r="BO114" s="1042"/>
      <c r="BP114" s="1043"/>
      <c r="BQ114" s="1011">
        <v>2105999</v>
      </c>
      <c r="BR114" s="1012"/>
      <c r="BS114" s="1012"/>
      <c r="BT114" s="1012"/>
      <c r="BU114" s="1012"/>
      <c r="BV114" s="1012">
        <v>2087838</v>
      </c>
      <c r="BW114" s="1012"/>
      <c r="BX114" s="1012"/>
      <c r="BY114" s="1012"/>
      <c r="BZ114" s="1012"/>
      <c r="CA114" s="1012">
        <v>2011887</v>
      </c>
      <c r="CB114" s="1012"/>
      <c r="CC114" s="1012"/>
      <c r="CD114" s="1012"/>
      <c r="CE114" s="1012"/>
      <c r="CF114" s="1006">
        <v>41.7</v>
      </c>
      <c r="CG114" s="1007"/>
      <c r="CH114" s="1007"/>
      <c r="CI114" s="1007"/>
      <c r="CJ114" s="1007"/>
      <c r="CK114" s="1037"/>
      <c r="CL114" s="1038"/>
      <c r="CM114" s="1008" t="s">
        <v>451</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408</v>
      </c>
      <c r="DH114" s="1051"/>
      <c r="DI114" s="1051"/>
      <c r="DJ114" s="1051"/>
      <c r="DK114" s="1052"/>
      <c r="DL114" s="1053" t="s">
        <v>408</v>
      </c>
      <c r="DM114" s="1051"/>
      <c r="DN114" s="1051"/>
      <c r="DO114" s="1051"/>
      <c r="DP114" s="1052"/>
      <c r="DQ114" s="1053" t="s">
        <v>443</v>
      </c>
      <c r="DR114" s="1051"/>
      <c r="DS114" s="1051"/>
      <c r="DT114" s="1051"/>
      <c r="DU114" s="1052"/>
      <c r="DV114" s="1054" t="s">
        <v>408</v>
      </c>
      <c r="DW114" s="1055"/>
      <c r="DX114" s="1055"/>
      <c r="DY114" s="1055"/>
      <c r="DZ114" s="1056"/>
    </row>
    <row r="115" spans="1:130" s="246" customFormat="1" ht="26.25" customHeight="1" x14ac:dyDescent="0.15">
      <c r="A115" s="1046"/>
      <c r="B115" s="1047"/>
      <c r="C115" s="1042" t="s">
        <v>452</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5102</v>
      </c>
      <c r="AB115" s="1026"/>
      <c r="AC115" s="1026"/>
      <c r="AD115" s="1026"/>
      <c r="AE115" s="1027"/>
      <c r="AF115" s="1028">
        <v>5013</v>
      </c>
      <c r="AG115" s="1026"/>
      <c r="AH115" s="1026"/>
      <c r="AI115" s="1026"/>
      <c r="AJ115" s="1027"/>
      <c r="AK115" s="1028">
        <v>5516</v>
      </c>
      <c r="AL115" s="1026"/>
      <c r="AM115" s="1026"/>
      <c r="AN115" s="1026"/>
      <c r="AO115" s="1027"/>
      <c r="AP115" s="1029">
        <v>0.1</v>
      </c>
      <c r="AQ115" s="1030"/>
      <c r="AR115" s="1030"/>
      <c r="AS115" s="1030"/>
      <c r="AT115" s="1031"/>
      <c r="AU115" s="992"/>
      <c r="AV115" s="993"/>
      <c r="AW115" s="993"/>
      <c r="AX115" s="993"/>
      <c r="AY115" s="993"/>
      <c r="AZ115" s="1041" t="s">
        <v>453</v>
      </c>
      <c r="BA115" s="1042"/>
      <c r="BB115" s="1042"/>
      <c r="BC115" s="1042"/>
      <c r="BD115" s="1042"/>
      <c r="BE115" s="1042"/>
      <c r="BF115" s="1042"/>
      <c r="BG115" s="1042"/>
      <c r="BH115" s="1042"/>
      <c r="BI115" s="1042"/>
      <c r="BJ115" s="1042"/>
      <c r="BK115" s="1042"/>
      <c r="BL115" s="1042"/>
      <c r="BM115" s="1042"/>
      <c r="BN115" s="1042"/>
      <c r="BO115" s="1042"/>
      <c r="BP115" s="1043"/>
      <c r="BQ115" s="1011" t="s">
        <v>408</v>
      </c>
      <c r="BR115" s="1012"/>
      <c r="BS115" s="1012"/>
      <c r="BT115" s="1012"/>
      <c r="BU115" s="1012"/>
      <c r="BV115" s="1012" t="s">
        <v>434</v>
      </c>
      <c r="BW115" s="1012"/>
      <c r="BX115" s="1012"/>
      <c r="BY115" s="1012"/>
      <c r="BZ115" s="1012"/>
      <c r="CA115" s="1012" t="s">
        <v>434</v>
      </c>
      <c r="CB115" s="1012"/>
      <c r="CC115" s="1012"/>
      <c r="CD115" s="1012"/>
      <c r="CE115" s="1012"/>
      <c r="CF115" s="1006" t="s">
        <v>408</v>
      </c>
      <c r="CG115" s="1007"/>
      <c r="CH115" s="1007"/>
      <c r="CI115" s="1007"/>
      <c r="CJ115" s="1007"/>
      <c r="CK115" s="1037"/>
      <c r="CL115" s="1038"/>
      <c r="CM115" s="1041" t="s">
        <v>454</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v>224799</v>
      </c>
      <c r="DH115" s="1051"/>
      <c r="DI115" s="1051"/>
      <c r="DJ115" s="1051"/>
      <c r="DK115" s="1052"/>
      <c r="DL115" s="1053">
        <v>225029</v>
      </c>
      <c r="DM115" s="1051"/>
      <c r="DN115" s="1051"/>
      <c r="DO115" s="1051"/>
      <c r="DP115" s="1052"/>
      <c r="DQ115" s="1053">
        <v>225224</v>
      </c>
      <c r="DR115" s="1051"/>
      <c r="DS115" s="1051"/>
      <c r="DT115" s="1051"/>
      <c r="DU115" s="1052"/>
      <c r="DV115" s="1054">
        <v>4.7</v>
      </c>
      <c r="DW115" s="1055"/>
      <c r="DX115" s="1055"/>
      <c r="DY115" s="1055"/>
      <c r="DZ115" s="1056"/>
    </row>
    <row r="116" spans="1:130" s="246" customFormat="1" ht="26.25" customHeight="1" x14ac:dyDescent="0.15">
      <c r="A116" s="1048"/>
      <c r="B116" s="1049"/>
      <c r="C116" s="1057" t="s">
        <v>455</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408</v>
      </c>
      <c r="AB116" s="1051"/>
      <c r="AC116" s="1051"/>
      <c r="AD116" s="1051"/>
      <c r="AE116" s="1052"/>
      <c r="AF116" s="1053" t="s">
        <v>456</v>
      </c>
      <c r="AG116" s="1051"/>
      <c r="AH116" s="1051"/>
      <c r="AI116" s="1051"/>
      <c r="AJ116" s="1052"/>
      <c r="AK116" s="1053">
        <v>1</v>
      </c>
      <c r="AL116" s="1051"/>
      <c r="AM116" s="1051"/>
      <c r="AN116" s="1051"/>
      <c r="AO116" s="1052"/>
      <c r="AP116" s="1054">
        <v>0</v>
      </c>
      <c r="AQ116" s="1055"/>
      <c r="AR116" s="1055"/>
      <c r="AS116" s="1055"/>
      <c r="AT116" s="1056"/>
      <c r="AU116" s="992"/>
      <c r="AV116" s="993"/>
      <c r="AW116" s="993"/>
      <c r="AX116" s="993"/>
      <c r="AY116" s="993"/>
      <c r="AZ116" s="1059" t="s">
        <v>457</v>
      </c>
      <c r="BA116" s="1060"/>
      <c r="BB116" s="1060"/>
      <c r="BC116" s="1060"/>
      <c r="BD116" s="1060"/>
      <c r="BE116" s="1060"/>
      <c r="BF116" s="1060"/>
      <c r="BG116" s="1060"/>
      <c r="BH116" s="1060"/>
      <c r="BI116" s="1060"/>
      <c r="BJ116" s="1060"/>
      <c r="BK116" s="1060"/>
      <c r="BL116" s="1060"/>
      <c r="BM116" s="1060"/>
      <c r="BN116" s="1060"/>
      <c r="BO116" s="1060"/>
      <c r="BP116" s="1061"/>
      <c r="BQ116" s="1011" t="s">
        <v>458</v>
      </c>
      <c r="BR116" s="1012"/>
      <c r="BS116" s="1012"/>
      <c r="BT116" s="1012"/>
      <c r="BU116" s="1012"/>
      <c r="BV116" s="1012" t="s">
        <v>434</v>
      </c>
      <c r="BW116" s="1012"/>
      <c r="BX116" s="1012"/>
      <c r="BY116" s="1012"/>
      <c r="BZ116" s="1012"/>
      <c r="CA116" s="1012" t="s">
        <v>434</v>
      </c>
      <c r="CB116" s="1012"/>
      <c r="CC116" s="1012"/>
      <c r="CD116" s="1012"/>
      <c r="CE116" s="1012"/>
      <c r="CF116" s="1006" t="s">
        <v>408</v>
      </c>
      <c r="CG116" s="1007"/>
      <c r="CH116" s="1007"/>
      <c r="CI116" s="1007"/>
      <c r="CJ116" s="1007"/>
      <c r="CK116" s="1037"/>
      <c r="CL116" s="1038"/>
      <c r="CM116" s="1008" t="s">
        <v>459</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v>48923</v>
      </c>
      <c r="DH116" s="1051"/>
      <c r="DI116" s="1051"/>
      <c r="DJ116" s="1051"/>
      <c r="DK116" s="1052"/>
      <c r="DL116" s="1053">
        <v>44135</v>
      </c>
      <c r="DM116" s="1051"/>
      <c r="DN116" s="1051"/>
      <c r="DO116" s="1051"/>
      <c r="DP116" s="1052"/>
      <c r="DQ116" s="1053">
        <v>125500</v>
      </c>
      <c r="DR116" s="1051"/>
      <c r="DS116" s="1051"/>
      <c r="DT116" s="1051"/>
      <c r="DU116" s="1052"/>
      <c r="DV116" s="1054">
        <v>2.6</v>
      </c>
      <c r="DW116" s="1055"/>
      <c r="DX116" s="1055"/>
      <c r="DY116" s="1055"/>
      <c r="DZ116" s="1056"/>
    </row>
    <row r="117" spans="1:130" s="246" customFormat="1" ht="26.25" customHeight="1" x14ac:dyDescent="0.15">
      <c r="A117" s="996" t="s">
        <v>184</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460</v>
      </c>
      <c r="Z117" s="978"/>
      <c r="AA117" s="1068">
        <v>1672284</v>
      </c>
      <c r="AB117" s="1069"/>
      <c r="AC117" s="1069"/>
      <c r="AD117" s="1069"/>
      <c r="AE117" s="1070"/>
      <c r="AF117" s="1071">
        <v>1683677</v>
      </c>
      <c r="AG117" s="1069"/>
      <c r="AH117" s="1069"/>
      <c r="AI117" s="1069"/>
      <c r="AJ117" s="1070"/>
      <c r="AK117" s="1071">
        <v>1582837</v>
      </c>
      <c r="AL117" s="1069"/>
      <c r="AM117" s="1069"/>
      <c r="AN117" s="1069"/>
      <c r="AO117" s="1070"/>
      <c r="AP117" s="1072"/>
      <c r="AQ117" s="1073"/>
      <c r="AR117" s="1073"/>
      <c r="AS117" s="1073"/>
      <c r="AT117" s="1074"/>
      <c r="AU117" s="992"/>
      <c r="AV117" s="993"/>
      <c r="AW117" s="993"/>
      <c r="AX117" s="993"/>
      <c r="AY117" s="993"/>
      <c r="AZ117" s="1059" t="s">
        <v>461</v>
      </c>
      <c r="BA117" s="1060"/>
      <c r="BB117" s="1060"/>
      <c r="BC117" s="1060"/>
      <c r="BD117" s="1060"/>
      <c r="BE117" s="1060"/>
      <c r="BF117" s="1060"/>
      <c r="BG117" s="1060"/>
      <c r="BH117" s="1060"/>
      <c r="BI117" s="1060"/>
      <c r="BJ117" s="1060"/>
      <c r="BK117" s="1060"/>
      <c r="BL117" s="1060"/>
      <c r="BM117" s="1060"/>
      <c r="BN117" s="1060"/>
      <c r="BO117" s="1060"/>
      <c r="BP117" s="1061"/>
      <c r="BQ117" s="1011" t="s">
        <v>408</v>
      </c>
      <c r="BR117" s="1012"/>
      <c r="BS117" s="1012"/>
      <c r="BT117" s="1012"/>
      <c r="BU117" s="1012"/>
      <c r="BV117" s="1012" t="s">
        <v>443</v>
      </c>
      <c r="BW117" s="1012"/>
      <c r="BX117" s="1012"/>
      <c r="BY117" s="1012"/>
      <c r="BZ117" s="1012"/>
      <c r="CA117" s="1012" t="s">
        <v>440</v>
      </c>
      <c r="CB117" s="1012"/>
      <c r="CC117" s="1012"/>
      <c r="CD117" s="1012"/>
      <c r="CE117" s="1012"/>
      <c r="CF117" s="1006" t="s">
        <v>408</v>
      </c>
      <c r="CG117" s="1007"/>
      <c r="CH117" s="1007"/>
      <c r="CI117" s="1007"/>
      <c r="CJ117" s="1007"/>
      <c r="CK117" s="1037"/>
      <c r="CL117" s="1038"/>
      <c r="CM117" s="1008" t="s">
        <v>462</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408</v>
      </c>
      <c r="DH117" s="1051"/>
      <c r="DI117" s="1051"/>
      <c r="DJ117" s="1051"/>
      <c r="DK117" s="1052"/>
      <c r="DL117" s="1053" t="s">
        <v>434</v>
      </c>
      <c r="DM117" s="1051"/>
      <c r="DN117" s="1051"/>
      <c r="DO117" s="1051"/>
      <c r="DP117" s="1052"/>
      <c r="DQ117" s="1053" t="s">
        <v>434</v>
      </c>
      <c r="DR117" s="1051"/>
      <c r="DS117" s="1051"/>
      <c r="DT117" s="1051"/>
      <c r="DU117" s="1052"/>
      <c r="DV117" s="1054" t="s">
        <v>434</v>
      </c>
      <c r="DW117" s="1055"/>
      <c r="DX117" s="1055"/>
      <c r="DY117" s="1055"/>
      <c r="DZ117" s="1056"/>
    </row>
    <row r="118" spans="1:130" s="246" customFormat="1" ht="26.25" customHeight="1" x14ac:dyDescent="0.15">
      <c r="A118" s="996" t="s">
        <v>429</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427</v>
      </c>
      <c r="AB118" s="977"/>
      <c r="AC118" s="977"/>
      <c r="AD118" s="977"/>
      <c r="AE118" s="978"/>
      <c r="AF118" s="976" t="s">
        <v>302</v>
      </c>
      <c r="AG118" s="977"/>
      <c r="AH118" s="977"/>
      <c r="AI118" s="977"/>
      <c r="AJ118" s="978"/>
      <c r="AK118" s="976" t="s">
        <v>301</v>
      </c>
      <c r="AL118" s="977"/>
      <c r="AM118" s="977"/>
      <c r="AN118" s="977"/>
      <c r="AO118" s="978"/>
      <c r="AP118" s="1063" t="s">
        <v>428</v>
      </c>
      <c r="AQ118" s="1064"/>
      <c r="AR118" s="1064"/>
      <c r="AS118" s="1064"/>
      <c r="AT118" s="1065"/>
      <c r="AU118" s="992"/>
      <c r="AV118" s="993"/>
      <c r="AW118" s="993"/>
      <c r="AX118" s="993"/>
      <c r="AY118" s="993"/>
      <c r="AZ118" s="1066" t="s">
        <v>463</v>
      </c>
      <c r="BA118" s="1057"/>
      <c r="BB118" s="1057"/>
      <c r="BC118" s="1057"/>
      <c r="BD118" s="1057"/>
      <c r="BE118" s="1057"/>
      <c r="BF118" s="1057"/>
      <c r="BG118" s="1057"/>
      <c r="BH118" s="1057"/>
      <c r="BI118" s="1057"/>
      <c r="BJ118" s="1057"/>
      <c r="BK118" s="1057"/>
      <c r="BL118" s="1057"/>
      <c r="BM118" s="1057"/>
      <c r="BN118" s="1057"/>
      <c r="BO118" s="1057"/>
      <c r="BP118" s="1058"/>
      <c r="BQ118" s="1089" t="s">
        <v>456</v>
      </c>
      <c r="BR118" s="1090"/>
      <c r="BS118" s="1090"/>
      <c r="BT118" s="1090"/>
      <c r="BU118" s="1090"/>
      <c r="BV118" s="1090" t="s">
        <v>437</v>
      </c>
      <c r="BW118" s="1090"/>
      <c r="BX118" s="1090"/>
      <c r="BY118" s="1090"/>
      <c r="BZ118" s="1090"/>
      <c r="CA118" s="1090" t="s">
        <v>456</v>
      </c>
      <c r="CB118" s="1090"/>
      <c r="CC118" s="1090"/>
      <c r="CD118" s="1090"/>
      <c r="CE118" s="1090"/>
      <c r="CF118" s="1006" t="s">
        <v>456</v>
      </c>
      <c r="CG118" s="1007"/>
      <c r="CH118" s="1007"/>
      <c r="CI118" s="1007"/>
      <c r="CJ118" s="1007"/>
      <c r="CK118" s="1037"/>
      <c r="CL118" s="1038"/>
      <c r="CM118" s="1008" t="s">
        <v>464</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408</v>
      </c>
      <c r="DH118" s="1051"/>
      <c r="DI118" s="1051"/>
      <c r="DJ118" s="1051"/>
      <c r="DK118" s="1052"/>
      <c r="DL118" s="1053" t="s">
        <v>408</v>
      </c>
      <c r="DM118" s="1051"/>
      <c r="DN118" s="1051"/>
      <c r="DO118" s="1051"/>
      <c r="DP118" s="1052"/>
      <c r="DQ118" s="1053" t="s">
        <v>456</v>
      </c>
      <c r="DR118" s="1051"/>
      <c r="DS118" s="1051"/>
      <c r="DT118" s="1051"/>
      <c r="DU118" s="1052"/>
      <c r="DV118" s="1054" t="s">
        <v>456</v>
      </c>
      <c r="DW118" s="1055"/>
      <c r="DX118" s="1055"/>
      <c r="DY118" s="1055"/>
      <c r="DZ118" s="1056"/>
    </row>
    <row r="119" spans="1:130" s="246" customFormat="1" ht="26.25" customHeight="1" x14ac:dyDescent="0.15">
      <c r="A119" s="1150" t="s">
        <v>432</v>
      </c>
      <c r="B119" s="1036"/>
      <c r="C119" s="1015" t="s">
        <v>433</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456</v>
      </c>
      <c r="AB119" s="984"/>
      <c r="AC119" s="984"/>
      <c r="AD119" s="984"/>
      <c r="AE119" s="985"/>
      <c r="AF119" s="986" t="s">
        <v>456</v>
      </c>
      <c r="AG119" s="984"/>
      <c r="AH119" s="984"/>
      <c r="AI119" s="984"/>
      <c r="AJ119" s="985"/>
      <c r="AK119" s="986" t="s">
        <v>408</v>
      </c>
      <c r="AL119" s="984"/>
      <c r="AM119" s="984"/>
      <c r="AN119" s="984"/>
      <c r="AO119" s="985"/>
      <c r="AP119" s="987" t="s">
        <v>408</v>
      </c>
      <c r="AQ119" s="988"/>
      <c r="AR119" s="988"/>
      <c r="AS119" s="988"/>
      <c r="AT119" s="989"/>
      <c r="AU119" s="994"/>
      <c r="AV119" s="995"/>
      <c r="AW119" s="995"/>
      <c r="AX119" s="995"/>
      <c r="AY119" s="995"/>
      <c r="AZ119" s="277" t="s">
        <v>184</v>
      </c>
      <c r="BA119" s="277"/>
      <c r="BB119" s="277"/>
      <c r="BC119" s="277"/>
      <c r="BD119" s="277"/>
      <c r="BE119" s="277"/>
      <c r="BF119" s="277"/>
      <c r="BG119" s="277"/>
      <c r="BH119" s="277"/>
      <c r="BI119" s="277"/>
      <c r="BJ119" s="277"/>
      <c r="BK119" s="277"/>
      <c r="BL119" s="277"/>
      <c r="BM119" s="277"/>
      <c r="BN119" s="277"/>
      <c r="BO119" s="1067" t="s">
        <v>465</v>
      </c>
      <c r="BP119" s="1098"/>
      <c r="BQ119" s="1089">
        <v>20244030</v>
      </c>
      <c r="BR119" s="1090"/>
      <c r="BS119" s="1090"/>
      <c r="BT119" s="1090"/>
      <c r="BU119" s="1090"/>
      <c r="BV119" s="1090">
        <v>19189314</v>
      </c>
      <c r="BW119" s="1090"/>
      <c r="BX119" s="1090"/>
      <c r="BY119" s="1090"/>
      <c r="BZ119" s="1090"/>
      <c r="CA119" s="1090">
        <v>18521229</v>
      </c>
      <c r="CB119" s="1090"/>
      <c r="CC119" s="1090"/>
      <c r="CD119" s="1090"/>
      <c r="CE119" s="1090"/>
      <c r="CF119" s="1091"/>
      <c r="CG119" s="1092"/>
      <c r="CH119" s="1092"/>
      <c r="CI119" s="1092"/>
      <c r="CJ119" s="1093"/>
      <c r="CK119" s="1039"/>
      <c r="CL119" s="1040"/>
      <c r="CM119" s="1094" t="s">
        <v>466</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440</v>
      </c>
      <c r="DH119" s="1076"/>
      <c r="DI119" s="1076"/>
      <c r="DJ119" s="1076"/>
      <c r="DK119" s="1077"/>
      <c r="DL119" s="1075" t="s">
        <v>408</v>
      </c>
      <c r="DM119" s="1076"/>
      <c r="DN119" s="1076"/>
      <c r="DO119" s="1076"/>
      <c r="DP119" s="1077"/>
      <c r="DQ119" s="1075" t="s">
        <v>456</v>
      </c>
      <c r="DR119" s="1076"/>
      <c r="DS119" s="1076"/>
      <c r="DT119" s="1076"/>
      <c r="DU119" s="1077"/>
      <c r="DV119" s="1078" t="s">
        <v>408</v>
      </c>
      <c r="DW119" s="1079"/>
      <c r="DX119" s="1079"/>
      <c r="DY119" s="1079"/>
      <c r="DZ119" s="1080"/>
    </row>
    <row r="120" spans="1:130" s="246" customFormat="1" ht="26.25" customHeight="1" x14ac:dyDescent="0.15">
      <c r="A120" s="1151"/>
      <c r="B120" s="1038"/>
      <c r="C120" s="1008" t="s">
        <v>439</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408</v>
      </c>
      <c r="AB120" s="1051"/>
      <c r="AC120" s="1051"/>
      <c r="AD120" s="1051"/>
      <c r="AE120" s="1052"/>
      <c r="AF120" s="1053" t="s">
        <v>408</v>
      </c>
      <c r="AG120" s="1051"/>
      <c r="AH120" s="1051"/>
      <c r="AI120" s="1051"/>
      <c r="AJ120" s="1052"/>
      <c r="AK120" s="1053" t="s">
        <v>434</v>
      </c>
      <c r="AL120" s="1051"/>
      <c r="AM120" s="1051"/>
      <c r="AN120" s="1051"/>
      <c r="AO120" s="1052"/>
      <c r="AP120" s="1054" t="s">
        <v>408</v>
      </c>
      <c r="AQ120" s="1055"/>
      <c r="AR120" s="1055"/>
      <c r="AS120" s="1055"/>
      <c r="AT120" s="1056"/>
      <c r="AU120" s="1081" t="s">
        <v>467</v>
      </c>
      <c r="AV120" s="1082"/>
      <c r="AW120" s="1082"/>
      <c r="AX120" s="1082"/>
      <c r="AY120" s="1083"/>
      <c r="AZ120" s="1032" t="s">
        <v>468</v>
      </c>
      <c r="BA120" s="981"/>
      <c r="BB120" s="981"/>
      <c r="BC120" s="981"/>
      <c r="BD120" s="981"/>
      <c r="BE120" s="981"/>
      <c r="BF120" s="981"/>
      <c r="BG120" s="981"/>
      <c r="BH120" s="981"/>
      <c r="BI120" s="981"/>
      <c r="BJ120" s="981"/>
      <c r="BK120" s="981"/>
      <c r="BL120" s="981"/>
      <c r="BM120" s="981"/>
      <c r="BN120" s="981"/>
      <c r="BO120" s="981"/>
      <c r="BP120" s="982"/>
      <c r="BQ120" s="1018">
        <v>4780797</v>
      </c>
      <c r="BR120" s="1019"/>
      <c r="BS120" s="1019"/>
      <c r="BT120" s="1019"/>
      <c r="BU120" s="1019"/>
      <c r="BV120" s="1019">
        <v>4919868</v>
      </c>
      <c r="BW120" s="1019"/>
      <c r="BX120" s="1019"/>
      <c r="BY120" s="1019"/>
      <c r="BZ120" s="1019"/>
      <c r="CA120" s="1019">
        <v>5196910</v>
      </c>
      <c r="CB120" s="1019"/>
      <c r="CC120" s="1019"/>
      <c r="CD120" s="1019"/>
      <c r="CE120" s="1019"/>
      <c r="CF120" s="1033">
        <v>107.7</v>
      </c>
      <c r="CG120" s="1034"/>
      <c r="CH120" s="1034"/>
      <c r="CI120" s="1034"/>
      <c r="CJ120" s="1034"/>
      <c r="CK120" s="1099" t="s">
        <v>469</v>
      </c>
      <c r="CL120" s="1100"/>
      <c r="CM120" s="1100"/>
      <c r="CN120" s="1100"/>
      <c r="CO120" s="1101"/>
      <c r="CP120" s="1107" t="s">
        <v>470</v>
      </c>
      <c r="CQ120" s="1108"/>
      <c r="CR120" s="1108"/>
      <c r="CS120" s="1108"/>
      <c r="CT120" s="1108"/>
      <c r="CU120" s="1108"/>
      <c r="CV120" s="1108"/>
      <c r="CW120" s="1108"/>
      <c r="CX120" s="1108"/>
      <c r="CY120" s="1108"/>
      <c r="CZ120" s="1108"/>
      <c r="DA120" s="1108"/>
      <c r="DB120" s="1108"/>
      <c r="DC120" s="1108"/>
      <c r="DD120" s="1108"/>
      <c r="DE120" s="1108"/>
      <c r="DF120" s="1109"/>
      <c r="DG120" s="1018">
        <v>7087801</v>
      </c>
      <c r="DH120" s="1019"/>
      <c r="DI120" s="1019"/>
      <c r="DJ120" s="1019"/>
      <c r="DK120" s="1019"/>
      <c r="DL120" s="1019">
        <v>6535090</v>
      </c>
      <c r="DM120" s="1019"/>
      <c r="DN120" s="1019"/>
      <c r="DO120" s="1019"/>
      <c r="DP120" s="1019"/>
      <c r="DQ120" s="1019">
        <v>6100773</v>
      </c>
      <c r="DR120" s="1019"/>
      <c r="DS120" s="1019"/>
      <c r="DT120" s="1019"/>
      <c r="DU120" s="1019"/>
      <c r="DV120" s="1020">
        <v>126.5</v>
      </c>
      <c r="DW120" s="1020"/>
      <c r="DX120" s="1020"/>
      <c r="DY120" s="1020"/>
      <c r="DZ120" s="1021"/>
    </row>
    <row r="121" spans="1:130" s="246" customFormat="1" ht="26.25" customHeight="1" x14ac:dyDescent="0.15">
      <c r="A121" s="1151"/>
      <c r="B121" s="1038"/>
      <c r="C121" s="1059" t="s">
        <v>471</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408</v>
      </c>
      <c r="AB121" s="1051"/>
      <c r="AC121" s="1051"/>
      <c r="AD121" s="1051"/>
      <c r="AE121" s="1052"/>
      <c r="AF121" s="1053" t="s">
        <v>440</v>
      </c>
      <c r="AG121" s="1051"/>
      <c r="AH121" s="1051"/>
      <c r="AI121" s="1051"/>
      <c r="AJ121" s="1052"/>
      <c r="AK121" s="1053" t="s">
        <v>456</v>
      </c>
      <c r="AL121" s="1051"/>
      <c r="AM121" s="1051"/>
      <c r="AN121" s="1051"/>
      <c r="AO121" s="1052"/>
      <c r="AP121" s="1054" t="s">
        <v>408</v>
      </c>
      <c r="AQ121" s="1055"/>
      <c r="AR121" s="1055"/>
      <c r="AS121" s="1055"/>
      <c r="AT121" s="1056"/>
      <c r="AU121" s="1084"/>
      <c r="AV121" s="1085"/>
      <c r="AW121" s="1085"/>
      <c r="AX121" s="1085"/>
      <c r="AY121" s="1086"/>
      <c r="AZ121" s="1041" t="s">
        <v>472</v>
      </c>
      <c r="BA121" s="1042"/>
      <c r="BB121" s="1042"/>
      <c r="BC121" s="1042"/>
      <c r="BD121" s="1042"/>
      <c r="BE121" s="1042"/>
      <c r="BF121" s="1042"/>
      <c r="BG121" s="1042"/>
      <c r="BH121" s="1042"/>
      <c r="BI121" s="1042"/>
      <c r="BJ121" s="1042"/>
      <c r="BK121" s="1042"/>
      <c r="BL121" s="1042"/>
      <c r="BM121" s="1042"/>
      <c r="BN121" s="1042"/>
      <c r="BO121" s="1042"/>
      <c r="BP121" s="1043"/>
      <c r="BQ121" s="1011">
        <v>1988652</v>
      </c>
      <c r="BR121" s="1012"/>
      <c r="BS121" s="1012"/>
      <c r="BT121" s="1012"/>
      <c r="BU121" s="1012"/>
      <c r="BV121" s="1012">
        <v>1817711</v>
      </c>
      <c r="BW121" s="1012"/>
      <c r="BX121" s="1012"/>
      <c r="BY121" s="1012"/>
      <c r="BZ121" s="1012"/>
      <c r="CA121" s="1012">
        <v>1683228</v>
      </c>
      <c r="CB121" s="1012"/>
      <c r="CC121" s="1012"/>
      <c r="CD121" s="1012"/>
      <c r="CE121" s="1012"/>
      <c r="CF121" s="1006">
        <v>34.9</v>
      </c>
      <c r="CG121" s="1007"/>
      <c r="CH121" s="1007"/>
      <c r="CI121" s="1007"/>
      <c r="CJ121" s="1007"/>
      <c r="CK121" s="1102"/>
      <c r="CL121" s="1103"/>
      <c r="CM121" s="1103"/>
      <c r="CN121" s="1103"/>
      <c r="CO121" s="1104"/>
      <c r="CP121" s="1112" t="s">
        <v>473</v>
      </c>
      <c r="CQ121" s="1113"/>
      <c r="CR121" s="1113"/>
      <c r="CS121" s="1113"/>
      <c r="CT121" s="1113"/>
      <c r="CU121" s="1113"/>
      <c r="CV121" s="1113"/>
      <c r="CW121" s="1113"/>
      <c r="CX121" s="1113"/>
      <c r="CY121" s="1113"/>
      <c r="CZ121" s="1113"/>
      <c r="DA121" s="1113"/>
      <c r="DB121" s="1113"/>
      <c r="DC121" s="1113"/>
      <c r="DD121" s="1113"/>
      <c r="DE121" s="1113"/>
      <c r="DF121" s="1114"/>
      <c r="DG121" s="1011">
        <v>2416486</v>
      </c>
      <c r="DH121" s="1012"/>
      <c r="DI121" s="1012"/>
      <c r="DJ121" s="1012"/>
      <c r="DK121" s="1012"/>
      <c r="DL121" s="1012">
        <v>2203605</v>
      </c>
      <c r="DM121" s="1012"/>
      <c r="DN121" s="1012"/>
      <c r="DO121" s="1012"/>
      <c r="DP121" s="1012"/>
      <c r="DQ121" s="1012">
        <v>2043296</v>
      </c>
      <c r="DR121" s="1012"/>
      <c r="DS121" s="1012"/>
      <c r="DT121" s="1012"/>
      <c r="DU121" s="1012"/>
      <c r="DV121" s="1013">
        <v>42.4</v>
      </c>
      <c r="DW121" s="1013"/>
      <c r="DX121" s="1013"/>
      <c r="DY121" s="1013"/>
      <c r="DZ121" s="1014"/>
    </row>
    <row r="122" spans="1:130" s="246" customFormat="1" ht="26.25" customHeight="1" x14ac:dyDescent="0.15">
      <c r="A122" s="1151"/>
      <c r="B122" s="1038"/>
      <c r="C122" s="1008" t="s">
        <v>451</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434</v>
      </c>
      <c r="AB122" s="1051"/>
      <c r="AC122" s="1051"/>
      <c r="AD122" s="1051"/>
      <c r="AE122" s="1052"/>
      <c r="AF122" s="1053" t="s">
        <v>434</v>
      </c>
      <c r="AG122" s="1051"/>
      <c r="AH122" s="1051"/>
      <c r="AI122" s="1051"/>
      <c r="AJ122" s="1052"/>
      <c r="AK122" s="1053" t="s">
        <v>456</v>
      </c>
      <c r="AL122" s="1051"/>
      <c r="AM122" s="1051"/>
      <c r="AN122" s="1051"/>
      <c r="AO122" s="1052"/>
      <c r="AP122" s="1054" t="s">
        <v>456</v>
      </c>
      <c r="AQ122" s="1055"/>
      <c r="AR122" s="1055"/>
      <c r="AS122" s="1055"/>
      <c r="AT122" s="1056"/>
      <c r="AU122" s="1084"/>
      <c r="AV122" s="1085"/>
      <c r="AW122" s="1085"/>
      <c r="AX122" s="1085"/>
      <c r="AY122" s="1086"/>
      <c r="AZ122" s="1066" t="s">
        <v>474</v>
      </c>
      <c r="BA122" s="1057"/>
      <c r="BB122" s="1057"/>
      <c r="BC122" s="1057"/>
      <c r="BD122" s="1057"/>
      <c r="BE122" s="1057"/>
      <c r="BF122" s="1057"/>
      <c r="BG122" s="1057"/>
      <c r="BH122" s="1057"/>
      <c r="BI122" s="1057"/>
      <c r="BJ122" s="1057"/>
      <c r="BK122" s="1057"/>
      <c r="BL122" s="1057"/>
      <c r="BM122" s="1057"/>
      <c r="BN122" s="1057"/>
      <c r="BO122" s="1057"/>
      <c r="BP122" s="1058"/>
      <c r="BQ122" s="1089">
        <v>11063398</v>
      </c>
      <c r="BR122" s="1090"/>
      <c r="BS122" s="1090"/>
      <c r="BT122" s="1090"/>
      <c r="BU122" s="1090"/>
      <c r="BV122" s="1090">
        <v>10690697</v>
      </c>
      <c r="BW122" s="1090"/>
      <c r="BX122" s="1090"/>
      <c r="BY122" s="1090"/>
      <c r="BZ122" s="1090"/>
      <c r="CA122" s="1090">
        <v>10313857</v>
      </c>
      <c r="CB122" s="1090"/>
      <c r="CC122" s="1090"/>
      <c r="CD122" s="1090"/>
      <c r="CE122" s="1090"/>
      <c r="CF122" s="1110">
        <v>213.8</v>
      </c>
      <c r="CG122" s="1111"/>
      <c r="CH122" s="1111"/>
      <c r="CI122" s="1111"/>
      <c r="CJ122" s="1111"/>
      <c r="CK122" s="1102"/>
      <c r="CL122" s="1103"/>
      <c r="CM122" s="1103"/>
      <c r="CN122" s="1103"/>
      <c r="CO122" s="1104"/>
      <c r="CP122" s="1112" t="s">
        <v>475</v>
      </c>
      <c r="CQ122" s="1113"/>
      <c r="CR122" s="1113"/>
      <c r="CS122" s="1113"/>
      <c r="CT122" s="1113"/>
      <c r="CU122" s="1113"/>
      <c r="CV122" s="1113"/>
      <c r="CW122" s="1113"/>
      <c r="CX122" s="1113"/>
      <c r="CY122" s="1113"/>
      <c r="CZ122" s="1113"/>
      <c r="DA122" s="1113"/>
      <c r="DB122" s="1113"/>
      <c r="DC122" s="1113"/>
      <c r="DD122" s="1113"/>
      <c r="DE122" s="1113"/>
      <c r="DF122" s="1114"/>
      <c r="DG122" s="1011">
        <v>1253224</v>
      </c>
      <c r="DH122" s="1012"/>
      <c r="DI122" s="1012"/>
      <c r="DJ122" s="1012"/>
      <c r="DK122" s="1012"/>
      <c r="DL122" s="1012">
        <v>1155967</v>
      </c>
      <c r="DM122" s="1012"/>
      <c r="DN122" s="1012"/>
      <c r="DO122" s="1012"/>
      <c r="DP122" s="1012"/>
      <c r="DQ122" s="1012">
        <v>1057832</v>
      </c>
      <c r="DR122" s="1012"/>
      <c r="DS122" s="1012"/>
      <c r="DT122" s="1012"/>
      <c r="DU122" s="1012"/>
      <c r="DV122" s="1013">
        <v>21.9</v>
      </c>
      <c r="DW122" s="1013"/>
      <c r="DX122" s="1013"/>
      <c r="DY122" s="1013"/>
      <c r="DZ122" s="1014"/>
    </row>
    <row r="123" spans="1:130" s="246" customFormat="1" ht="26.25" customHeight="1" x14ac:dyDescent="0.15">
      <c r="A123" s="1151"/>
      <c r="B123" s="1038"/>
      <c r="C123" s="1008" t="s">
        <v>459</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v>5000</v>
      </c>
      <c r="AB123" s="1051"/>
      <c r="AC123" s="1051"/>
      <c r="AD123" s="1051"/>
      <c r="AE123" s="1052"/>
      <c r="AF123" s="1053">
        <v>5000</v>
      </c>
      <c r="AG123" s="1051"/>
      <c r="AH123" s="1051"/>
      <c r="AI123" s="1051"/>
      <c r="AJ123" s="1052"/>
      <c r="AK123" s="1053">
        <v>5000</v>
      </c>
      <c r="AL123" s="1051"/>
      <c r="AM123" s="1051"/>
      <c r="AN123" s="1051"/>
      <c r="AO123" s="1052"/>
      <c r="AP123" s="1054">
        <v>0.1</v>
      </c>
      <c r="AQ123" s="1055"/>
      <c r="AR123" s="1055"/>
      <c r="AS123" s="1055"/>
      <c r="AT123" s="1056"/>
      <c r="AU123" s="1087"/>
      <c r="AV123" s="1088"/>
      <c r="AW123" s="1088"/>
      <c r="AX123" s="1088"/>
      <c r="AY123" s="1088"/>
      <c r="AZ123" s="277" t="s">
        <v>184</v>
      </c>
      <c r="BA123" s="277"/>
      <c r="BB123" s="277"/>
      <c r="BC123" s="277"/>
      <c r="BD123" s="277"/>
      <c r="BE123" s="277"/>
      <c r="BF123" s="277"/>
      <c r="BG123" s="277"/>
      <c r="BH123" s="277"/>
      <c r="BI123" s="277"/>
      <c r="BJ123" s="277"/>
      <c r="BK123" s="277"/>
      <c r="BL123" s="277"/>
      <c r="BM123" s="277"/>
      <c r="BN123" s="277"/>
      <c r="BO123" s="1067" t="s">
        <v>476</v>
      </c>
      <c r="BP123" s="1098"/>
      <c r="BQ123" s="1157">
        <v>17832847</v>
      </c>
      <c r="BR123" s="1158"/>
      <c r="BS123" s="1158"/>
      <c r="BT123" s="1158"/>
      <c r="BU123" s="1158"/>
      <c r="BV123" s="1158">
        <v>17428276</v>
      </c>
      <c r="BW123" s="1158"/>
      <c r="BX123" s="1158"/>
      <c r="BY123" s="1158"/>
      <c r="BZ123" s="1158"/>
      <c r="CA123" s="1158">
        <v>17193995</v>
      </c>
      <c r="CB123" s="1158"/>
      <c r="CC123" s="1158"/>
      <c r="CD123" s="1158"/>
      <c r="CE123" s="1158"/>
      <c r="CF123" s="1091"/>
      <c r="CG123" s="1092"/>
      <c r="CH123" s="1092"/>
      <c r="CI123" s="1092"/>
      <c r="CJ123" s="1093"/>
      <c r="CK123" s="1102"/>
      <c r="CL123" s="1103"/>
      <c r="CM123" s="1103"/>
      <c r="CN123" s="1103"/>
      <c r="CO123" s="1104"/>
      <c r="CP123" s="1112" t="s">
        <v>477</v>
      </c>
      <c r="CQ123" s="1113"/>
      <c r="CR123" s="1113"/>
      <c r="CS123" s="1113"/>
      <c r="CT123" s="1113"/>
      <c r="CU123" s="1113"/>
      <c r="CV123" s="1113"/>
      <c r="CW123" s="1113"/>
      <c r="CX123" s="1113"/>
      <c r="CY123" s="1113"/>
      <c r="CZ123" s="1113"/>
      <c r="DA123" s="1113"/>
      <c r="DB123" s="1113"/>
      <c r="DC123" s="1113"/>
      <c r="DD123" s="1113"/>
      <c r="DE123" s="1113"/>
      <c r="DF123" s="1114"/>
      <c r="DG123" s="1050">
        <v>78046</v>
      </c>
      <c r="DH123" s="1051"/>
      <c r="DI123" s="1051"/>
      <c r="DJ123" s="1051"/>
      <c r="DK123" s="1052"/>
      <c r="DL123" s="1053">
        <v>154846</v>
      </c>
      <c r="DM123" s="1051"/>
      <c r="DN123" s="1051"/>
      <c r="DO123" s="1051"/>
      <c r="DP123" s="1052"/>
      <c r="DQ123" s="1053">
        <v>178290</v>
      </c>
      <c r="DR123" s="1051"/>
      <c r="DS123" s="1051"/>
      <c r="DT123" s="1051"/>
      <c r="DU123" s="1052"/>
      <c r="DV123" s="1054">
        <v>3.7</v>
      </c>
      <c r="DW123" s="1055"/>
      <c r="DX123" s="1055"/>
      <c r="DY123" s="1055"/>
      <c r="DZ123" s="1056"/>
    </row>
    <row r="124" spans="1:130" s="246" customFormat="1" ht="26.25" customHeight="1" thickBot="1" x14ac:dyDescent="0.2">
      <c r="A124" s="1151"/>
      <c r="B124" s="1038"/>
      <c r="C124" s="1008" t="s">
        <v>462</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434</v>
      </c>
      <c r="AB124" s="1051"/>
      <c r="AC124" s="1051"/>
      <c r="AD124" s="1051"/>
      <c r="AE124" s="1052"/>
      <c r="AF124" s="1053" t="s">
        <v>436</v>
      </c>
      <c r="AG124" s="1051"/>
      <c r="AH124" s="1051"/>
      <c r="AI124" s="1051"/>
      <c r="AJ124" s="1052"/>
      <c r="AK124" s="1053" t="s">
        <v>128</v>
      </c>
      <c r="AL124" s="1051"/>
      <c r="AM124" s="1051"/>
      <c r="AN124" s="1051"/>
      <c r="AO124" s="1052"/>
      <c r="AP124" s="1054" t="s">
        <v>128</v>
      </c>
      <c r="AQ124" s="1055"/>
      <c r="AR124" s="1055"/>
      <c r="AS124" s="1055"/>
      <c r="AT124" s="1056"/>
      <c r="AU124" s="1153" t="s">
        <v>478</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49.4</v>
      </c>
      <c r="BR124" s="1120"/>
      <c r="BS124" s="1120"/>
      <c r="BT124" s="1120"/>
      <c r="BU124" s="1120"/>
      <c r="BV124" s="1120">
        <v>36.5</v>
      </c>
      <c r="BW124" s="1120"/>
      <c r="BX124" s="1120"/>
      <c r="BY124" s="1120"/>
      <c r="BZ124" s="1120"/>
      <c r="CA124" s="1120">
        <v>27.5</v>
      </c>
      <c r="CB124" s="1120"/>
      <c r="CC124" s="1120"/>
      <c r="CD124" s="1120"/>
      <c r="CE124" s="1120"/>
      <c r="CF124" s="1121"/>
      <c r="CG124" s="1122"/>
      <c r="CH124" s="1122"/>
      <c r="CI124" s="1122"/>
      <c r="CJ124" s="1123"/>
      <c r="CK124" s="1105"/>
      <c r="CL124" s="1105"/>
      <c r="CM124" s="1105"/>
      <c r="CN124" s="1105"/>
      <c r="CO124" s="1106"/>
      <c r="CP124" s="1112" t="s">
        <v>479</v>
      </c>
      <c r="CQ124" s="1113"/>
      <c r="CR124" s="1113"/>
      <c r="CS124" s="1113"/>
      <c r="CT124" s="1113"/>
      <c r="CU124" s="1113"/>
      <c r="CV124" s="1113"/>
      <c r="CW124" s="1113"/>
      <c r="CX124" s="1113"/>
      <c r="CY124" s="1113"/>
      <c r="CZ124" s="1113"/>
      <c r="DA124" s="1113"/>
      <c r="DB124" s="1113"/>
      <c r="DC124" s="1113"/>
      <c r="DD124" s="1113"/>
      <c r="DE124" s="1113"/>
      <c r="DF124" s="1114"/>
      <c r="DG124" s="1097">
        <v>211526</v>
      </c>
      <c r="DH124" s="1076"/>
      <c r="DI124" s="1076"/>
      <c r="DJ124" s="1076"/>
      <c r="DK124" s="1077"/>
      <c r="DL124" s="1075" t="s">
        <v>436</v>
      </c>
      <c r="DM124" s="1076"/>
      <c r="DN124" s="1076"/>
      <c r="DO124" s="1076"/>
      <c r="DP124" s="1077"/>
      <c r="DQ124" s="1075" t="s">
        <v>436</v>
      </c>
      <c r="DR124" s="1076"/>
      <c r="DS124" s="1076"/>
      <c r="DT124" s="1076"/>
      <c r="DU124" s="1077"/>
      <c r="DV124" s="1078" t="s">
        <v>436</v>
      </c>
      <c r="DW124" s="1079"/>
      <c r="DX124" s="1079"/>
      <c r="DY124" s="1079"/>
      <c r="DZ124" s="1080"/>
    </row>
    <row r="125" spans="1:130" s="246" customFormat="1" ht="26.25" customHeight="1" x14ac:dyDescent="0.15">
      <c r="A125" s="1151"/>
      <c r="B125" s="1038"/>
      <c r="C125" s="1008" t="s">
        <v>464</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436</v>
      </c>
      <c r="AB125" s="1051"/>
      <c r="AC125" s="1051"/>
      <c r="AD125" s="1051"/>
      <c r="AE125" s="1052"/>
      <c r="AF125" s="1053" t="s">
        <v>436</v>
      </c>
      <c r="AG125" s="1051"/>
      <c r="AH125" s="1051"/>
      <c r="AI125" s="1051"/>
      <c r="AJ125" s="1052"/>
      <c r="AK125" s="1053" t="s">
        <v>436</v>
      </c>
      <c r="AL125" s="1051"/>
      <c r="AM125" s="1051"/>
      <c r="AN125" s="1051"/>
      <c r="AO125" s="1052"/>
      <c r="AP125" s="1054" t="s">
        <v>436</v>
      </c>
      <c r="AQ125" s="1055"/>
      <c r="AR125" s="1055"/>
      <c r="AS125" s="1055"/>
      <c r="AT125" s="105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5" t="s">
        <v>480</v>
      </c>
      <c r="CL125" s="1100"/>
      <c r="CM125" s="1100"/>
      <c r="CN125" s="1100"/>
      <c r="CO125" s="1101"/>
      <c r="CP125" s="1032" t="s">
        <v>481</v>
      </c>
      <c r="CQ125" s="981"/>
      <c r="CR125" s="981"/>
      <c r="CS125" s="981"/>
      <c r="CT125" s="981"/>
      <c r="CU125" s="981"/>
      <c r="CV125" s="981"/>
      <c r="CW125" s="981"/>
      <c r="CX125" s="981"/>
      <c r="CY125" s="981"/>
      <c r="CZ125" s="981"/>
      <c r="DA125" s="981"/>
      <c r="DB125" s="981"/>
      <c r="DC125" s="981"/>
      <c r="DD125" s="981"/>
      <c r="DE125" s="981"/>
      <c r="DF125" s="982"/>
      <c r="DG125" s="1018" t="s">
        <v>436</v>
      </c>
      <c r="DH125" s="1019"/>
      <c r="DI125" s="1019"/>
      <c r="DJ125" s="1019"/>
      <c r="DK125" s="1019"/>
      <c r="DL125" s="1019" t="s">
        <v>436</v>
      </c>
      <c r="DM125" s="1019"/>
      <c r="DN125" s="1019"/>
      <c r="DO125" s="1019"/>
      <c r="DP125" s="1019"/>
      <c r="DQ125" s="1019" t="s">
        <v>436</v>
      </c>
      <c r="DR125" s="1019"/>
      <c r="DS125" s="1019"/>
      <c r="DT125" s="1019"/>
      <c r="DU125" s="1019"/>
      <c r="DV125" s="1020" t="s">
        <v>436</v>
      </c>
      <c r="DW125" s="1020"/>
      <c r="DX125" s="1020"/>
      <c r="DY125" s="1020"/>
      <c r="DZ125" s="1021"/>
    </row>
    <row r="126" spans="1:130" s="246" customFormat="1" ht="26.25" customHeight="1" thickBot="1" x14ac:dyDescent="0.2">
      <c r="A126" s="1151"/>
      <c r="B126" s="1038"/>
      <c r="C126" s="1008" t="s">
        <v>466</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436</v>
      </c>
      <c r="AB126" s="1051"/>
      <c r="AC126" s="1051"/>
      <c r="AD126" s="1051"/>
      <c r="AE126" s="1052"/>
      <c r="AF126" s="1053" t="s">
        <v>436</v>
      </c>
      <c r="AG126" s="1051"/>
      <c r="AH126" s="1051"/>
      <c r="AI126" s="1051"/>
      <c r="AJ126" s="1052"/>
      <c r="AK126" s="1053" t="s">
        <v>436</v>
      </c>
      <c r="AL126" s="1051"/>
      <c r="AM126" s="1051"/>
      <c r="AN126" s="1051"/>
      <c r="AO126" s="1052"/>
      <c r="AP126" s="1054" t="s">
        <v>436</v>
      </c>
      <c r="AQ126" s="1055"/>
      <c r="AR126" s="1055"/>
      <c r="AS126" s="1055"/>
      <c r="AT126" s="105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6"/>
      <c r="CL126" s="1103"/>
      <c r="CM126" s="1103"/>
      <c r="CN126" s="1103"/>
      <c r="CO126" s="1104"/>
      <c r="CP126" s="1041" t="s">
        <v>482</v>
      </c>
      <c r="CQ126" s="1042"/>
      <c r="CR126" s="1042"/>
      <c r="CS126" s="1042"/>
      <c r="CT126" s="1042"/>
      <c r="CU126" s="1042"/>
      <c r="CV126" s="1042"/>
      <c r="CW126" s="1042"/>
      <c r="CX126" s="1042"/>
      <c r="CY126" s="1042"/>
      <c r="CZ126" s="1042"/>
      <c r="DA126" s="1042"/>
      <c r="DB126" s="1042"/>
      <c r="DC126" s="1042"/>
      <c r="DD126" s="1042"/>
      <c r="DE126" s="1042"/>
      <c r="DF126" s="1043"/>
      <c r="DG126" s="1011" t="s">
        <v>436</v>
      </c>
      <c r="DH126" s="1012"/>
      <c r="DI126" s="1012"/>
      <c r="DJ126" s="1012"/>
      <c r="DK126" s="1012"/>
      <c r="DL126" s="1012" t="s">
        <v>436</v>
      </c>
      <c r="DM126" s="1012"/>
      <c r="DN126" s="1012"/>
      <c r="DO126" s="1012"/>
      <c r="DP126" s="1012"/>
      <c r="DQ126" s="1012" t="s">
        <v>436</v>
      </c>
      <c r="DR126" s="1012"/>
      <c r="DS126" s="1012"/>
      <c r="DT126" s="1012"/>
      <c r="DU126" s="1012"/>
      <c r="DV126" s="1013" t="s">
        <v>436</v>
      </c>
      <c r="DW126" s="1013"/>
      <c r="DX126" s="1013"/>
      <c r="DY126" s="1013"/>
      <c r="DZ126" s="1014"/>
    </row>
    <row r="127" spans="1:130" s="246" customFormat="1" ht="26.25" customHeight="1" x14ac:dyDescent="0.15">
      <c r="A127" s="1152"/>
      <c r="B127" s="1040"/>
      <c r="C127" s="1094" t="s">
        <v>483</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v>102</v>
      </c>
      <c r="AB127" s="1051"/>
      <c r="AC127" s="1051"/>
      <c r="AD127" s="1051"/>
      <c r="AE127" s="1052"/>
      <c r="AF127" s="1053">
        <v>13</v>
      </c>
      <c r="AG127" s="1051"/>
      <c r="AH127" s="1051"/>
      <c r="AI127" s="1051"/>
      <c r="AJ127" s="1052"/>
      <c r="AK127" s="1053">
        <v>516</v>
      </c>
      <c r="AL127" s="1051"/>
      <c r="AM127" s="1051"/>
      <c r="AN127" s="1051"/>
      <c r="AO127" s="1052"/>
      <c r="AP127" s="1054">
        <v>0</v>
      </c>
      <c r="AQ127" s="1055"/>
      <c r="AR127" s="1055"/>
      <c r="AS127" s="1055"/>
      <c r="AT127" s="1056"/>
      <c r="AU127" s="282"/>
      <c r="AV127" s="282"/>
      <c r="AW127" s="282"/>
      <c r="AX127" s="1124" t="s">
        <v>484</v>
      </c>
      <c r="AY127" s="1125"/>
      <c r="AZ127" s="1125"/>
      <c r="BA127" s="1125"/>
      <c r="BB127" s="1125"/>
      <c r="BC127" s="1125"/>
      <c r="BD127" s="1125"/>
      <c r="BE127" s="1126"/>
      <c r="BF127" s="1127" t="s">
        <v>485</v>
      </c>
      <c r="BG127" s="1125"/>
      <c r="BH127" s="1125"/>
      <c r="BI127" s="1125"/>
      <c r="BJ127" s="1125"/>
      <c r="BK127" s="1125"/>
      <c r="BL127" s="1126"/>
      <c r="BM127" s="1127" t="s">
        <v>486</v>
      </c>
      <c r="BN127" s="1125"/>
      <c r="BO127" s="1125"/>
      <c r="BP127" s="1125"/>
      <c r="BQ127" s="1125"/>
      <c r="BR127" s="1125"/>
      <c r="BS127" s="1126"/>
      <c r="BT127" s="1127" t="s">
        <v>487</v>
      </c>
      <c r="BU127" s="1125"/>
      <c r="BV127" s="1125"/>
      <c r="BW127" s="1125"/>
      <c r="BX127" s="1125"/>
      <c r="BY127" s="1125"/>
      <c r="BZ127" s="1149"/>
      <c r="CA127" s="282"/>
      <c r="CB127" s="282"/>
      <c r="CC127" s="282"/>
      <c r="CD127" s="283"/>
      <c r="CE127" s="283"/>
      <c r="CF127" s="283"/>
      <c r="CG127" s="280"/>
      <c r="CH127" s="280"/>
      <c r="CI127" s="280"/>
      <c r="CJ127" s="281"/>
      <c r="CK127" s="1116"/>
      <c r="CL127" s="1103"/>
      <c r="CM127" s="1103"/>
      <c r="CN127" s="1103"/>
      <c r="CO127" s="1104"/>
      <c r="CP127" s="1041" t="s">
        <v>488</v>
      </c>
      <c r="CQ127" s="1042"/>
      <c r="CR127" s="1042"/>
      <c r="CS127" s="1042"/>
      <c r="CT127" s="1042"/>
      <c r="CU127" s="1042"/>
      <c r="CV127" s="1042"/>
      <c r="CW127" s="1042"/>
      <c r="CX127" s="1042"/>
      <c r="CY127" s="1042"/>
      <c r="CZ127" s="1042"/>
      <c r="DA127" s="1042"/>
      <c r="DB127" s="1042"/>
      <c r="DC127" s="1042"/>
      <c r="DD127" s="1042"/>
      <c r="DE127" s="1042"/>
      <c r="DF127" s="1043"/>
      <c r="DG127" s="1011" t="s">
        <v>436</v>
      </c>
      <c r="DH127" s="1012"/>
      <c r="DI127" s="1012"/>
      <c r="DJ127" s="1012"/>
      <c r="DK127" s="1012"/>
      <c r="DL127" s="1012" t="s">
        <v>436</v>
      </c>
      <c r="DM127" s="1012"/>
      <c r="DN127" s="1012"/>
      <c r="DO127" s="1012"/>
      <c r="DP127" s="1012"/>
      <c r="DQ127" s="1012" t="s">
        <v>436</v>
      </c>
      <c r="DR127" s="1012"/>
      <c r="DS127" s="1012"/>
      <c r="DT127" s="1012"/>
      <c r="DU127" s="1012"/>
      <c r="DV127" s="1013" t="s">
        <v>436</v>
      </c>
      <c r="DW127" s="1013"/>
      <c r="DX127" s="1013"/>
      <c r="DY127" s="1013"/>
      <c r="DZ127" s="1014"/>
    </row>
    <row r="128" spans="1:130" s="246" customFormat="1" ht="26.25" customHeight="1" thickBot="1" x14ac:dyDescent="0.2">
      <c r="A128" s="1135" t="s">
        <v>489</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490</v>
      </c>
      <c r="X128" s="1137"/>
      <c r="Y128" s="1137"/>
      <c r="Z128" s="1138"/>
      <c r="AA128" s="1139">
        <v>188616</v>
      </c>
      <c r="AB128" s="1140"/>
      <c r="AC128" s="1140"/>
      <c r="AD128" s="1140"/>
      <c r="AE128" s="1141"/>
      <c r="AF128" s="1142">
        <v>183477</v>
      </c>
      <c r="AG128" s="1140"/>
      <c r="AH128" s="1140"/>
      <c r="AI128" s="1140"/>
      <c r="AJ128" s="1141"/>
      <c r="AK128" s="1142">
        <v>176889</v>
      </c>
      <c r="AL128" s="1140"/>
      <c r="AM128" s="1140"/>
      <c r="AN128" s="1140"/>
      <c r="AO128" s="1141"/>
      <c r="AP128" s="1143"/>
      <c r="AQ128" s="1144"/>
      <c r="AR128" s="1144"/>
      <c r="AS128" s="1144"/>
      <c r="AT128" s="1145"/>
      <c r="AU128" s="282"/>
      <c r="AV128" s="282"/>
      <c r="AW128" s="282"/>
      <c r="AX128" s="980" t="s">
        <v>491</v>
      </c>
      <c r="AY128" s="981"/>
      <c r="AZ128" s="981"/>
      <c r="BA128" s="981"/>
      <c r="BB128" s="981"/>
      <c r="BC128" s="981"/>
      <c r="BD128" s="981"/>
      <c r="BE128" s="982"/>
      <c r="BF128" s="1146" t="s">
        <v>492</v>
      </c>
      <c r="BG128" s="1147"/>
      <c r="BH128" s="1147"/>
      <c r="BI128" s="1147"/>
      <c r="BJ128" s="1147"/>
      <c r="BK128" s="1147"/>
      <c r="BL128" s="1148"/>
      <c r="BM128" s="1146">
        <v>14.56</v>
      </c>
      <c r="BN128" s="1147"/>
      <c r="BO128" s="1147"/>
      <c r="BP128" s="1147"/>
      <c r="BQ128" s="1147"/>
      <c r="BR128" s="1147"/>
      <c r="BS128" s="1148"/>
      <c r="BT128" s="1146">
        <v>20</v>
      </c>
      <c r="BU128" s="1147"/>
      <c r="BV128" s="1147"/>
      <c r="BW128" s="1147"/>
      <c r="BX128" s="1147"/>
      <c r="BY128" s="1147"/>
      <c r="BZ128" s="1171"/>
      <c r="CA128" s="283"/>
      <c r="CB128" s="283"/>
      <c r="CC128" s="283"/>
      <c r="CD128" s="283"/>
      <c r="CE128" s="283"/>
      <c r="CF128" s="283"/>
      <c r="CG128" s="280"/>
      <c r="CH128" s="280"/>
      <c r="CI128" s="280"/>
      <c r="CJ128" s="281"/>
      <c r="CK128" s="1117"/>
      <c r="CL128" s="1118"/>
      <c r="CM128" s="1118"/>
      <c r="CN128" s="1118"/>
      <c r="CO128" s="1119"/>
      <c r="CP128" s="1128" t="s">
        <v>493</v>
      </c>
      <c r="CQ128" s="1129"/>
      <c r="CR128" s="1129"/>
      <c r="CS128" s="1129"/>
      <c r="CT128" s="1129"/>
      <c r="CU128" s="1129"/>
      <c r="CV128" s="1129"/>
      <c r="CW128" s="1129"/>
      <c r="CX128" s="1129"/>
      <c r="CY128" s="1129"/>
      <c r="CZ128" s="1129"/>
      <c r="DA128" s="1129"/>
      <c r="DB128" s="1129"/>
      <c r="DC128" s="1129"/>
      <c r="DD128" s="1129"/>
      <c r="DE128" s="1129"/>
      <c r="DF128" s="1130"/>
      <c r="DG128" s="1131" t="s">
        <v>494</v>
      </c>
      <c r="DH128" s="1132"/>
      <c r="DI128" s="1132"/>
      <c r="DJ128" s="1132"/>
      <c r="DK128" s="1132"/>
      <c r="DL128" s="1132" t="s">
        <v>495</v>
      </c>
      <c r="DM128" s="1132"/>
      <c r="DN128" s="1132"/>
      <c r="DO128" s="1132"/>
      <c r="DP128" s="1132"/>
      <c r="DQ128" s="1132" t="s">
        <v>492</v>
      </c>
      <c r="DR128" s="1132"/>
      <c r="DS128" s="1132"/>
      <c r="DT128" s="1132"/>
      <c r="DU128" s="1132"/>
      <c r="DV128" s="1133" t="s">
        <v>437</v>
      </c>
      <c r="DW128" s="1133"/>
      <c r="DX128" s="1133"/>
      <c r="DY128" s="1133"/>
      <c r="DZ128" s="1134"/>
    </row>
    <row r="129" spans="1:131" s="246" customFormat="1" ht="26.25" customHeight="1" x14ac:dyDescent="0.15">
      <c r="A129" s="1022" t="s">
        <v>107</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496</v>
      </c>
      <c r="X129" s="1166"/>
      <c r="Y129" s="1166"/>
      <c r="Z129" s="1167"/>
      <c r="AA129" s="1050">
        <v>5848730</v>
      </c>
      <c r="AB129" s="1051"/>
      <c r="AC129" s="1051"/>
      <c r="AD129" s="1051"/>
      <c r="AE129" s="1052"/>
      <c r="AF129" s="1053">
        <v>5781526</v>
      </c>
      <c r="AG129" s="1051"/>
      <c r="AH129" s="1051"/>
      <c r="AI129" s="1051"/>
      <c r="AJ129" s="1052"/>
      <c r="AK129" s="1053">
        <v>5763498</v>
      </c>
      <c r="AL129" s="1051"/>
      <c r="AM129" s="1051"/>
      <c r="AN129" s="1051"/>
      <c r="AO129" s="1052"/>
      <c r="AP129" s="1168"/>
      <c r="AQ129" s="1169"/>
      <c r="AR129" s="1169"/>
      <c r="AS129" s="1169"/>
      <c r="AT129" s="1170"/>
      <c r="AU129" s="284"/>
      <c r="AV129" s="284"/>
      <c r="AW129" s="284"/>
      <c r="AX129" s="1159" t="s">
        <v>497</v>
      </c>
      <c r="AY129" s="1042"/>
      <c r="AZ129" s="1042"/>
      <c r="BA129" s="1042"/>
      <c r="BB129" s="1042"/>
      <c r="BC129" s="1042"/>
      <c r="BD129" s="1042"/>
      <c r="BE129" s="1043"/>
      <c r="BF129" s="1160" t="s">
        <v>498</v>
      </c>
      <c r="BG129" s="1161"/>
      <c r="BH129" s="1161"/>
      <c r="BI129" s="1161"/>
      <c r="BJ129" s="1161"/>
      <c r="BK129" s="1161"/>
      <c r="BL129" s="1162"/>
      <c r="BM129" s="1160">
        <v>19.559999999999999</v>
      </c>
      <c r="BN129" s="1161"/>
      <c r="BO129" s="1161"/>
      <c r="BP129" s="1161"/>
      <c r="BQ129" s="1161"/>
      <c r="BR129" s="1161"/>
      <c r="BS129" s="1162"/>
      <c r="BT129" s="1160">
        <v>30</v>
      </c>
      <c r="BU129" s="1163"/>
      <c r="BV129" s="1163"/>
      <c r="BW129" s="1163"/>
      <c r="BX129" s="1163"/>
      <c r="BY129" s="1163"/>
      <c r="BZ129" s="116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2" t="s">
        <v>499</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500</v>
      </c>
      <c r="X130" s="1166"/>
      <c r="Y130" s="1166"/>
      <c r="Z130" s="1167"/>
      <c r="AA130" s="1050">
        <v>973946</v>
      </c>
      <c r="AB130" s="1051"/>
      <c r="AC130" s="1051"/>
      <c r="AD130" s="1051"/>
      <c r="AE130" s="1052"/>
      <c r="AF130" s="1053">
        <v>958432</v>
      </c>
      <c r="AG130" s="1051"/>
      <c r="AH130" s="1051"/>
      <c r="AI130" s="1051"/>
      <c r="AJ130" s="1052"/>
      <c r="AK130" s="1053">
        <v>940369</v>
      </c>
      <c r="AL130" s="1051"/>
      <c r="AM130" s="1051"/>
      <c r="AN130" s="1051"/>
      <c r="AO130" s="1052"/>
      <c r="AP130" s="1168"/>
      <c r="AQ130" s="1169"/>
      <c r="AR130" s="1169"/>
      <c r="AS130" s="1169"/>
      <c r="AT130" s="1170"/>
      <c r="AU130" s="284"/>
      <c r="AV130" s="284"/>
      <c r="AW130" s="284"/>
      <c r="AX130" s="1159" t="s">
        <v>501</v>
      </c>
      <c r="AY130" s="1042"/>
      <c r="AZ130" s="1042"/>
      <c r="BA130" s="1042"/>
      <c r="BB130" s="1042"/>
      <c r="BC130" s="1042"/>
      <c r="BD130" s="1042"/>
      <c r="BE130" s="1043"/>
      <c r="BF130" s="1196">
        <v>10.4</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502</v>
      </c>
      <c r="X131" s="1204"/>
      <c r="Y131" s="1204"/>
      <c r="Z131" s="1205"/>
      <c r="AA131" s="1097">
        <v>4874784</v>
      </c>
      <c r="AB131" s="1076"/>
      <c r="AC131" s="1076"/>
      <c r="AD131" s="1076"/>
      <c r="AE131" s="1077"/>
      <c r="AF131" s="1075">
        <v>4823094</v>
      </c>
      <c r="AG131" s="1076"/>
      <c r="AH131" s="1076"/>
      <c r="AI131" s="1076"/>
      <c r="AJ131" s="1077"/>
      <c r="AK131" s="1075">
        <v>4823129</v>
      </c>
      <c r="AL131" s="1076"/>
      <c r="AM131" s="1076"/>
      <c r="AN131" s="1076"/>
      <c r="AO131" s="1077"/>
      <c r="AP131" s="1206"/>
      <c r="AQ131" s="1207"/>
      <c r="AR131" s="1207"/>
      <c r="AS131" s="1207"/>
      <c r="AT131" s="1208"/>
      <c r="AU131" s="284"/>
      <c r="AV131" s="284"/>
      <c r="AW131" s="284"/>
      <c r="AX131" s="1178" t="s">
        <v>503</v>
      </c>
      <c r="AY131" s="1129"/>
      <c r="AZ131" s="1129"/>
      <c r="BA131" s="1129"/>
      <c r="BB131" s="1129"/>
      <c r="BC131" s="1129"/>
      <c r="BD131" s="1129"/>
      <c r="BE131" s="1130"/>
      <c r="BF131" s="1179">
        <v>27.5</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5" t="s">
        <v>504</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505</v>
      </c>
      <c r="W132" s="1189"/>
      <c r="X132" s="1189"/>
      <c r="Y132" s="1189"/>
      <c r="Z132" s="1190"/>
      <c r="AA132" s="1191">
        <v>10.456299189999999</v>
      </c>
      <c r="AB132" s="1192"/>
      <c r="AC132" s="1192"/>
      <c r="AD132" s="1192"/>
      <c r="AE132" s="1193"/>
      <c r="AF132" s="1194">
        <v>11.23278957</v>
      </c>
      <c r="AG132" s="1192"/>
      <c r="AH132" s="1192"/>
      <c r="AI132" s="1192"/>
      <c r="AJ132" s="1193"/>
      <c r="AK132" s="1194">
        <v>9.6530488820000002</v>
      </c>
      <c r="AL132" s="1192"/>
      <c r="AM132" s="1192"/>
      <c r="AN132" s="1192"/>
      <c r="AO132" s="1193"/>
      <c r="AP132" s="1091"/>
      <c r="AQ132" s="1092"/>
      <c r="AR132" s="1092"/>
      <c r="AS132" s="1092"/>
      <c r="AT132" s="11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506</v>
      </c>
      <c r="W133" s="1172"/>
      <c r="X133" s="1172"/>
      <c r="Y133" s="1172"/>
      <c r="Z133" s="1173"/>
      <c r="AA133" s="1174">
        <v>11.2</v>
      </c>
      <c r="AB133" s="1175"/>
      <c r="AC133" s="1175"/>
      <c r="AD133" s="1175"/>
      <c r="AE133" s="1176"/>
      <c r="AF133" s="1174">
        <v>10.8</v>
      </c>
      <c r="AG133" s="1175"/>
      <c r="AH133" s="1175"/>
      <c r="AI133" s="1175"/>
      <c r="AJ133" s="1176"/>
      <c r="AK133" s="1174">
        <v>10.4</v>
      </c>
      <c r="AL133" s="1175"/>
      <c r="AM133" s="1175"/>
      <c r="AN133" s="1175"/>
      <c r="AO133" s="1176"/>
      <c r="AP133" s="1121"/>
      <c r="AQ133" s="1122"/>
      <c r="AR133" s="1122"/>
      <c r="AS133" s="1122"/>
      <c r="AT133" s="117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PnDzZp9ZL5VSW7TMRI3RXtQThJquXNbvRZikvoVE6OrAqe2i/etrOmBlepIjk+ipFd2a6OKitQJBJCag0zAMQ==" saltValue="RT4Pg8NGlbzeobzWOwrx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LrNJ2B+bHZ2Wttqi5dWH4PFdRwlG7zCOKoTvhBG7ozDt7xSPww0UfEZOsCMCiE1+RccVf7aAd1wqXc20HRaWQ==" saltValue="AqqTS3ODYFEVImBqcJ++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C8VYH82rUS62HjkbM6PoXJklY8FTfW7qX3MvNKkFFr6wODmsqHwHfdj1E0PyGcjouv1o4phqtvYuI59cjnRAw==" saltValue="9JMXhF8IU9KHUWh7WSuau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510</v>
      </c>
      <c r="AP7" s="303"/>
      <c r="AQ7" s="304" t="s">
        <v>511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512</v>
      </c>
      <c r="AQ8" s="310" t="s">
        <v>513</v>
      </c>
      <c r="AR8" s="311" t="s">
        <v>514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4" t="s">
        <v>515</v>
      </c>
      <c r="AL9" s="1215"/>
      <c r="AM9" s="1215"/>
      <c r="AN9" s="1216"/>
      <c r="AO9" s="312">
        <v>1427277</v>
      </c>
      <c r="AP9" s="312">
        <v>68778</v>
      </c>
      <c r="AQ9" s="313">
        <v>69548</v>
      </c>
      <c r="AR9" s="314">
        <v>-1.1000000000000001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4" t="s">
        <v>516</v>
      </c>
      <c r="AL10" s="1215"/>
      <c r="AM10" s="1215"/>
      <c r="AN10" s="1216"/>
      <c r="AO10" s="315">
        <v>89611</v>
      </c>
      <c r="AP10" s="315">
        <v>4318</v>
      </c>
      <c r="AQ10" s="316">
        <v>8149</v>
      </c>
      <c r="AR10" s="317">
        <v>-47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4" t="s">
        <v>517</v>
      </c>
      <c r="AL11" s="1215"/>
      <c r="AM11" s="1215"/>
      <c r="AN11" s="1216"/>
      <c r="AO11" s="315">
        <v>260037</v>
      </c>
      <c r="AP11" s="315">
        <v>12531</v>
      </c>
      <c r="AQ11" s="316">
        <v>8204</v>
      </c>
      <c r="AR11" s="317">
        <v>52.7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4" t="s">
        <v>518</v>
      </c>
      <c r="AL12" s="1215"/>
      <c r="AM12" s="1215"/>
      <c r="AN12" s="1216"/>
      <c r="AO12" s="315">
        <v>19073</v>
      </c>
      <c r="AP12" s="315">
        <v>919</v>
      </c>
      <c r="AQ12" s="316">
        <v>1139</v>
      </c>
      <c r="AR12" s="317">
        <v>-19.3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4" t="s">
        <v>519</v>
      </c>
      <c r="AL13" s="1215"/>
      <c r="AM13" s="1215"/>
      <c r="AN13" s="1216"/>
      <c r="AO13" s="315" t="s">
        <v>520</v>
      </c>
      <c r="AP13" s="315" t="s">
        <v>520</v>
      </c>
      <c r="AQ13" s="316">
        <v>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4" t="s">
        <v>521</v>
      </c>
      <c r="AL14" s="1215"/>
      <c r="AM14" s="1215"/>
      <c r="AN14" s="1216"/>
      <c r="AO14" s="315">
        <v>36461</v>
      </c>
      <c r="AP14" s="315">
        <v>1757</v>
      </c>
      <c r="AQ14" s="316">
        <v>3114</v>
      </c>
      <c r="AR14" s="317">
        <v>-43.6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4" t="s">
        <v>522</v>
      </c>
      <c r="AL15" s="1215"/>
      <c r="AM15" s="1215"/>
      <c r="AN15" s="1216"/>
      <c r="AO15" s="315">
        <v>16814</v>
      </c>
      <c r="AP15" s="315">
        <v>810</v>
      </c>
      <c r="AQ15" s="316">
        <v>1605</v>
      </c>
      <c r="AR15" s="317">
        <v>-49.5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7" t="s">
        <v>523</v>
      </c>
      <c r="AL16" s="1218"/>
      <c r="AM16" s="1218"/>
      <c r="AN16" s="1219"/>
      <c r="AO16" s="315">
        <v>-88142</v>
      </c>
      <c r="AP16" s="315">
        <v>-4247</v>
      </c>
      <c r="AQ16" s="316">
        <v>-6253</v>
      </c>
      <c r="AR16" s="317">
        <v>-32.1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7" t="s">
        <v>184</v>
      </c>
      <c r="AL17" s="1218"/>
      <c r="AM17" s="1218"/>
      <c r="AN17" s="1219"/>
      <c r="AO17" s="315">
        <v>1761131</v>
      </c>
      <c r="AP17" s="315">
        <v>84866</v>
      </c>
      <c r="AQ17" s="316">
        <v>85527</v>
      </c>
      <c r="AR17" s="317">
        <v>-0.8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9" t="s">
        <v>528</v>
      </c>
      <c r="AL21" s="1210"/>
      <c r="AM21" s="1210"/>
      <c r="AN21" s="1211"/>
      <c r="AO21" s="327">
        <v>7.61</v>
      </c>
      <c r="AP21" s="328">
        <v>8.08</v>
      </c>
      <c r="AQ21" s="329">
        <v>-0.47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9" t="s">
        <v>529</v>
      </c>
      <c r="AL22" s="1210"/>
      <c r="AM22" s="1210"/>
      <c r="AN22" s="1211"/>
      <c r="AO22" s="332">
        <v>98.1</v>
      </c>
      <c r="AP22" s="333">
        <v>97.7</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510</v>
      </c>
      <c r="AP30" s="303"/>
      <c r="AQ30" s="304" t="s">
        <v>511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512</v>
      </c>
      <c r="AQ31" s="310" t="s">
        <v>513</v>
      </c>
      <c r="AR31" s="311" t="s">
        <v>514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5" t="s">
        <v>533</v>
      </c>
      <c r="AL32" s="1226"/>
      <c r="AM32" s="1226"/>
      <c r="AN32" s="1227"/>
      <c r="AO32" s="342">
        <v>628501</v>
      </c>
      <c r="AP32" s="342">
        <v>30286</v>
      </c>
      <c r="AQ32" s="343">
        <v>49196</v>
      </c>
      <c r="AR32" s="344">
        <v>-38.4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5" t="s">
        <v>534</v>
      </c>
      <c r="AL33" s="1226"/>
      <c r="AM33" s="1226"/>
      <c r="AN33" s="1227"/>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5" t="s">
        <v>535</v>
      </c>
      <c r="AL34" s="1226"/>
      <c r="AM34" s="1226"/>
      <c r="AN34" s="1227"/>
      <c r="AO34" s="342" t="s">
        <v>520</v>
      </c>
      <c r="AP34" s="342" t="s">
        <v>520</v>
      </c>
      <c r="AQ34" s="343">
        <v>53</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5" t="s">
        <v>536</v>
      </c>
      <c r="AL35" s="1226"/>
      <c r="AM35" s="1226"/>
      <c r="AN35" s="1227"/>
      <c r="AO35" s="342">
        <v>922675</v>
      </c>
      <c r="AP35" s="342">
        <v>44462</v>
      </c>
      <c r="AQ35" s="343">
        <v>20035</v>
      </c>
      <c r="AR35" s="344">
        <v>121.9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5" t="s">
        <v>537</v>
      </c>
      <c r="AL36" s="1226"/>
      <c r="AM36" s="1226"/>
      <c r="AN36" s="1227"/>
      <c r="AO36" s="342">
        <v>26144</v>
      </c>
      <c r="AP36" s="342">
        <v>1260</v>
      </c>
      <c r="AQ36" s="343">
        <v>2549</v>
      </c>
      <c r="AR36" s="344">
        <v>-50.6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5" t="s">
        <v>538</v>
      </c>
      <c r="AL37" s="1226"/>
      <c r="AM37" s="1226"/>
      <c r="AN37" s="1227"/>
      <c r="AO37" s="342">
        <v>5516</v>
      </c>
      <c r="AP37" s="342">
        <v>266</v>
      </c>
      <c r="AQ37" s="343">
        <v>540</v>
      </c>
      <c r="AR37" s="344">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8" t="s">
        <v>539</v>
      </c>
      <c r="AL38" s="1229"/>
      <c r="AM38" s="1229"/>
      <c r="AN38" s="1230"/>
      <c r="AO38" s="345">
        <v>1</v>
      </c>
      <c r="AP38" s="345">
        <v>0</v>
      </c>
      <c r="AQ38" s="346">
        <v>3</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8" t="s">
        <v>540</v>
      </c>
      <c r="AL39" s="1229"/>
      <c r="AM39" s="1229"/>
      <c r="AN39" s="1230"/>
      <c r="AO39" s="342">
        <v>-176889</v>
      </c>
      <c r="AP39" s="342">
        <v>-8524</v>
      </c>
      <c r="AQ39" s="343">
        <v>-4452</v>
      </c>
      <c r="AR39" s="344">
        <v>91.5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5" t="s">
        <v>541</v>
      </c>
      <c r="AL40" s="1226"/>
      <c r="AM40" s="1226"/>
      <c r="AN40" s="1227"/>
      <c r="AO40" s="342">
        <v>-940369</v>
      </c>
      <c r="AP40" s="342">
        <v>-45315</v>
      </c>
      <c r="AQ40" s="343">
        <v>-46845</v>
      </c>
      <c r="AR40" s="344">
        <v>-3.3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1" t="s">
        <v>296</v>
      </c>
      <c r="AL41" s="1232"/>
      <c r="AM41" s="1232"/>
      <c r="AN41" s="1233"/>
      <c r="AO41" s="342">
        <v>465579</v>
      </c>
      <c r="AP41" s="342">
        <v>22435</v>
      </c>
      <c r="AQ41" s="343">
        <v>21079</v>
      </c>
      <c r="AR41" s="344">
        <v>6.4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0" t="s">
        <v>510</v>
      </c>
      <c r="AN49" s="1222" t="s">
        <v>545</v>
      </c>
      <c r="AO49" s="1223"/>
      <c r="AP49" s="1223"/>
      <c r="AQ49" s="1223"/>
      <c r="AR49" s="122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1"/>
      <c r="AN50" s="358" t="s">
        <v>546</v>
      </c>
      <c r="AO50" s="359" t="s">
        <v>547</v>
      </c>
      <c r="AP50" s="360" t="s">
        <v>548</v>
      </c>
      <c r="AQ50" s="361" t="s">
        <v>549</v>
      </c>
      <c r="AR50" s="362" t="s">
        <v>550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733361</v>
      </c>
      <c r="AN51" s="364">
        <v>33309</v>
      </c>
      <c r="AO51" s="365">
        <v>-29.8</v>
      </c>
      <c r="AP51" s="366">
        <v>81305</v>
      </c>
      <c r="AQ51" s="367">
        <v>18.899999999999999</v>
      </c>
      <c r="AR51" s="368">
        <v>-48.7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355762</v>
      </c>
      <c r="AN52" s="372">
        <v>16159</v>
      </c>
      <c r="AO52" s="373">
        <v>-5.5</v>
      </c>
      <c r="AP52" s="374">
        <v>48720</v>
      </c>
      <c r="AQ52" s="375">
        <v>38.700000000000003</v>
      </c>
      <c r="AR52" s="376">
        <v>-44.2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811838</v>
      </c>
      <c r="AN53" s="364">
        <v>37493</v>
      </c>
      <c r="AO53" s="365">
        <v>12.6</v>
      </c>
      <c r="AP53" s="366">
        <v>81768</v>
      </c>
      <c r="AQ53" s="367">
        <v>0.6</v>
      </c>
      <c r="AR53" s="368">
        <v>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618637</v>
      </c>
      <c r="AN54" s="372">
        <v>28570</v>
      </c>
      <c r="AO54" s="373">
        <v>76.8</v>
      </c>
      <c r="AP54" s="374">
        <v>37917</v>
      </c>
      <c r="AQ54" s="375">
        <v>-22.2</v>
      </c>
      <c r="AR54" s="376">
        <v>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818994</v>
      </c>
      <c r="AN55" s="364">
        <v>38360</v>
      </c>
      <c r="AO55" s="365">
        <v>2.2999999999999998</v>
      </c>
      <c r="AP55" s="366">
        <v>65876</v>
      </c>
      <c r="AQ55" s="367">
        <v>-19.399999999999999</v>
      </c>
      <c r="AR55" s="368">
        <v>21.7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461100</v>
      </c>
      <c r="AN56" s="372">
        <v>21597</v>
      </c>
      <c r="AO56" s="373">
        <v>-24.4</v>
      </c>
      <c r="AP56" s="374">
        <v>36484</v>
      </c>
      <c r="AQ56" s="375">
        <v>-3.8</v>
      </c>
      <c r="AR56" s="376">
        <v>-20.6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1196359</v>
      </c>
      <c r="AN57" s="364">
        <v>56829</v>
      </c>
      <c r="AO57" s="365">
        <v>48.1</v>
      </c>
      <c r="AP57" s="366">
        <v>68468</v>
      </c>
      <c r="AQ57" s="367">
        <v>3.9</v>
      </c>
      <c r="AR57" s="368">
        <v>44.2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549280</v>
      </c>
      <c r="AN58" s="372">
        <v>26092</v>
      </c>
      <c r="AO58" s="373">
        <v>20.8</v>
      </c>
      <c r="AP58" s="374">
        <v>34140</v>
      </c>
      <c r="AQ58" s="375">
        <v>-6.4</v>
      </c>
      <c r="AR58" s="376">
        <v>27.2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1061974</v>
      </c>
      <c r="AN59" s="364">
        <v>51175</v>
      </c>
      <c r="AO59" s="365">
        <v>-9.9</v>
      </c>
      <c r="AP59" s="366">
        <v>69729</v>
      </c>
      <c r="AQ59" s="367">
        <v>1.8</v>
      </c>
      <c r="AR59" s="368">
        <v>-11.7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463509</v>
      </c>
      <c r="AN60" s="372">
        <v>22336</v>
      </c>
      <c r="AO60" s="373">
        <v>-14.4</v>
      </c>
      <c r="AP60" s="374">
        <v>38908</v>
      </c>
      <c r="AQ60" s="375">
        <v>14</v>
      </c>
      <c r="AR60" s="376">
        <v>-28.4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924505</v>
      </c>
      <c r="AN61" s="379">
        <v>43433</v>
      </c>
      <c r="AO61" s="380">
        <v>4.7</v>
      </c>
      <c r="AP61" s="381">
        <v>73429</v>
      </c>
      <c r="AQ61" s="382">
        <v>1.2</v>
      </c>
      <c r="AR61" s="368">
        <v>3.5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489658</v>
      </c>
      <c r="AN62" s="372">
        <v>22951</v>
      </c>
      <c r="AO62" s="373">
        <v>10.7</v>
      </c>
      <c r="AP62" s="374">
        <v>39234</v>
      </c>
      <c r="AQ62" s="375">
        <v>4.0999999999999996</v>
      </c>
      <c r="AR62" s="376">
        <v>6.6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uYbuYm7TizqHHdwuHclILuTvCPhKpS/np4tDwMWr7140EgIuuR888UB1to+RqbqjYuW4lx8zIwLa8+f94L5rg==" saltValue="plILimZPXwn7txNBcFEY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 bottom="0" header="0" footer="0"/>
  <pageSetup paperSize="9" scale="62"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B/aCFhIft6O9gbM59YJkMGUbtCVyabEQnkbgrq1h9MQkA49Vvh71AraDwY91B+EcczifB0pah4To5uB1CgbIA==" saltValue="/OvUIi1fYSCaOMpMVk48gA=="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BEQHXaj3Udgx7pd3Z0JDPyBESXhrqyxKrsdikXoE7DkYAaKYgoR4lyO8FfiznqGcvnRQhGR1/dBV2WpTpstfQ==" saltValue="OPwIU08MxlGpCIID0jnbIg==" spinCount="100000" sheet="1" objects="1" scenarios="1"/>
  <dataConsolidate/>
  <phoneticPr fontId="2"/>
  <printOptions horizontalCentered="1" verticalCentered="1"/>
  <pageMargins left="0" right="0" top="0" bottom="0" header="0" footer="0"/>
  <pageSetup paperSize="9" scale="39"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4" t="s">
        <v>3</v>
      </c>
      <c r="D47" s="1234"/>
      <c r="E47" s="1235"/>
      <c r="F47" s="11">
        <v>33.979999999999997</v>
      </c>
      <c r="G47" s="12">
        <v>36.9</v>
      </c>
      <c r="H47" s="12">
        <v>40.049999999999997</v>
      </c>
      <c r="I47" s="12">
        <v>38.979999999999997</v>
      </c>
      <c r="J47" s="13">
        <v>37.51</v>
      </c>
    </row>
    <row r="48" spans="2:10" ht="57.75" customHeight="1" x14ac:dyDescent="0.15">
      <c r="B48" s="14"/>
      <c r="C48" s="1236" t="s">
        <v>4</v>
      </c>
      <c r="D48" s="1236"/>
      <c r="E48" s="1237"/>
      <c r="F48" s="15">
        <v>5.6</v>
      </c>
      <c r="G48" s="16">
        <v>6.71</v>
      </c>
      <c r="H48" s="16">
        <v>6.41</v>
      </c>
      <c r="I48" s="16">
        <v>6.52</v>
      </c>
      <c r="J48" s="17">
        <v>6.21</v>
      </c>
    </row>
    <row r="49" spans="2:10" ht="57.75" customHeight="1" thickBot="1" x14ac:dyDescent="0.2">
      <c r="B49" s="18"/>
      <c r="C49" s="1238" t="s">
        <v>5</v>
      </c>
      <c r="D49" s="1238"/>
      <c r="E49" s="1239"/>
      <c r="F49" s="19" t="s">
        <v>566</v>
      </c>
      <c r="G49" s="20">
        <v>4.71</v>
      </c>
      <c r="H49" s="20">
        <v>2.38</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3DT3rJSz6B9KWC8BkukRTp5mreEc2DH0H8oOlAeeqAlelM8WC+Oz5vHStY1NbdrOv6NdnsjwbWZZis8pUTMBg==" saltValue="0km1wZwg8WzeGNIoulLE/w=="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3" orientation="landscape"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2020-08-31T07:22:11Z</cp:lastPrinted>
  <dcterms:created xsi:type="dcterms:W3CDTF">2020-02-10T04:05:10Z</dcterms:created>
  <dcterms:modified xsi:type="dcterms:W3CDTF">2020-09-30T07:32:45Z</dcterms:modified>
  <cp:category/>
  <cp:contentStatus/>
</cp:coreProperties>
</file>