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14880" windowHeight="7815" activeTab="0"/>
  </bookViews>
  <sheets>
    <sheet name="T6-5(総数)" sheetId="1" r:id="rId1"/>
    <sheet name="T6-5-1（男）" sheetId="2" r:id="rId2"/>
    <sheet name="T6-5-2（女）" sheetId="3" r:id="rId3"/>
  </sheets>
  <definedNames>
    <definedName name="_xlnm.Print_Area" localSheetId="0">'T6-5(総数)'!$A$1:$L$96</definedName>
    <definedName name="_xlnm.Print_Area" localSheetId="1">'T6-5-1（男）'!$A$1:$L$95</definedName>
    <definedName name="_xlnm.Print_Area" localSheetId="2">'T6-5-2（女）'!$A$1:$L$95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<sst xmlns="http://schemas.openxmlformats.org/spreadsheetml/2006/main" count="876" uniqueCount="88">
  <si>
    <t>池 田 町</t>
  </si>
  <si>
    <t>大 野 町</t>
  </si>
  <si>
    <t>揖斐川町</t>
  </si>
  <si>
    <t>小    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</si>
  <si>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</si>
  <si>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</si>
  <si>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</si>
  <si>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</si>
  <si>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</si>
  <si>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</si>
  <si>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</si>
  <si>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</si>
  <si>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管内総数</t>
  </si>
  <si>
    <t>　</t>
  </si>
  <si>
    <t>　　者</t>
  </si>
  <si>
    <t>者</t>
  </si>
  <si>
    <t>　　た</t>
  </si>
  <si>
    <t>　　る</t>
  </si>
  <si>
    <t>た</t>
  </si>
  <si>
    <t>ず</t>
  </si>
  <si>
    <t>(％)</t>
  </si>
  <si>
    <t xml:space="preserve"> 数 </t>
  </si>
  <si>
    <t>数</t>
  </si>
  <si>
    <t>診</t>
  </si>
  <si>
    <t>握</t>
  </si>
  <si>
    <t xml:space="preserve"> の っ</t>
  </si>
  <si>
    <t>　　あ</t>
  </si>
  <si>
    <t>っ</t>
  </si>
  <si>
    <t>め</t>
  </si>
  <si>
    <t>率</t>
  </si>
  <si>
    <t>受</t>
  </si>
  <si>
    <t xml:space="preserve"> 外 あ</t>
  </si>
  <si>
    <t>　　の</t>
  </si>
  <si>
    <t>あ</t>
  </si>
  <si>
    <t>認</t>
  </si>
  <si>
    <t>未</t>
  </si>
  <si>
    <t>把</t>
  </si>
  <si>
    <t xml:space="preserve"> 以 で</t>
  </si>
  <si>
    <t xml:space="preserve"> の い</t>
  </si>
  <si>
    <t>で</t>
  </si>
  <si>
    <t>常</t>
  </si>
  <si>
    <t>検</t>
  </si>
  <si>
    <t xml:space="preserve"> ん 疑</t>
  </si>
  <si>
    <t>ん</t>
  </si>
  <si>
    <t>異</t>
  </si>
  <si>
    <t>精</t>
  </si>
  <si>
    <t>　　</t>
  </si>
  <si>
    <t xml:space="preserve"> が 疾　</t>
  </si>
  <si>
    <t xml:space="preserve"> が　</t>
  </si>
  <si>
    <t>が</t>
  </si>
  <si>
    <t>要</t>
  </si>
  <si>
    <t>精   密   検   査   結   果</t>
  </si>
  <si>
    <t>＜胸部エックス線検査及び喀痰細胞診＞</t>
  </si>
  <si>
    <t>＜喀痰細胞診のみ＞</t>
  </si>
  <si>
    <t>受</t>
  </si>
  <si>
    <t>＜胸部エックス線検査のみ＞</t>
  </si>
  <si>
    <t>受診率（％）</t>
  </si>
  <si>
    <t>受診者数</t>
  </si>
  <si>
    <t>対象者数</t>
  </si>
  <si>
    <t>市町村名</t>
  </si>
  <si>
    <t>（総数）</t>
  </si>
  <si>
    <t>＜総数＞</t>
  </si>
  <si>
    <t>オ　肺がん検診実施状況　総数（Ｔ６－５）</t>
  </si>
  <si>
    <t>オ　肺がん検診実施状況　男（Ｔ６－５－１）</t>
  </si>
  <si>
    <t>（男）</t>
  </si>
  <si>
    <t>オ　肺がん検診実施状況　女（Ｔ６－５－２）</t>
  </si>
  <si>
    <t>（女）</t>
  </si>
  <si>
    <t>（平成１９年度）</t>
  </si>
  <si>
    <t>診</t>
  </si>
  <si>
    <t xml:space="preserve"> ん 患</t>
  </si>
  <si>
    <t>市町名</t>
  </si>
  <si>
    <t>管内総数</t>
  </si>
  <si>
    <t>小    計</t>
  </si>
  <si>
    <t>大 垣 市</t>
  </si>
  <si>
    <t>海 津 市</t>
  </si>
  <si>
    <t>-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</si>
  <si>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</si>
  <si>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</si>
  <si>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</si>
  <si>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</si>
  <si>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</si>
  <si>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</si>
  <si>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</si>
  <si>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</si>
  <si>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</si>
  <si>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受</t>
  </si>
  <si>
    <t>精   密   検   査   結   果</t>
  </si>
  <si>
    <t>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</si>
</sst>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  <numFmt numFmtId="177" formatCode="#,##0;\-#,##0;\-#"/>
    <numFmt numFmtId="178" formatCode="0.0;\-0.0;\-#"/>
    <numFmt numFmtId="179" formatCode="0.0\ ;\-0.0\ ;\-\ "/>
    <numFmt numFmtId="180" formatCode="0.0_);[Red]\(0.0\)"/>
    <numFmt numFmtId="181" formatCode="#,##0.0;\-#,##0.0;\-#"/>
    <numFmt numFmtId="182" formatCode="_ * #,##0.0_ ;_ * \-#,##0.0_ ;_ * &quot;-&quot;?_ ;_ @_ "/>
  </numFmts>
  <fonts count="44">
    <font>
      <sz val="8.75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.75"/>
      <name val="ＭＳ Ｐゴシック"/>
      <family val="3"/>
    </font>
    <font>
      <b/>
      <sz val="8.75"/>
      <name val="ＭＳ Ｐゴシック"/>
      <family val="3"/>
    </font>
    <font>
      <sz val="8.75"/>
      <color indexed="53"/>
      <name val="ＭＳ Ｐゴシック"/>
      <family val="3"/>
    </font>
    <font>
      <sz val="9.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/>
      <right style="thin">
        <color indexed="8"/>
      </right>
      <top style="double"/>
      <bottom style="medium"/>
    </border>
    <border>
      <left style="double"/>
      <right style="thin">
        <color indexed="8"/>
      </right>
      <top style="medium"/>
      <bottom style="medium"/>
    </border>
    <border>
      <left style="double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double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double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medium"/>
    </border>
    <border>
      <left style="thin">
        <color indexed="8"/>
      </left>
      <right style="thin">
        <color indexed="8"/>
      </right>
      <top style="double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double"/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 style="thin">
        <color indexed="8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177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8" fontId="3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8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41" fontId="7" fillId="33" borderId="10" xfId="0" applyNumberFormat="1" applyFont="1" applyFill="1" applyBorder="1" applyAlignment="1" applyProtection="1">
      <alignment vertical="center"/>
      <protection/>
    </xf>
    <xf numFmtId="179" fontId="7" fillId="33" borderId="10" xfId="0" applyNumberFormat="1" applyFont="1" applyFill="1" applyBorder="1" applyAlignment="1" applyProtection="1">
      <alignment horizontal="right" vertical="center"/>
      <protection/>
    </xf>
    <xf numFmtId="41" fontId="7" fillId="33" borderId="11" xfId="0" applyNumberFormat="1" applyFont="1" applyFill="1" applyBorder="1" applyAlignment="1" applyProtection="1">
      <alignment vertical="center"/>
      <protection/>
    </xf>
    <xf numFmtId="41" fontId="7" fillId="33" borderId="12" xfId="0" applyNumberFormat="1" applyFont="1" applyFill="1" applyBorder="1" applyAlignment="1" applyProtection="1">
      <alignment vertical="center"/>
      <protection/>
    </xf>
    <xf numFmtId="41" fontId="7" fillId="33" borderId="12" xfId="0" applyNumberFormat="1" applyFont="1" applyFill="1" applyBorder="1" applyAlignment="1" applyProtection="1">
      <alignment horizontal="right" vertical="center"/>
      <protection/>
    </xf>
    <xf numFmtId="179" fontId="7" fillId="33" borderId="12" xfId="0" applyNumberFormat="1" applyFont="1" applyFill="1" applyBorder="1" applyAlignment="1" applyProtection="1">
      <alignment horizontal="right" vertical="center"/>
      <protection/>
    </xf>
    <xf numFmtId="179" fontId="7" fillId="33" borderId="13" xfId="0" applyNumberFormat="1" applyFont="1" applyFill="1" applyBorder="1" applyAlignment="1" applyProtection="1">
      <alignment horizontal="right" vertical="center"/>
      <protection/>
    </xf>
    <xf numFmtId="41" fontId="7" fillId="33" borderId="14" xfId="0" applyNumberFormat="1" applyFont="1" applyFill="1" applyBorder="1" applyAlignment="1" applyProtection="1">
      <alignment horizontal="right" vertical="center"/>
      <protection/>
    </xf>
    <xf numFmtId="41" fontId="7" fillId="33" borderId="15" xfId="0" applyNumberFormat="1" applyFont="1" applyFill="1" applyBorder="1" applyAlignment="1" applyProtection="1">
      <alignment vertical="center"/>
      <protection locked="0"/>
    </xf>
    <xf numFmtId="41" fontId="7" fillId="33" borderId="15" xfId="0" applyNumberFormat="1" applyFont="1" applyFill="1" applyBorder="1" applyAlignment="1" applyProtection="1">
      <alignment horizontal="right" vertical="center"/>
      <protection locked="0"/>
    </xf>
    <xf numFmtId="179" fontId="7" fillId="33" borderId="16" xfId="0" applyNumberFormat="1" applyFont="1" applyFill="1" applyBorder="1" applyAlignment="1" applyProtection="1">
      <alignment horizontal="right" vertical="center"/>
      <protection/>
    </xf>
    <xf numFmtId="41" fontId="7" fillId="33" borderId="17" xfId="0" applyNumberFormat="1" applyFont="1" applyFill="1" applyBorder="1" applyAlignment="1" applyProtection="1">
      <alignment horizontal="right" vertical="center"/>
      <protection locked="0"/>
    </xf>
    <xf numFmtId="179" fontId="7" fillId="33" borderId="18" xfId="0" applyNumberFormat="1" applyFont="1" applyFill="1" applyBorder="1" applyAlignment="1" applyProtection="1">
      <alignment horizontal="right" vertical="center"/>
      <protection/>
    </xf>
    <xf numFmtId="41" fontId="7" fillId="33" borderId="19" xfId="0" applyNumberFormat="1" applyFont="1" applyFill="1" applyBorder="1" applyAlignment="1" applyProtection="1">
      <alignment horizontal="right" vertical="center"/>
      <protection locked="0"/>
    </xf>
    <xf numFmtId="41" fontId="7" fillId="33" borderId="20" xfId="0" applyNumberFormat="1" applyFont="1" applyFill="1" applyBorder="1" applyAlignment="1" applyProtection="1">
      <alignment horizontal="right" vertical="center"/>
      <protection locked="0"/>
    </xf>
    <xf numFmtId="41" fontId="7" fillId="33" borderId="21" xfId="0" applyNumberFormat="1" applyFont="1" applyFill="1" applyBorder="1" applyAlignment="1" applyProtection="1">
      <alignment vertical="center"/>
      <protection locked="0"/>
    </xf>
    <xf numFmtId="41" fontId="7" fillId="33" borderId="21" xfId="0" applyNumberFormat="1" applyFont="1" applyFill="1" applyBorder="1" applyAlignment="1" applyProtection="1">
      <alignment horizontal="right" vertical="center"/>
      <protection locked="0"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41" fontId="7" fillId="33" borderId="16" xfId="0" applyNumberFormat="1" applyFont="1" applyFill="1" applyBorder="1" applyAlignment="1" applyProtection="1">
      <alignment horizontal="right" vertical="center"/>
      <protection locked="0"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41" fontId="7" fillId="33" borderId="24" xfId="0" applyNumberFormat="1" applyFont="1" applyFill="1" applyBorder="1" applyAlignment="1" applyProtection="1">
      <alignment horizontal="right" vertical="center"/>
      <protection locked="0"/>
    </xf>
    <xf numFmtId="41" fontId="7" fillId="33" borderId="25" xfId="0" applyNumberFormat="1" applyFont="1" applyFill="1" applyBorder="1" applyAlignment="1" applyProtection="1">
      <alignment horizontal="right" vertical="center"/>
      <protection locked="0"/>
    </xf>
    <xf numFmtId="179" fontId="7" fillId="33" borderId="21" xfId="0" applyNumberFormat="1" applyFont="1" applyFill="1" applyBorder="1" applyAlignment="1" applyProtection="1">
      <alignment horizontal="right" vertical="center"/>
      <protection/>
    </xf>
    <xf numFmtId="41" fontId="7" fillId="33" borderId="24" xfId="0" applyNumberFormat="1" applyFont="1" applyFill="1" applyBorder="1" applyAlignment="1" applyProtection="1">
      <alignment vertical="center"/>
      <protection locked="0"/>
    </xf>
    <xf numFmtId="41" fontId="7" fillId="33" borderId="25" xfId="0" applyNumberFormat="1" applyFont="1" applyFill="1" applyBorder="1" applyAlignment="1" applyProtection="1">
      <alignment vertical="center"/>
      <protection locked="0"/>
    </xf>
    <xf numFmtId="180" fontId="7" fillId="33" borderId="23" xfId="0" applyNumberFormat="1" applyFont="1" applyFill="1" applyBorder="1" applyAlignment="1" applyProtection="1">
      <alignment horizontal="right" vertical="center"/>
      <protection/>
    </xf>
    <xf numFmtId="41" fontId="7" fillId="33" borderId="14" xfId="0" applyNumberFormat="1" applyFont="1" applyFill="1" applyBorder="1" applyAlignment="1" applyProtection="1">
      <alignment vertical="center"/>
      <protection/>
    </xf>
    <xf numFmtId="179" fontId="7" fillId="33" borderId="15" xfId="0" applyNumberFormat="1" applyFont="1" applyFill="1" applyBorder="1" applyAlignment="1" applyProtection="1">
      <alignment horizontal="right" vertical="center"/>
      <protection/>
    </xf>
    <xf numFmtId="41" fontId="7" fillId="33" borderId="26" xfId="0" applyNumberFormat="1" applyFont="1" applyFill="1" applyBorder="1" applyAlignment="1" applyProtection="1">
      <alignment horizontal="right" vertical="center"/>
      <protection locked="0"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41" fontId="7" fillId="33" borderId="27" xfId="0" applyNumberFormat="1" applyFont="1" applyFill="1" applyBorder="1" applyAlignment="1" applyProtection="1">
      <alignment horizontal="right" vertical="center"/>
      <protection locked="0"/>
    </xf>
    <xf numFmtId="41" fontId="8" fillId="33" borderId="15" xfId="0" applyNumberFormat="1" applyFont="1" applyFill="1" applyBorder="1" applyAlignment="1" applyProtection="1">
      <alignment horizontal="right" vertical="center"/>
      <protection locked="0"/>
    </xf>
    <xf numFmtId="41" fontId="4" fillId="33" borderId="28" xfId="0" applyNumberFormat="1" applyFont="1" applyFill="1" applyBorder="1" applyAlignment="1" applyProtection="1">
      <alignment horizontal="right" vertical="center"/>
      <protection/>
    </xf>
    <xf numFmtId="41" fontId="4" fillId="33" borderId="10" xfId="0" applyNumberFormat="1" applyFont="1" applyFill="1" applyBorder="1" applyAlignment="1" applyProtection="1">
      <alignment horizontal="right" vertical="center"/>
      <protection/>
    </xf>
    <xf numFmtId="179" fontId="4" fillId="33" borderId="10" xfId="0" applyNumberFormat="1" applyFont="1" applyFill="1" applyBorder="1" applyAlignment="1" applyProtection="1">
      <alignment horizontal="right" vertical="center"/>
      <protection/>
    </xf>
    <xf numFmtId="41" fontId="4" fillId="33" borderId="11" xfId="0" applyNumberFormat="1" applyFont="1" applyFill="1" applyBorder="1" applyAlignment="1" applyProtection="1">
      <alignment horizontal="right" vertical="center"/>
      <protection/>
    </xf>
    <xf numFmtId="41" fontId="4" fillId="33" borderId="29" xfId="0" applyNumberFormat="1" applyFont="1" applyFill="1" applyBorder="1" applyAlignment="1" applyProtection="1">
      <alignment horizontal="right" vertical="center"/>
      <protection/>
    </xf>
    <xf numFmtId="41" fontId="4" fillId="33" borderId="12" xfId="0" applyNumberFormat="1" applyFont="1" applyFill="1" applyBorder="1" applyAlignment="1" applyProtection="1">
      <alignment horizontal="right" vertical="center"/>
      <protection/>
    </xf>
    <xf numFmtId="179" fontId="4" fillId="33" borderId="12" xfId="0" applyNumberFormat="1" applyFont="1" applyFill="1" applyBorder="1" applyAlignment="1" applyProtection="1">
      <alignment horizontal="right" vertical="center"/>
      <protection/>
    </xf>
    <xf numFmtId="41" fontId="4" fillId="33" borderId="14" xfId="0" applyNumberFormat="1" applyFont="1" applyFill="1" applyBorder="1" applyAlignment="1" applyProtection="1">
      <alignment horizontal="right" vertical="center"/>
      <protection/>
    </xf>
    <xf numFmtId="41" fontId="4" fillId="33" borderId="30" xfId="0" applyNumberFormat="1" applyFont="1" applyFill="1" applyBorder="1" applyAlignment="1" applyProtection="1">
      <alignment horizontal="right" vertical="center"/>
      <protection locked="0"/>
    </xf>
    <xf numFmtId="41" fontId="4" fillId="33" borderId="31" xfId="0" applyNumberFormat="1" applyFont="1" applyFill="1" applyBorder="1" applyAlignment="1" applyProtection="1">
      <alignment horizontal="right" vertical="center"/>
      <protection locked="0"/>
    </xf>
    <xf numFmtId="179" fontId="4" fillId="33" borderId="16" xfId="0" applyNumberFormat="1" applyFont="1" applyFill="1" applyBorder="1" applyAlignment="1" applyProtection="1">
      <alignment horizontal="right" vertical="center"/>
      <protection/>
    </xf>
    <xf numFmtId="41" fontId="4" fillId="33" borderId="16" xfId="0" applyNumberFormat="1" applyFont="1" applyFill="1" applyBorder="1" applyAlignment="1" applyProtection="1">
      <alignment horizontal="right" vertical="center"/>
      <protection locked="0"/>
    </xf>
    <xf numFmtId="41" fontId="4" fillId="33" borderId="32" xfId="0" applyNumberFormat="1" applyFont="1" applyFill="1" applyBorder="1" applyAlignment="1" applyProtection="1">
      <alignment horizontal="right" vertical="center"/>
      <protection locked="0"/>
    </xf>
    <xf numFmtId="41" fontId="4" fillId="33" borderId="33" xfId="0" applyNumberFormat="1" applyFont="1" applyFill="1" applyBorder="1" applyAlignment="1" applyProtection="1">
      <alignment horizontal="right" vertical="center"/>
      <protection locked="0"/>
    </xf>
    <xf numFmtId="41" fontId="4" fillId="33" borderId="34" xfId="0" applyNumberFormat="1" applyFont="1" applyFill="1" applyBorder="1" applyAlignment="1" applyProtection="1">
      <alignment horizontal="right" vertical="center"/>
      <protection locked="0"/>
    </xf>
    <xf numFmtId="179" fontId="4" fillId="33" borderId="21" xfId="0" applyNumberFormat="1" applyFont="1" applyFill="1" applyBorder="1" applyAlignment="1" applyProtection="1">
      <alignment horizontal="right" vertical="center"/>
      <protection/>
    </xf>
    <xf numFmtId="41" fontId="4" fillId="33" borderId="21" xfId="0" applyNumberFormat="1" applyFont="1" applyFill="1" applyBorder="1" applyAlignment="1" applyProtection="1">
      <alignment horizontal="right" vertical="center"/>
      <protection locked="0"/>
    </xf>
    <xf numFmtId="41" fontId="4" fillId="33" borderId="25" xfId="0" applyNumberFormat="1" applyFont="1" applyFill="1" applyBorder="1" applyAlignment="1" applyProtection="1">
      <alignment horizontal="right" vertical="center"/>
      <protection locked="0"/>
    </xf>
    <xf numFmtId="41" fontId="4" fillId="33" borderId="35" xfId="0" applyNumberFormat="1" applyFont="1" applyFill="1" applyBorder="1" applyAlignment="1" applyProtection="1">
      <alignment horizontal="right" vertical="center"/>
      <protection locked="0"/>
    </xf>
    <xf numFmtId="41" fontId="4" fillId="33" borderId="36" xfId="0" applyNumberFormat="1" applyFont="1" applyFill="1" applyBorder="1" applyAlignment="1" applyProtection="1">
      <alignment horizontal="right" vertical="center"/>
      <protection locked="0"/>
    </xf>
    <xf numFmtId="41" fontId="4" fillId="33" borderId="37" xfId="0" applyNumberFormat="1" applyFont="1" applyFill="1" applyBorder="1" applyAlignment="1" applyProtection="1">
      <alignment horizontal="right" vertical="center"/>
      <protection locked="0"/>
    </xf>
    <xf numFmtId="41" fontId="4" fillId="33" borderId="38" xfId="0" applyNumberFormat="1" applyFont="1" applyFill="1" applyBorder="1" applyAlignment="1" applyProtection="1">
      <alignment horizontal="right" vertical="center"/>
      <protection locked="0"/>
    </xf>
    <xf numFmtId="41" fontId="4" fillId="33" borderId="39" xfId="0" applyNumberFormat="1" applyFont="1" applyFill="1" applyBorder="1" applyAlignment="1" applyProtection="1">
      <alignment horizontal="right" vertical="center"/>
      <protection locked="0"/>
    </xf>
    <xf numFmtId="41" fontId="4" fillId="33" borderId="26" xfId="0" applyNumberFormat="1" applyFont="1" applyFill="1" applyBorder="1" applyAlignment="1" applyProtection="1">
      <alignment horizontal="right" vertical="center"/>
      <protection locked="0"/>
    </xf>
    <xf numFmtId="179" fontId="4" fillId="33" borderId="26" xfId="0" applyNumberFormat="1" applyFont="1" applyFill="1" applyBorder="1" applyAlignment="1" applyProtection="1">
      <alignment horizontal="right" vertical="center"/>
      <protection/>
    </xf>
    <xf numFmtId="41" fontId="4" fillId="33" borderId="27" xfId="0" applyNumberFormat="1" applyFont="1" applyFill="1" applyBorder="1" applyAlignment="1" applyProtection="1">
      <alignment horizontal="right" vertical="center"/>
      <protection locked="0"/>
    </xf>
    <xf numFmtId="177" fontId="5" fillId="33" borderId="40" xfId="0" applyNumberFormat="1" applyFont="1" applyFill="1" applyBorder="1" applyAlignment="1">
      <alignment vertical="center"/>
    </xf>
    <xf numFmtId="177" fontId="5" fillId="33" borderId="41" xfId="0" applyNumberFormat="1" applyFont="1" applyFill="1" applyBorder="1" applyAlignment="1">
      <alignment vertical="center"/>
    </xf>
    <xf numFmtId="181" fontId="5" fillId="33" borderId="42" xfId="0" applyNumberFormat="1" applyFont="1" applyFill="1" applyBorder="1" applyAlignment="1">
      <alignment vertical="center"/>
    </xf>
    <xf numFmtId="177" fontId="5" fillId="33" borderId="0" xfId="0" applyNumberFormat="1" applyFont="1" applyFill="1" applyBorder="1" applyAlignment="1">
      <alignment vertical="center"/>
    </xf>
    <xf numFmtId="177" fontId="5" fillId="33" borderId="16" xfId="0" applyNumberFormat="1" applyFont="1" applyFill="1" applyBorder="1" applyAlignment="1">
      <alignment vertical="center"/>
    </xf>
    <xf numFmtId="181" fontId="5" fillId="33" borderId="32" xfId="0" applyNumberFormat="1" applyFont="1" applyFill="1" applyBorder="1" applyAlignment="1">
      <alignment vertical="center"/>
    </xf>
    <xf numFmtId="177" fontId="5" fillId="33" borderId="43" xfId="0" applyNumberFormat="1" applyFont="1" applyFill="1" applyBorder="1" applyAlignment="1">
      <alignment vertical="center"/>
    </xf>
    <xf numFmtId="177" fontId="5" fillId="33" borderId="44" xfId="0" applyNumberFormat="1" applyFont="1" applyFill="1" applyBorder="1" applyAlignment="1">
      <alignment vertical="center"/>
    </xf>
    <xf numFmtId="181" fontId="5" fillId="33" borderId="45" xfId="0" applyNumberFormat="1" applyFont="1" applyFill="1" applyBorder="1" applyAlignment="1">
      <alignment vertical="center"/>
    </xf>
    <xf numFmtId="177" fontId="5" fillId="33" borderId="46" xfId="0" applyNumberFormat="1" applyFont="1" applyFill="1" applyBorder="1" applyAlignment="1">
      <alignment vertical="center"/>
    </xf>
    <xf numFmtId="177" fontId="5" fillId="33" borderId="23" xfId="0" applyNumberFormat="1" applyFont="1" applyFill="1" applyBorder="1" applyAlignment="1">
      <alignment vertical="center"/>
    </xf>
    <xf numFmtId="181" fontId="5" fillId="33" borderId="47" xfId="0" applyNumberFormat="1" applyFont="1" applyFill="1" applyBorder="1" applyAlignment="1">
      <alignment vertical="center"/>
    </xf>
    <xf numFmtId="177" fontId="5" fillId="33" borderId="48" xfId="0" applyNumberFormat="1" applyFont="1" applyFill="1" applyBorder="1" applyAlignment="1">
      <alignment vertical="center"/>
    </xf>
    <xf numFmtId="177" fontId="5" fillId="33" borderId="49" xfId="0" applyNumberFormat="1" applyFont="1" applyFill="1" applyBorder="1" applyAlignment="1">
      <alignment vertical="center"/>
    </xf>
    <xf numFmtId="177" fontId="5" fillId="33" borderId="50" xfId="0" applyNumberFormat="1" applyFont="1" applyFill="1" applyBorder="1" applyAlignment="1">
      <alignment vertical="center"/>
    </xf>
    <xf numFmtId="177" fontId="5" fillId="33" borderId="51" xfId="0" applyNumberFormat="1" applyFont="1" applyFill="1" applyBorder="1" applyAlignment="1">
      <alignment vertical="center"/>
    </xf>
    <xf numFmtId="181" fontId="5" fillId="33" borderId="52" xfId="0" applyNumberFormat="1" applyFont="1" applyFill="1" applyBorder="1" applyAlignment="1">
      <alignment vertical="center"/>
    </xf>
    <xf numFmtId="177" fontId="5" fillId="33" borderId="53" xfId="0" applyNumberFormat="1" applyFont="1" applyFill="1" applyBorder="1" applyAlignment="1">
      <alignment vertical="center"/>
    </xf>
    <xf numFmtId="177" fontId="5" fillId="33" borderId="54" xfId="0" applyNumberFormat="1" applyFont="1" applyFill="1" applyBorder="1" applyAlignment="1">
      <alignment vertical="center"/>
    </xf>
    <xf numFmtId="177" fontId="5" fillId="33" borderId="55" xfId="0" applyNumberFormat="1" applyFont="1" applyFill="1" applyBorder="1" applyAlignment="1">
      <alignment vertical="center"/>
    </xf>
    <xf numFmtId="177" fontId="5" fillId="33" borderId="56" xfId="0" applyNumberFormat="1" applyFont="1" applyFill="1" applyBorder="1" applyAlignment="1">
      <alignment vertical="center"/>
    </xf>
    <xf numFmtId="177" fontId="5" fillId="33" borderId="57" xfId="0" applyNumberFormat="1" applyFont="1" applyFill="1" applyBorder="1" applyAlignment="1">
      <alignment vertical="center"/>
    </xf>
    <xf numFmtId="177" fontId="5" fillId="33" borderId="58" xfId="0" applyNumberFormat="1" applyFont="1" applyFill="1" applyBorder="1" applyAlignment="1">
      <alignment vertical="center"/>
    </xf>
    <xf numFmtId="177" fontId="5" fillId="33" borderId="47" xfId="0" applyNumberFormat="1" applyFont="1" applyFill="1" applyBorder="1" applyAlignment="1">
      <alignment vertical="center"/>
    </xf>
    <xf numFmtId="177" fontId="5" fillId="33" borderId="59" xfId="0" applyNumberFormat="1" applyFont="1" applyFill="1" applyBorder="1" applyAlignment="1">
      <alignment vertical="center"/>
    </xf>
    <xf numFmtId="177" fontId="5" fillId="33" borderId="52" xfId="0" applyNumberFormat="1" applyFont="1" applyFill="1" applyBorder="1" applyAlignment="1">
      <alignment vertical="center"/>
    </xf>
    <xf numFmtId="41" fontId="7" fillId="34" borderId="10" xfId="0" applyNumberFormat="1" applyFont="1" applyFill="1" applyBorder="1" applyAlignment="1" applyProtection="1">
      <alignment vertical="center"/>
      <protection/>
    </xf>
    <xf numFmtId="179" fontId="4" fillId="34" borderId="10" xfId="0" applyNumberFormat="1" applyFont="1" applyFill="1" applyBorder="1" applyAlignment="1" applyProtection="1">
      <alignment horizontal="right" vertical="center"/>
      <protection/>
    </xf>
    <xf numFmtId="179" fontId="4" fillId="34" borderId="60" xfId="0" applyNumberFormat="1" applyFont="1" applyFill="1" applyBorder="1" applyAlignment="1" applyProtection="1">
      <alignment horizontal="right" vertical="center"/>
      <protection/>
    </xf>
    <xf numFmtId="41" fontId="7" fillId="34" borderId="11" xfId="0" applyNumberFormat="1" applyFont="1" applyFill="1" applyBorder="1" applyAlignment="1" applyProtection="1">
      <alignment vertical="center"/>
      <protection/>
    </xf>
    <xf numFmtId="41" fontId="7" fillId="34" borderId="12" xfId="0" applyNumberFormat="1" applyFont="1" applyFill="1" applyBorder="1" applyAlignment="1" applyProtection="1">
      <alignment vertical="center"/>
      <protection/>
    </xf>
    <xf numFmtId="41" fontId="7" fillId="34" borderId="12" xfId="0" applyNumberFormat="1" applyFont="1" applyFill="1" applyBorder="1" applyAlignment="1" applyProtection="1">
      <alignment horizontal="right" vertical="center"/>
      <protection/>
    </xf>
    <xf numFmtId="179" fontId="4" fillId="34" borderId="12" xfId="0" applyNumberFormat="1" applyFont="1" applyFill="1" applyBorder="1" applyAlignment="1" applyProtection="1">
      <alignment horizontal="right" vertical="center"/>
      <protection/>
    </xf>
    <xf numFmtId="179" fontId="4" fillId="34" borderId="61" xfId="0" applyNumberFormat="1" applyFont="1" applyFill="1" applyBorder="1" applyAlignment="1" applyProtection="1">
      <alignment horizontal="right" vertical="center"/>
      <protection/>
    </xf>
    <xf numFmtId="41" fontId="7" fillId="34" borderId="14" xfId="0" applyNumberFormat="1" applyFont="1" applyFill="1" applyBorder="1" applyAlignment="1" applyProtection="1">
      <alignment horizontal="right" vertical="center"/>
      <protection/>
    </xf>
    <xf numFmtId="41" fontId="7" fillId="0" borderId="15" xfId="0" applyNumberFormat="1" applyFont="1" applyBorder="1" applyAlignment="1" applyProtection="1">
      <alignment vertical="center"/>
      <protection locked="0"/>
    </xf>
    <xf numFmtId="41" fontId="7" fillId="0" borderId="15" xfId="0" applyNumberFormat="1" applyFont="1" applyBorder="1" applyAlignment="1" applyProtection="1">
      <alignment horizontal="right" vertical="center"/>
      <protection locked="0"/>
    </xf>
    <xf numFmtId="179" fontId="4" fillId="34" borderId="16" xfId="0" applyNumberFormat="1" applyFont="1" applyFill="1" applyBorder="1" applyAlignment="1" applyProtection="1">
      <alignment horizontal="right" vertical="center"/>
      <protection/>
    </xf>
    <xf numFmtId="41" fontId="7" fillId="0" borderId="17" xfId="0" applyNumberFormat="1" applyFont="1" applyBorder="1" applyAlignment="1" applyProtection="1">
      <alignment horizontal="right" vertical="center"/>
      <protection locked="0"/>
    </xf>
    <xf numFmtId="179" fontId="4" fillId="34" borderId="62" xfId="0" applyNumberFormat="1" applyFont="1" applyFill="1" applyBorder="1" applyAlignment="1" applyProtection="1">
      <alignment horizontal="right" vertical="center"/>
      <protection/>
    </xf>
    <xf numFmtId="41" fontId="7" fillId="0" borderId="19" xfId="0" applyNumberFormat="1" applyFont="1" applyBorder="1" applyAlignment="1" applyProtection="1">
      <alignment horizontal="right" vertical="center"/>
      <protection locked="0"/>
    </xf>
    <xf numFmtId="41" fontId="7" fillId="0" borderId="20" xfId="0" applyNumberFormat="1" applyFont="1" applyBorder="1" applyAlignment="1" applyProtection="1">
      <alignment horizontal="right" vertical="center"/>
      <protection locked="0"/>
    </xf>
    <xf numFmtId="41" fontId="7" fillId="0" borderId="21" xfId="0" applyNumberFormat="1" applyFont="1" applyBorder="1" applyAlignment="1" applyProtection="1">
      <alignment vertical="center"/>
      <protection locked="0"/>
    </xf>
    <xf numFmtId="41" fontId="7" fillId="0" borderId="21" xfId="0" applyNumberFormat="1" applyFont="1" applyBorder="1" applyAlignment="1" applyProtection="1">
      <alignment horizontal="right" vertical="center"/>
      <protection locked="0"/>
    </xf>
    <xf numFmtId="179" fontId="4" fillId="34" borderId="21" xfId="0" applyNumberFormat="1" applyFont="1" applyFill="1" applyBorder="1" applyAlignment="1" applyProtection="1">
      <alignment horizontal="right" vertical="center"/>
      <protection/>
    </xf>
    <xf numFmtId="41" fontId="7" fillId="0" borderId="16" xfId="0" applyNumberFormat="1" applyFont="1" applyBorder="1" applyAlignment="1" applyProtection="1">
      <alignment horizontal="right" vertical="center"/>
      <protection locked="0"/>
    </xf>
    <xf numFmtId="41" fontId="7" fillId="0" borderId="24" xfId="0" applyNumberFormat="1" applyFont="1" applyBorder="1" applyAlignment="1" applyProtection="1">
      <alignment horizontal="right" vertical="center"/>
      <protection locked="0"/>
    </xf>
    <xf numFmtId="41" fontId="7" fillId="0" borderId="25" xfId="0" applyNumberFormat="1" applyFont="1" applyBorder="1" applyAlignment="1" applyProtection="1">
      <alignment horizontal="right" vertical="center"/>
      <protection locked="0"/>
    </xf>
    <xf numFmtId="41" fontId="7" fillId="0" borderId="24" xfId="0" applyNumberFormat="1" applyFont="1" applyBorder="1" applyAlignment="1" applyProtection="1">
      <alignment vertical="center"/>
      <protection locked="0"/>
    </xf>
    <xf numFmtId="41" fontId="7" fillId="0" borderId="25" xfId="0" applyNumberFormat="1" applyFont="1" applyBorder="1" applyAlignment="1" applyProtection="1">
      <alignment vertical="center"/>
      <protection locked="0"/>
    </xf>
    <xf numFmtId="179" fontId="4" fillId="34" borderId="22" xfId="0" applyNumberFormat="1" applyFont="1" applyFill="1" applyBorder="1" applyAlignment="1" applyProtection="1">
      <alignment horizontal="right" vertical="center"/>
      <protection/>
    </xf>
    <xf numFmtId="179" fontId="4" fillId="34" borderId="63" xfId="0" applyNumberFormat="1" applyFont="1" applyFill="1" applyBorder="1" applyAlignment="1" applyProtection="1">
      <alignment horizontal="right" vertical="center"/>
      <protection/>
    </xf>
    <xf numFmtId="41" fontId="7" fillId="34" borderId="14" xfId="0" applyNumberFormat="1" applyFont="1" applyFill="1" applyBorder="1" applyAlignment="1" applyProtection="1">
      <alignment vertical="center"/>
      <protection/>
    </xf>
    <xf numFmtId="41" fontId="7" fillId="0" borderId="26" xfId="0" applyNumberFormat="1" applyFont="1" applyBorder="1" applyAlignment="1" applyProtection="1">
      <alignment horizontal="right" vertical="center"/>
      <protection locked="0"/>
    </xf>
    <xf numFmtId="179" fontId="4" fillId="34" borderId="26" xfId="0" applyNumberFormat="1" applyFont="1" applyFill="1" applyBorder="1" applyAlignment="1" applyProtection="1">
      <alignment horizontal="right" vertical="center"/>
      <protection/>
    </xf>
    <xf numFmtId="179" fontId="4" fillId="34" borderId="64" xfId="0" applyNumberFormat="1" applyFont="1" applyFill="1" applyBorder="1" applyAlignment="1" applyProtection="1">
      <alignment horizontal="right" vertical="center"/>
      <protection/>
    </xf>
    <xf numFmtId="41" fontId="7" fillId="0" borderId="27" xfId="0" applyNumberFormat="1" applyFont="1" applyBorder="1" applyAlignment="1" applyProtection="1">
      <alignment horizontal="right" vertical="center"/>
      <protection locked="0"/>
    </xf>
    <xf numFmtId="41" fontId="4" fillId="34" borderId="10" xfId="0" applyNumberFormat="1" applyFont="1" applyFill="1" applyBorder="1" applyAlignment="1" applyProtection="1">
      <alignment horizontal="right" vertical="center"/>
      <protection/>
    </xf>
    <xf numFmtId="41" fontId="4" fillId="34" borderId="11" xfId="0" applyNumberFormat="1" applyFont="1" applyFill="1" applyBorder="1" applyAlignment="1" applyProtection="1">
      <alignment horizontal="right" vertical="center"/>
      <protection/>
    </xf>
    <xf numFmtId="41" fontId="4" fillId="34" borderId="12" xfId="0" applyNumberFormat="1" applyFont="1" applyFill="1" applyBorder="1" applyAlignment="1" applyProtection="1">
      <alignment horizontal="right" vertical="center"/>
      <protection/>
    </xf>
    <xf numFmtId="41" fontId="4" fillId="34" borderId="14" xfId="0" applyNumberFormat="1" applyFont="1" applyFill="1" applyBorder="1" applyAlignment="1" applyProtection="1">
      <alignment horizontal="right" vertical="center"/>
      <protection/>
    </xf>
    <xf numFmtId="41" fontId="4" fillId="0" borderId="16" xfId="0" applyNumberFormat="1" applyFont="1" applyBorder="1" applyAlignment="1" applyProtection="1">
      <alignment horizontal="right" vertical="center"/>
      <protection locked="0"/>
    </xf>
    <xf numFmtId="41" fontId="4" fillId="0" borderId="32" xfId="0" applyNumberFormat="1" applyFont="1" applyBorder="1" applyAlignment="1" applyProtection="1">
      <alignment horizontal="right" vertical="center"/>
      <protection locked="0"/>
    </xf>
    <xf numFmtId="41" fontId="4" fillId="0" borderId="21" xfId="0" applyNumberFormat="1" applyFont="1" applyBorder="1" applyAlignment="1" applyProtection="1">
      <alignment horizontal="right" vertical="center"/>
      <protection locked="0"/>
    </xf>
    <xf numFmtId="41" fontId="4" fillId="0" borderId="23" xfId="0" applyNumberFormat="1" applyFont="1" applyBorder="1" applyAlignment="1" applyProtection="1">
      <alignment horizontal="right" vertical="center"/>
      <protection locked="0"/>
    </xf>
    <xf numFmtId="179" fontId="4" fillId="34" borderId="65" xfId="0" applyNumberFormat="1" applyFont="1" applyFill="1" applyBorder="1" applyAlignment="1" applyProtection="1">
      <alignment horizontal="right" vertical="center"/>
      <protection/>
    </xf>
    <xf numFmtId="41" fontId="4" fillId="0" borderId="25" xfId="0" applyNumberFormat="1" applyFont="1" applyBorder="1" applyAlignment="1" applyProtection="1">
      <alignment horizontal="right" vertical="center"/>
      <protection locked="0"/>
    </xf>
    <xf numFmtId="41" fontId="4" fillId="0" borderId="26" xfId="0" applyNumberFormat="1" applyFont="1" applyBorder="1" applyAlignment="1" applyProtection="1">
      <alignment horizontal="right" vertical="center"/>
      <protection locked="0"/>
    </xf>
    <xf numFmtId="41" fontId="4" fillId="0" borderId="27" xfId="0" applyNumberFormat="1" applyFont="1" applyBorder="1" applyAlignment="1" applyProtection="1">
      <alignment horizontal="right" vertical="center"/>
      <protection locked="0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vertical="center" textRotation="255"/>
    </xf>
    <xf numFmtId="0" fontId="4" fillId="0" borderId="68" xfId="0" applyFont="1" applyBorder="1" applyAlignment="1">
      <alignment vertical="center" textRotation="255"/>
    </xf>
    <xf numFmtId="181" fontId="4" fillId="0" borderId="69" xfId="0" applyNumberFormat="1" applyFont="1" applyBorder="1" applyAlignment="1">
      <alignment vertical="center" textRotation="255"/>
    </xf>
    <xf numFmtId="0" fontId="4" fillId="0" borderId="70" xfId="0" applyFont="1" applyBorder="1" applyAlignment="1" applyProtection="1">
      <alignment horizontal="center" vertical="center"/>
      <protection locked="0"/>
    </xf>
    <xf numFmtId="177" fontId="5" fillId="35" borderId="40" xfId="0" applyNumberFormat="1" applyFont="1" applyFill="1" applyBorder="1" applyAlignment="1">
      <alignment vertical="center"/>
    </xf>
    <xf numFmtId="177" fontId="5" fillId="35" borderId="41" xfId="0" applyNumberFormat="1" applyFont="1" applyFill="1" applyBorder="1" applyAlignment="1">
      <alignment vertical="center"/>
    </xf>
    <xf numFmtId="181" fontId="5" fillId="35" borderId="42" xfId="0" applyNumberFormat="1" applyFont="1" applyFill="1" applyBorder="1" applyAlignment="1">
      <alignment vertical="center"/>
    </xf>
    <xf numFmtId="177" fontId="5" fillId="35" borderId="0" xfId="0" applyNumberFormat="1" applyFont="1" applyFill="1" applyBorder="1" applyAlignment="1">
      <alignment vertical="center"/>
    </xf>
    <xf numFmtId="177" fontId="5" fillId="35" borderId="16" xfId="0" applyNumberFormat="1" applyFont="1" applyFill="1" applyBorder="1" applyAlignment="1">
      <alignment vertical="center"/>
    </xf>
    <xf numFmtId="181" fontId="5" fillId="35" borderId="32" xfId="0" applyNumberFormat="1" applyFont="1" applyFill="1" applyBorder="1" applyAlignment="1">
      <alignment vertical="center"/>
    </xf>
    <xf numFmtId="0" fontId="4" fillId="0" borderId="71" xfId="0" applyFont="1" applyBorder="1" applyAlignment="1" applyProtection="1">
      <alignment horizontal="center" vertical="center"/>
      <protection locked="0"/>
    </xf>
    <xf numFmtId="177" fontId="5" fillId="35" borderId="43" xfId="0" applyNumberFormat="1" applyFont="1" applyFill="1" applyBorder="1" applyAlignment="1">
      <alignment vertical="center"/>
    </xf>
    <xf numFmtId="177" fontId="5" fillId="35" borderId="44" xfId="0" applyNumberFormat="1" applyFont="1" applyFill="1" applyBorder="1" applyAlignment="1">
      <alignment vertical="center"/>
    </xf>
    <xf numFmtId="181" fontId="5" fillId="35" borderId="45" xfId="0" applyNumberFormat="1" applyFont="1" applyFill="1" applyBorder="1" applyAlignment="1">
      <alignment vertical="center"/>
    </xf>
    <xf numFmtId="0" fontId="4" fillId="0" borderId="72" xfId="0" applyFont="1" applyBorder="1" applyAlignment="1" applyProtection="1">
      <alignment horizontal="center" vertical="center"/>
      <protection locked="0"/>
    </xf>
    <xf numFmtId="177" fontId="5" fillId="35" borderId="49" xfId="0" applyNumberFormat="1" applyFont="1" applyFill="1" applyBorder="1" applyAlignment="1">
      <alignment vertical="center"/>
    </xf>
    <xf numFmtId="177" fontId="5" fillId="35" borderId="23" xfId="0" applyNumberFormat="1" applyFont="1" applyFill="1" applyBorder="1" applyAlignment="1">
      <alignment vertical="center"/>
    </xf>
    <xf numFmtId="181" fontId="5" fillId="35" borderId="47" xfId="0" applyNumberFormat="1" applyFont="1" applyFill="1" applyBorder="1" applyAlignment="1">
      <alignment vertical="center"/>
    </xf>
    <xf numFmtId="177" fontId="5" fillId="35" borderId="59" xfId="0" applyNumberFormat="1" applyFont="1" applyFill="1" applyBorder="1" applyAlignment="1">
      <alignment vertical="center"/>
    </xf>
    <xf numFmtId="177" fontId="5" fillId="35" borderId="51" xfId="0" applyNumberFormat="1" applyFont="1" applyFill="1" applyBorder="1" applyAlignment="1">
      <alignment vertical="center"/>
    </xf>
    <xf numFmtId="181" fontId="5" fillId="35" borderId="52" xfId="0" applyNumberFormat="1" applyFont="1" applyFill="1" applyBorder="1" applyAlignment="1">
      <alignment vertical="center"/>
    </xf>
    <xf numFmtId="0" fontId="4" fillId="0" borderId="73" xfId="0" applyFont="1" applyBorder="1" applyAlignment="1" applyProtection="1">
      <alignment horizontal="center" vertical="center"/>
      <protection locked="0"/>
    </xf>
    <xf numFmtId="177" fontId="5" fillId="35" borderId="53" xfId="0" applyNumberFormat="1" applyFont="1" applyFill="1" applyBorder="1" applyAlignment="1">
      <alignment vertical="center"/>
    </xf>
    <xf numFmtId="177" fontId="5" fillId="35" borderId="54" xfId="0" applyNumberFormat="1" applyFont="1" applyFill="1" applyBorder="1" applyAlignment="1">
      <alignment vertical="center"/>
    </xf>
    <xf numFmtId="177" fontId="5" fillId="35" borderId="55" xfId="0" applyNumberFormat="1" applyFont="1" applyFill="1" applyBorder="1" applyAlignment="1">
      <alignment vertical="center"/>
    </xf>
    <xf numFmtId="0" fontId="4" fillId="0" borderId="74" xfId="0" applyFont="1" applyBorder="1" applyAlignment="1" applyProtection="1">
      <alignment horizontal="center" vertical="center"/>
      <protection locked="0"/>
    </xf>
    <xf numFmtId="177" fontId="5" fillId="35" borderId="56" xfId="0" applyNumberFormat="1" applyFont="1" applyFill="1" applyBorder="1" applyAlignment="1">
      <alignment vertical="center"/>
    </xf>
    <xf numFmtId="177" fontId="5" fillId="35" borderId="57" xfId="0" applyNumberFormat="1" applyFont="1" applyFill="1" applyBorder="1" applyAlignment="1">
      <alignment vertical="center"/>
    </xf>
    <xf numFmtId="0" fontId="4" fillId="0" borderId="75" xfId="0" applyFont="1" applyBorder="1" applyAlignment="1" applyProtection="1">
      <alignment horizontal="center" vertical="center"/>
      <protection locked="0"/>
    </xf>
    <xf numFmtId="177" fontId="5" fillId="35" borderId="47" xfId="0" applyNumberFormat="1" applyFont="1" applyFill="1" applyBorder="1" applyAlignment="1">
      <alignment vertical="center"/>
    </xf>
    <xf numFmtId="0" fontId="4" fillId="0" borderId="76" xfId="0" applyFont="1" applyBorder="1" applyAlignment="1" applyProtection="1">
      <alignment horizontal="center" vertical="center"/>
      <protection locked="0"/>
    </xf>
    <xf numFmtId="177" fontId="5" fillId="35" borderId="52" xfId="0" applyNumberFormat="1" applyFont="1" applyFill="1" applyBorder="1" applyAlignment="1">
      <alignment vertical="center"/>
    </xf>
    <xf numFmtId="0" fontId="4" fillId="0" borderId="77" xfId="0" applyFont="1" applyBorder="1" applyAlignment="1" applyProtection="1">
      <alignment vertical="center"/>
      <protection locked="0"/>
    </xf>
    <xf numFmtId="177" fontId="4" fillId="0" borderId="15" xfId="0" applyNumberFormat="1" applyFont="1" applyBorder="1" applyAlignment="1" applyProtection="1">
      <alignment horizontal="center" vertical="center"/>
      <protection locked="0"/>
    </xf>
    <xf numFmtId="177" fontId="4" fillId="0" borderId="15" xfId="0" applyNumberFormat="1" applyFont="1" applyBorder="1" applyAlignment="1" applyProtection="1">
      <alignment vertical="center"/>
      <protection locked="0"/>
    </xf>
    <xf numFmtId="178" fontId="4" fillId="0" borderId="15" xfId="0" applyNumberFormat="1" applyFont="1" applyBorder="1" applyAlignment="1" applyProtection="1">
      <alignment vertical="center"/>
      <protection locked="0"/>
    </xf>
    <xf numFmtId="178" fontId="4" fillId="0" borderId="1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71" xfId="0" applyFont="1" applyBorder="1" applyAlignment="1" applyProtection="1">
      <alignment vertical="center"/>
      <protection locked="0"/>
    </xf>
    <xf numFmtId="177" fontId="4" fillId="0" borderId="16" xfId="0" applyNumberFormat="1" applyFont="1" applyBorder="1" applyAlignment="1" applyProtection="1">
      <alignment vertical="center"/>
      <protection locked="0"/>
    </xf>
    <xf numFmtId="177" fontId="4" fillId="0" borderId="16" xfId="0" applyNumberFormat="1" applyFont="1" applyBorder="1" applyAlignment="1" applyProtection="1">
      <alignment horizontal="center" vertical="center"/>
      <protection locked="0"/>
    </xf>
    <xf numFmtId="178" fontId="4" fillId="0" borderId="16" xfId="0" applyNumberFormat="1" applyFont="1" applyBorder="1" applyAlignment="1" applyProtection="1">
      <alignment horizontal="center" vertical="center"/>
      <protection locked="0"/>
    </xf>
    <xf numFmtId="177" fontId="4" fillId="0" borderId="21" xfId="0" applyNumberFormat="1" applyFont="1" applyBorder="1" applyAlignment="1" applyProtection="1">
      <alignment vertical="center"/>
      <protection locked="0"/>
    </xf>
    <xf numFmtId="176" fontId="4" fillId="0" borderId="21" xfId="0" applyNumberFormat="1" applyFont="1" applyBorder="1" applyAlignment="1" applyProtection="1">
      <alignment horizontal="center" vertical="center"/>
      <protection locked="0"/>
    </xf>
    <xf numFmtId="176" fontId="4" fillId="0" borderId="21" xfId="0" applyNumberFormat="1" applyFont="1" applyBorder="1" applyAlignment="1" applyProtection="1">
      <alignment vertical="center"/>
      <protection locked="0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vertical="center"/>
      <protection locked="0"/>
    </xf>
    <xf numFmtId="176" fontId="4" fillId="0" borderId="32" xfId="0" applyNumberFormat="1" applyFont="1" applyBorder="1" applyAlignment="1" applyProtection="1">
      <alignment horizontal="center" vertical="center"/>
      <protection locked="0"/>
    </xf>
    <xf numFmtId="178" fontId="4" fillId="0" borderId="16" xfId="0" applyNumberFormat="1" applyFont="1" applyBorder="1" applyAlignment="1" applyProtection="1">
      <alignment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Border="1" applyAlignment="1" applyProtection="1">
      <alignment horizontal="right" vertical="center"/>
      <protection locked="0"/>
    </xf>
    <xf numFmtId="41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77" xfId="0" applyFont="1" applyBorder="1" applyAlignment="1" applyProtection="1">
      <alignment vertical="center"/>
      <protection locked="0"/>
    </xf>
    <xf numFmtId="177" fontId="10" fillId="0" borderId="15" xfId="0" applyNumberFormat="1" applyFont="1" applyBorder="1" applyAlignment="1" applyProtection="1">
      <alignment horizontal="center" vertical="center"/>
      <protection locked="0"/>
    </xf>
    <xf numFmtId="177" fontId="10" fillId="0" borderId="15" xfId="0" applyNumberFormat="1" applyFont="1" applyBorder="1" applyAlignment="1" applyProtection="1">
      <alignment vertical="center"/>
      <protection locked="0"/>
    </xf>
    <xf numFmtId="178" fontId="10" fillId="0" borderId="15" xfId="0" applyNumberFormat="1" applyFont="1" applyBorder="1" applyAlignment="1" applyProtection="1">
      <alignment vertical="center"/>
      <protection locked="0"/>
    </xf>
    <xf numFmtId="178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71" xfId="0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horizontal="center" vertical="center"/>
      <protection locked="0"/>
    </xf>
    <xf numFmtId="178" fontId="10" fillId="0" borderId="16" xfId="0" applyNumberFormat="1" applyFont="1" applyBorder="1" applyAlignment="1" applyProtection="1">
      <alignment horizontal="center" vertical="center"/>
      <protection locked="0"/>
    </xf>
    <xf numFmtId="177" fontId="10" fillId="0" borderId="21" xfId="0" applyNumberFormat="1" applyFont="1" applyBorder="1" applyAlignment="1" applyProtection="1">
      <alignment vertical="center"/>
      <protection locked="0"/>
    </xf>
    <xf numFmtId="176" fontId="10" fillId="0" borderId="21" xfId="0" applyNumberFormat="1" applyFont="1" applyBorder="1" applyAlignment="1" applyProtection="1">
      <alignment horizontal="center" vertical="center"/>
      <protection locked="0"/>
    </xf>
    <xf numFmtId="176" fontId="10" fillId="0" borderId="21" xfId="0" applyNumberFormat="1" applyFont="1" applyBorder="1" applyAlignment="1" applyProtection="1">
      <alignment vertical="center"/>
      <protection locked="0"/>
    </xf>
    <xf numFmtId="176" fontId="10" fillId="0" borderId="25" xfId="0" applyNumberFormat="1" applyFont="1" applyBorder="1" applyAlignment="1" applyProtection="1">
      <alignment horizontal="center" vertical="center"/>
      <protection locked="0"/>
    </xf>
    <xf numFmtId="176" fontId="10" fillId="0" borderId="16" xfId="0" applyNumberFormat="1" applyFont="1" applyBorder="1" applyAlignment="1" applyProtection="1">
      <alignment horizontal="center" vertical="center"/>
      <protection locked="0"/>
    </xf>
    <xf numFmtId="176" fontId="10" fillId="0" borderId="16" xfId="0" applyNumberFormat="1" applyFont="1" applyBorder="1" applyAlignment="1" applyProtection="1">
      <alignment vertical="center"/>
      <protection locked="0"/>
    </xf>
    <xf numFmtId="176" fontId="10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177" fontId="10" fillId="0" borderId="16" xfId="0" applyNumberFormat="1" applyFont="1" applyBorder="1" applyAlignment="1" applyProtection="1">
      <alignment vertical="center"/>
      <protection locked="0"/>
    </xf>
    <xf numFmtId="178" fontId="10" fillId="0" borderId="16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>
      <alignment vertical="center"/>
    </xf>
    <xf numFmtId="41" fontId="7" fillId="34" borderId="13" xfId="0" applyNumberFormat="1" applyFont="1" applyFill="1" applyBorder="1" applyAlignment="1" applyProtection="1">
      <alignment horizontal="right" vertical="center"/>
      <protection/>
    </xf>
    <xf numFmtId="41" fontId="7" fillId="0" borderId="18" xfId="0" applyNumberFormat="1" applyFont="1" applyBorder="1" applyAlignment="1" applyProtection="1">
      <alignment horizontal="right" vertical="center"/>
      <protection locked="0"/>
    </xf>
    <xf numFmtId="41" fontId="7" fillId="0" borderId="23" xfId="0" applyNumberFormat="1" applyFont="1" applyBorder="1" applyAlignment="1" applyProtection="1">
      <alignment horizontal="right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center" vertical="center"/>
      <protection locked="0"/>
    </xf>
    <xf numFmtId="0" fontId="10" fillId="0" borderId="86" xfId="0" applyFont="1" applyBorder="1" applyAlignment="1" applyProtection="1">
      <alignment horizontal="center" vertical="center"/>
      <protection locked="0"/>
    </xf>
    <xf numFmtId="0" fontId="10" fillId="0" borderId="87" xfId="0" applyFont="1" applyBorder="1" applyAlignment="1" applyProtection="1">
      <alignment horizontal="center" vertical="center"/>
      <protection locked="0"/>
    </xf>
    <xf numFmtId="0" fontId="10" fillId="0" borderId="8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96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2"/>
  <cols>
    <col min="1" max="1" width="12.875" style="185" customWidth="1"/>
    <col min="2" max="3" width="11.50390625" style="185" customWidth="1"/>
    <col min="4" max="4" width="11.00390625" style="185" customWidth="1"/>
    <col min="5" max="6" width="8.375" style="185" customWidth="1"/>
    <col min="7" max="12" width="7.875" style="185" customWidth="1"/>
    <col min="13" max="14" width="6.375" style="185" customWidth="1"/>
    <col min="15" max="16384" width="9.375" style="185" customWidth="1"/>
  </cols>
  <sheetData>
    <row r="1" spans="1:14" s="2" customFormat="1" ht="15" customHeight="1">
      <c r="A1" s="4" t="s">
        <v>62</v>
      </c>
      <c r="B1" s="1"/>
      <c r="C1" s="1"/>
      <c r="D1" s="5"/>
      <c r="E1" s="1"/>
      <c r="F1" s="5"/>
      <c r="G1" s="1"/>
      <c r="H1" s="5"/>
      <c r="I1" s="1"/>
      <c r="J1" s="3"/>
      <c r="K1" s="3"/>
      <c r="L1" s="3"/>
      <c r="M1" s="3"/>
      <c r="N1" s="3"/>
    </row>
    <row r="2" spans="1:14" s="10" customFormat="1" ht="15.75" customHeight="1">
      <c r="A2" s="15" t="s">
        <v>61</v>
      </c>
      <c r="E2" s="12"/>
      <c r="F2" s="13"/>
      <c r="G2" s="12"/>
      <c r="H2" s="13"/>
      <c r="I2" s="12"/>
      <c r="J2" s="11"/>
      <c r="K2" s="11"/>
      <c r="L2" s="11"/>
      <c r="M2" s="11"/>
      <c r="N2" s="11"/>
    </row>
    <row r="3" spans="1:14" s="10" customFormat="1" ht="15.75" customHeight="1" thickBot="1">
      <c r="A3" s="15" t="s">
        <v>60</v>
      </c>
      <c r="D3" s="14" t="s">
        <v>67</v>
      </c>
      <c r="E3" s="12"/>
      <c r="F3" s="13"/>
      <c r="G3" s="12"/>
      <c r="H3" s="13"/>
      <c r="I3" s="12"/>
      <c r="J3" s="11"/>
      <c r="K3" s="11"/>
      <c r="L3" s="11"/>
      <c r="M3" s="11"/>
      <c r="N3" s="11"/>
    </row>
    <row r="4" spans="1:14" s="6" customFormat="1" ht="72.75" customHeight="1" thickBot="1">
      <c r="A4" s="146" t="s">
        <v>59</v>
      </c>
      <c r="B4" s="147" t="s">
        <v>58</v>
      </c>
      <c r="C4" s="148" t="s">
        <v>57</v>
      </c>
      <c r="D4" s="149" t="s">
        <v>56</v>
      </c>
      <c r="E4" s="8"/>
      <c r="F4" s="9"/>
      <c r="G4" s="8"/>
      <c r="H4" s="9"/>
      <c r="I4" s="8"/>
      <c r="J4" s="7"/>
      <c r="K4" s="7"/>
      <c r="L4" s="7"/>
      <c r="M4" s="7"/>
      <c r="N4" s="7"/>
    </row>
    <row r="5" spans="1:14" s="2" customFormat="1" ht="15" customHeight="1" thickBot="1" thickTop="1">
      <c r="A5" s="150" t="s">
        <v>12</v>
      </c>
      <c r="B5" s="77">
        <f>B6+B15</f>
        <v>78983</v>
      </c>
      <c r="C5" s="78">
        <f>C6+C15</f>
        <v>15034</v>
      </c>
      <c r="D5" s="79">
        <f aca="true" t="shared" si="0" ref="D5:D14">C5/B5*100</f>
        <v>19.034475773267665</v>
      </c>
      <c r="E5" s="1"/>
      <c r="F5" s="5"/>
      <c r="G5" s="1"/>
      <c r="H5" s="5"/>
      <c r="I5" s="1"/>
      <c r="J5" s="3"/>
      <c r="K5" s="3"/>
      <c r="L5" s="3"/>
      <c r="M5" s="3"/>
      <c r="N5" s="3"/>
    </row>
    <row r="6" spans="1:14" s="2" customFormat="1" ht="15" customHeight="1" thickBot="1">
      <c r="A6" s="150" t="s">
        <v>3</v>
      </c>
      <c r="B6" s="80">
        <f>SUM(B7:B14)</f>
        <v>78983</v>
      </c>
      <c r="C6" s="81">
        <f>SUM(C7:C14)</f>
        <v>15034</v>
      </c>
      <c r="D6" s="82">
        <f t="shared" si="0"/>
        <v>19.034475773267665</v>
      </c>
      <c r="E6" s="1"/>
      <c r="F6" s="5"/>
      <c r="G6" s="1"/>
      <c r="H6" s="5"/>
      <c r="I6" s="1"/>
      <c r="J6" s="3"/>
      <c r="K6" s="3"/>
      <c r="L6" s="3"/>
      <c r="M6" s="3"/>
      <c r="N6" s="3"/>
    </row>
    <row r="7" spans="1:14" s="2" customFormat="1" ht="15" customHeight="1">
      <c r="A7" s="157" t="s">
        <v>11</v>
      </c>
      <c r="B7" s="83">
        <f>'T6-5-1（男）'!B7+'T6-5-2（女）'!B7</f>
        <v>24813</v>
      </c>
      <c r="C7" s="84">
        <f>B31+B55+B79</f>
        <v>6549</v>
      </c>
      <c r="D7" s="85">
        <f t="shared" si="0"/>
        <v>26.393422802563173</v>
      </c>
      <c r="E7" s="1"/>
      <c r="F7" s="5"/>
      <c r="G7" s="1"/>
      <c r="H7" s="5"/>
      <c r="I7" s="1"/>
      <c r="J7" s="3"/>
      <c r="K7" s="3"/>
      <c r="L7" s="3"/>
      <c r="M7" s="3"/>
      <c r="N7" s="3"/>
    </row>
    <row r="8" spans="1:14" s="2" customFormat="1" ht="15" customHeight="1">
      <c r="A8" s="161" t="s">
        <v>10</v>
      </c>
      <c r="B8" s="86">
        <f>'T6-5-1（男）'!B8+'T6-5-2（女）'!B8</f>
        <v>11037</v>
      </c>
      <c r="C8" s="87">
        <f aca="true" t="shared" si="1" ref="C8:C14">B32+B56+B80</f>
        <v>165</v>
      </c>
      <c r="D8" s="88">
        <f t="shared" si="0"/>
        <v>1.4949714596357706</v>
      </c>
      <c r="E8" s="1"/>
      <c r="F8" s="5"/>
      <c r="G8" s="1"/>
      <c r="H8" s="5"/>
      <c r="I8" s="1"/>
      <c r="J8" s="3"/>
      <c r="K8" s="3"/>
      <c r="L8" s="3"/>
      <c r="M8" s="3"/>
      <c r="N8" s="3"/>
    </row>
    <row r="9" spans="1:14" s="2" customFormat="1" ht="15" customHeight="1">
      <c r="A9" s="161" t="s">
        <v>9</v>
      </c>
      <c r="B9" s="89">
        <f>'T6-5-1（男）'!B9+'T6-5-2（女）'!B9</f>
        <v>9974</v>
      </c>
      <c r="C9" s="87">
        <f t="shared" si="1"/>
        <v>536</v>
      </c>
      <c r="D9" s="88">
        <f t="shared" si="0"/>
        <v>5.373972328052937</v>
      </c>
      <c r="E9" s="1"/>
      <c r="F9" s="5"/>
      <c r="G9" s="1"/>
      <c r="H9" s="5"/>
      <c r="I9" s="1"/>
      <c r="J9" s="3"/>
      <c r="K9" s="3"/>
      <c r="L9" s="3"/>
      <c r="M9" s="3"/>
      <c r="N9" s="3"/>
    </row>
    <row r="10" spans="1:14" s="2" customFormat="1" ht="15" customHeight="1">
      <c r="A10" s="161" t="s">
        <v>8</v>
      </c>
      <c r="B10" s="89">
        <f>'T6-5-1（男）'!B10+'T6-5-2（女）'!B10</f>
        <v>15862</v>
      </c>
      <c r="C10" s="87">
        <f t="shared" si="1"/>
        <v>2926</v>
      </c>
      <c r="D10" s="88">
        <f t="shared" si="0"/>
        <v>18.446601941747574</v>
      </c>
      <c r="E10" s="1"/>
      <c r="F10" s="5"/>
      <c r="G10" s="1"/>
      <c r="H10" s="5"/>
      <c r="I10" s="1"/>
      <c r="J10" s="3"/>
      <c r="K10" s="3"/>
      <c r="L10" s="3"/>
      <c r="M10" s="3"/>
      <c r="N10" s="3"/>
    </row>
    <row r="11" spans="1:14" s="2" customFormat="1" ht="15" customHeight="1">
      <c r="A11" s="161" t="s">
        <v>7</v>
      </c>
      <c r="B11" s="89">
        <f>'T6-5-1（男）'!B11+'T6-5-2（女）'!B11</f>
        <v>2200</v>
      </c>
      <c r="C11" s="87">
        <f t="shared" si="1"/>
        <v>609</v>
      </c>
      <c r="D11" s="88">
        <f t="shared" si="0"/>
        <v>27.68181818181818</v>
      </c>
      <c r="E11" s="1"/>
      <c r="F11" s="5"/>
      <c r="G11" s="1"/>
      <c r="H11" s="5"/>
      <c r="I11" s="1"/>
      <c r="J11" s="3"/>
      <c r="K11" s="3"/>
      <c r="L11" s="3"/>
      <c r="M11" s="3"/>
      <c r="N11" s="3"/>
    </row>
    <row r="12" spans="1:14" s="2" customFormat="1" ht="15" customHeight="1">
      <c r="A12" s="161" t="s">
        <v>6</v>
      </c>
      <c r="B12" s="89">
        <f>'T6-5-1（男）'!B12+'T6-5-2（女）'!B12</f>
        <v>6781</v>
      </c>
      <c r="C12" s="87">
        <f t="shared" si="1"/>
        <v>1898</v>
      </c>
      <c r="D12" s="88">
        <f t="shared" si="0"/>
        <v>27.989971980533845</v>
      </c>
      <c r="E12" s="1"/>
      <c r="F12" s="5"/>
      <c r="G12" s="1"/>
      <c r="H12" s="5"/>
      <c r="I12" s="1"/>
      <c r="J12" s="3"/>
      <c r="K12" s="3"/>
      <c r="L12" s="3"/>
      <c r="M12" s="3"/>
      <c r="N12" s="3"/>
    </row>
    <row r="13" spans="1:14" s="2" customFormat="1" ht="15" customHeight="1">
      <c r="A13" s="161" t="s">
        <v>5</v>
      </c>
      <c r="B13" s="90">
        <f>'T6-5-1（男）'!B13+'T6-5-2（女）'!B13</f>
        <v>2775</v>
      </c>
      <c r="C13" s="87">
        <f t="shared" si="1"/>
        <v>284</v>
      </c>
      <c r="D13" s="88">
        <f t="shared" si="0"/>
        <v>10.234234234234235</v>
      </c>
      <c r="E13" s="1"/>
      <c r="F13" s="5"/>
      <c r="G13" s="1"/>
      <c r="H13" s="5"/>
      <c r="I13" s="1"/>
      <c r="J13" s="3"/>
      <c r="K13" s="3"/>
      <c r="L13" s="3"/>
      <c r="M13" s="3"/>
      <c r="N13" s="3"/>
    </row>
    <row r="14" spans="1:14" s="2" customFormat="1" ht="15" customHeight="1" thickBot="1">
      <c r="A14" s="161" t="s">
        <v>4</v>
      </c>
      <c r="B14" s="91">
        <f>'T6-5-1（男）'!B14+'T6-5-2（女）'!B14</f>
        <v>5541</v>
      </c>
      <c r="C14" s="92">
        <f t="shared" si="1"/>
        <v>2067</v>
      </c>
      <c r="D14" s="93">
        <f t="shared" si="0"/>
        <v>37.30373578776394</v>
      </c>
      <c r="E14" s="1"/>
      <c r="F14" s="5"/>
      <c r="G14" s="1"/>
      <c r="H14" s="5"/>
      <c r="I14" s="1"/>
      <c r="J14" s="3"/>
      <c r="K14" s="3"/>
      <c r="L14" s="3"/>
      <c r="M14" s="3"/>
      <c r="N14" s="3"/>
    </row>
    <row r="15" spans="1:14" s="2" customFormat="1" ht="15" customHeight="1" thickBot="1">
      <c r="A15" s="168" t="s">
        <v>3</v>
      </c>
      <c r="B15" s="94">
        <f>SUM(B16:B18)</f>
        <v>0</v>
      </c>
      <c r="C15" s="95">
        <f>SUM(C16:C18)</f>
        <v>0</v>
      </c>
      <c r="D15" s="96">
        <v>0</v>
      </c>
      <c r="E15" s="1"/>
      <c r="F15" s="5"/>
      <c r="G15" s="1"/>
      <c r="H15" s="5"/>
      <c r="I15" s="1"/>
      <c r="J15" s="3"/>
      <c r="K15" s="3"/>
      <c r="L15" s="3"/>
      <c r="M15" s="3"/>
      <c r="N15" s="3"/>
    </row>
    <row r="16" spans="1:14" s="2" customFormat="1" ht="15" customHeight="1">
      <c r="A16" s="172" t="s">
        <v>2</v>
      </c>
      <c r="B16" s="97">
        <f>'T6-5-1（男）'!B16+'T6-5-2（女）'!B16</f>
        <v>0</v>
      </c>
      <c r="C16" s="98">
        <f>B40+B64+B88</f>
        <v>0</v>
      </c>
      <c r="D16" s="99">
        <v>0</v>
      </c>
      <c r="E16" s="1"/>
      <c r="F16" s="5"/>
      <c r="G16" s="1"/>
      <c r="H16" s="5"/>
      <c r="I16" s="1"/>
      <c r="J16" s="3"/>
      <c r="K16" s="3"/>
      <c r="L16" s="3"/>
      <c r="M16" s="3"/>
      <c r="N16" s="3"/>
    </row>
    <row r="17" spans="1:14" s="2" customFormat="1" ht="15" customHeight="1">
      <c r="A17" s="175" t="s">
        <v>1</v>
      </c>
      <c r="B17" s="90">
        <f>'T6-5-1（男）'!B17+'T6-5-2（女）'!B17</f>
        <v>0</v>
      </c>
      <c r="C17" s="87">
        <f>B41+B65+B89</f>
        <v>0</v>
      </c>
      <c r="D17" s="100">
        <v>0</v>
      </c>
      <c r="E17" s="1"/>
      <c r="F17" s="5"/>
      <c r="G17" s="1"/>
      <c r="H17" s="5"/>
      <c r="I17" s="1"/>
      <c r="J17" s="3"/>
      <c r="K17" s="3"/>
      <c r="L17" s="3"/>
      <c r="M17" s="3"/>
      <c r="N17" s="3"/>
    </row>
    <row r="18" spans="1:14" s="2" customFormat="1" ht="15" customHeight="1" thickBot="1">
      <c r="A18" s="177" t="s">
        <v>0</v>
      </c>
      <c r="B18" s="101">
        <f>'T6-5-1（男）'!B18+'T6-5-2（女）'!B18</f>
        <v>0</v>
      </c>
      <c r="C18" s="92">
        <f>B42+B66+B90</f>
        <v>0</v>
      </c>
      <c r="D18" s="102">
        <v>0</v>
      </c>
      <c r="E18" s="1"/>
      <c r="F18" s="5"/>
      <c r="G18" s="1"/>
      <c r="H18" s="5"/>
      <c r="I18" s="1"/>
      <c r="J18" s="3"/>
      <c r="K18" s="3"/>
      <c r="L18" s="3"/>
      <c r="M18" s="3"/>
      <c r="N18" s="3"/>
    </row>
    <row r="19" spans="1:14" s="2" customFormat="1" ht="21" customHeight="1">
      <c r="A19" s="4"/>
      <c r="B19" s="1"/>
      <c r="C19" s="1"/>
      <c r="D19" s="5"/>
      <c r="E19" s="1"/>
      <c r="F19" s="5"/>
      <c r="G19" s="1"/>
      <c r="H19" s="5"/>
      <c r="I19" s="1"/>
      <c r="J19" s="3"/>
      <c r="K19" s="3"/>
      <c r="L19" s="3"/>
      <c r="M19" s="3"/>
      <c r="N19" s="3"/>
    </row>
    <row r="20" spans="1:14" s="2" customFormat="1" ht="12.75" customHeight="1" thickBot="1">
      <c r="A20" s="4" t="s">
        <v>55</v>
      </c>
      <c r="B20" s="1"/>
      <c r="C20" s="1"/>
      <c r="D20" s="5"/>
      <c r="E20" s="1"/>
      <c r="F20" s="5"/>
      <c r="G20" s="1"/>
      <c r="H20" s="5"/>
      <c r="I20" s="1"/>
      <c r="J20" s="3"/>
      <c r="K20" s="17"/>
      <c r="L20" s="14" t="s">
        <v>67</v>
      </c>
      <c r="M20" s="3"/>
      <c r="N20" s="3"/>
    </row>
    <row r="21" spans="1:13" ht="15" customHeight="1">
      <c r="A21" s="179"/>
      <c r="B21" s="180" t="s">
        <v>54</v>
      </c>
      <c r="C21" s="181"/>
      <c r="D21" s="182"/>
      <c r="E21" s="180"/>
      <c r="F21" s="183"/>
      <c r="G21" s="239" t="s">
        <v>51</v>
      </c>
      <c r="H21" s="240"/>
      <c r="I21" s="240"/>
      <c r="J21" s="240"/>
      <c r="K21" s="240"/>
      <c r="L21" s="241"/>
      <c r="M21" s="184"/>
    </row>
    <row r="22" spans="1:13" ht="15" customHeight="1">
      <c r="A22" s="186" t="s">
        <v>13</v>
      </c>
      <c r="B22" s="187"/>
      <c r="C22" s="188" t="s">
        <v>50</v>
      </c>
      <c r="D22" s="189" t="s">
        <v>50</v>
      </c>
      <c r="E22" s="188" t="s">
        <v>45</v>
      </c>
      <c r="F22" s="189" t="s">
        <v>45</v>
      </c>
      <c r="G22" s="190"/>
      <c r="H22" s="191" t="s">
        <v>49</v>
      </c>
      <c r="I22" s="192" t="s">
        <v>48</v>
      </c>
      <c r="J22" s="192" t="s">
        <v>47</v>
      </c>
      <c r="K22" s="191" t="s">
        <v>35</v>
      </c>
      <c r="L22" s="193" t="s">
        <v>45</v>
      </c>
      <c r="M22" s="184"/>
    </row>
    <row r="23" spans="1:13" ht="15" customHeight="1">
      <c r="A23" s="186" t="s">
        <v>46</v>
      </c>
      <c r="B23" s="188" t="s">
        <v>68</v>
      </c>
      <c r="C23" s="188" t="s">
        <v>45</v>
      </c>
      <c r="D23" s="189" t="s">
        <v>45</v>
      </c>
      <c r="E23" s="188" t="s">
        <v>41</v>
      </c>
      <c r="F23" s="189" t="s">
        <v>41</v>
      </c>
      <c r="G23" s="188" t="s">
        <v>44</v>
      </c>
      <c r="H23" s="194" t="s">
        <v>43</v>
      </c>
      <c r="I23" s="195" t="s">
        <v>42</v>
      </c>
      <c r="J23" s="195" t="s">
        <v>69</v>
      </c>
      <c r="K23" s="194"/>
      <c r="L23" s="196" t="s">
        <v>41</v>
      </c>
      <c r="M23" s="184"/>
    </row>
    <row r="24" spans="1:13" ht="15" customHeight="1">
      <c r="A24" s="157" t="s">
        <v>70</v>
      </c>
      <c r="B24" s="187"/>
      <c r="C24" s="188" t="s">
        <v>41</v>
      </c>
      <c r="D24" s="189" t="s">
        <v>41</v>
      </c>
      <c r="E24" s="188" t="s">
        <v>30</v>
      </c>
      <c r="F24" s="189" t="s">
        <v>30</v>
      </c>
      <c r="G24" s="188" t="s">
        <v>40</v>
      </c>
      <c r="H24" s="194" t="s">
        <v>39</v>
      </c>
      <c r="I24" s="195" t="s">
        <v>38</v>
      </c>
      <c r="J24" s="195" t="s">
        <v>37</v>
      </c>
      <c r="K24" s="194" t="s">
        <v>36</v>
      </c>
      <c r="L24" s="196" t="s">
        <v>35</v>
      </c>
      <c r="M24" s="184"/>
    </row>
    <row r="25" spans="1:13" ht="15" customHeight="1">
      <c r="A25" s="157"/>
      <c r="B25" s="188" t="s">
        <v>15</v>
      </c>
      <c r="C25" s="188" t="s">
        <v>15</v>
      </c>
      <c r="D25" s="189" t="s">
        <v>29</v>
      </c>
      <c r="E25" s="188" t="s">
        <v>23</v>
      </c>
      <c r="F25" s="189" t="s">
        <v>23</v>
      </c>
      <c r="G25" s="188" t="s">
        <v>34</v>
      </c>
      <c r="H25" s="194" t="s">
        <v>33</v>
      </c>
      <c r="I25" s="195" t="s">
        <v>32</v>
      </c>
      <c r="J25" s="195" t="s">
        <v>31</v>
      </c>
      <c r="K25" s="194" t="s">
        <v>13</v>
      </c>
      <c r="L25" s="196" t="s">
        <v>30</v>
      </c>
      <c r="M25" s="184"/>
    </row>
    <row r="26" spans="1:13" ht="15" customHeight="1">
      <c r="A26" s="186"/>
      <c r="B26" s="187"/>
      <c r="C26" s="188" t="s">
        <v>21</v>
      </c>
      <c r="D26" s="197" t="s">
        <v>13</v>
      </c>
      <c r="E26" s="188" t="s">
        <v>15</v>
      </c>
      <c r="F26" s="189" t="s">
        <v>29</v>
      </c>
      <c r="G26" s="188" t="s">
        <v>28</v>
      </c>
      <c r="H26" s="194" t="s">
        <v>27</v>
      </c>
      <c r="I26" s="195" t="s">
        <v>26</v>
      </c>
      <c r="J26" s="195" t="s">
        <v>25</v>
      </c>
      <c r="K26" s="194" t="s">
        <v>24</v>
      </c>
      <c r="L26" s="196" t="s">
        <v>23</v>
      </c>
      <c r="M26" s="184"/>
    </row>
    <row r="27" spans="1:13" ht="15" customHeight="1">
      <c r="A27" s="186"/>
      <c r="B27" s="188" t="s">
        <v>22</v>
      </c>
      <c r="C27" s="187"/>
      <c r="D27" s="189" t="s">
        <v>20</v>
      </c>
      <c r="E27" s="188" t="s">
        <v>21</v>
      </c>
      <c r="F27" s="189" t="s">
        <v>20</v>
      </c>
      <c r="G27" s="188" t="s">
        <v>19</v>
      </c>
      <c r="H27" s="194" t="s">
        <v>18</v>
      </c>
      <c r="I27" s="195" t="s">
        <v>17</v>
      </c>
      <c r="J27" s="195" t="s">
        <v>16</v>
      </c>
      <c r="K27" s="195" t="s">
        <v>13</v>
      </c>
      <c r="L27" s="196" t="s">
        <v>15</v>
      </c>
      <c r="M27" s="184"/>
    </row>
    <row r="28" spans="1:13" ht="15" customHeight="1" thickBot="1">
      <c r="A28" s="186"/>
      <c r="B28" s="188" t="s">
        <v>13</v>
      </c>
      <c r="C28" s="188" t="s">
        <v>13</v>
      </c>
      <c r="D28" s="189" t="s">
        <v>13</v>
      </c>
      <c r="E28" s="188" t="s">
        <v>13</v>
      </c>
      <c r="F28" s="189" t="s">
        <v>13</v>
      </c>
      <c r="G28" s="187"/>
      <c r="H28" s="194" t="s">
        <v>15</v>
      </c>
      <c r="I28" s="195" t="s">
        <v>14</v>
      </c>
      <c r="J28" s="195" t="s">
        <v>14</v>
      </c>
      <c r="K28" s="195"/>
      <c r="L28" s="196" t="s">
        <v>13</v>
      </c>
      <c r="M28" s="184"/>
    </row>
    <row r="29" spans="1:13" ht="15" customHeight="1" thickBot="1" thickTop="1">
      <c r="A29" s="233" t="s">
        <v>71</v>
      </c>
      <c r="B29" s="51">
        <f>SUM(B30+B39)</f>
        <v>12371</v>
      </c>
      <c r="C29" s="52">
        <f>SUM(C30+C39)</f>
        <v>218</v>
      </c>
      <c r="D29" s="53">
        <f aca="true" t="shared" si="2" ref="D29:D37">C29/B29*100</f>
        <v>1.7621857570123676</v>
      </c>
      <c r="E29" s="52">
        <f>SUM(E30+E39)</f>
        <v>189</v>
      </c>
      <c r="F29" s="53">
        <f aca="true" t="shared" si="3" ref="F29:F37">E29/C29*100</f>
        <v>86.69724770642202</v>
      </c>
      <c r="G29" s="52">
        <f>SUM(G30+G39)</f>
        <v>78</v>
      </c>
      <c r="H29" s="52">
        <f>SUM(H30,H39)</f>
        <v>10</v>
      </c>
      <c r="I29" s="52">
        <f>SUM(I30+I39)</f>
        <v>8</v>
      </c>
      <c r="J29" s="52">
        <f>SUM(J30+J39)</f>
        <v>93</v>
      </c>
      <c r="K29" s="52">
        <f>SUM(K30+K39)</f>
        <v>15</v>
      </c>
      <c r="L29" s="54">
        <f>SUM(L30+L39)</f>
        <v>16</v>
      </c>
      <c r="M29" s="184"/>
    </row>
    <row r="30" spans="1:13" ht="15" customHeight="1" thickBot="1">
      <c r="A30" s="234" t="s">
        <v>72</v>
      </c>
      <c r="B30" s="55">
        <f>SUM(B31:B38)</f>
        <v>12371</v>
      </c>
      <c r="C30" s="56">
        <f>SUM(C31:C38)</f>
        <v>218</v>
      </c>
      <c r="D30" s="57">
        <f t="shared" si="2"/>
        <v>1.7621857570123676</v>
      </c>
      <c r="E30" s="56">
        <f>SUM(E31:E38)</f>
        <v>189</v>
      </c>
      <c r="F30" s="57">
        <f t="shared" si="3"/>
        <v>86.69724770642202</v>
      </c>
      <c r="G30" s="56">
        <f aca="true" t="shared" si="4" ref="G30:L30">SUM(G31:G38)</f>
        <v>78</v>
      </c>
      <c r="H30" s="56">
        <f t="shared" si="4"/>
        <v>10</v>
      </c>
      <c r="I30" s="56">
        <f t="shared" si="4"/>
        <v>8</v>
      </c>
      <c r="J30" s="56">
        <f t="shared" si="4"/>
        <v>93</v>
      </c>
      <c r="K30" s="56">
        <f t="shared" si="4"/>
        <v>15</v>
      </c>
      <c r="L30" s="58">
        <f t="shared" si="4"/>
        <v>16</v>
      </c>
      <c r="M30" s="184"/>
    </row>
    <row r="31" spans="1:13" ht="15" customHeight="1">
      <c r="A31" s="235" t="s">
        <v>73</v>
      </c>
      <c r="B31" s="59">
        <f>'T6-5-1（男）'!B31+'T6-5-2（女）'!B31</f>
        <v>6397</v>
      </c>
      <c r="C31" s="60">
        <f>'T6-5-1（男）'!C31+'T6-5-2（女）'!C31</f>
        <v>91</v>
      </c>
      <c r="D31" s="61">
        <f t="shared" si="2"/>
        <v>1.4225418164764734</v>
      </c>
      <c r="E31" s="60">
        <f>'T6-5-1（男）'!E31+'T6-5-2（女）'!E31</f>
        <v>85</v>
      </c>
      <c r="F31" s="61">
        <f t="shared" si="3"/>
        <v>93.4065934065934</v>
      </c>
      <c r="G31" s="62">
        <f>'T6-5-1（男）'!G31+'T6-5-2（女）'!G31</f>
        <v>32</v>
      </c>
      <c r="H31" s="62">
        <f>'T6-5-1（男）'!H31+'T6-5-2（女）'!H31</f>
        <v>6</v>
      </c>
      <c r="I31" s="62">
        <f>'T6-5-1（男）'!I31+'T6-5-2（女）'!I31</f>
        <v>4</v>
      </c>
      <c r="J31" s="62">
        <f>'T6-5-1（男）'!J31+'T6-5-2（女）'!J31</f>
        <v>43</v>
      </c>
      <c r="K31" s="62">
        <f>'T6-5-1（男）'!K31+'T6-5-2（女）'!K31</f>
        <v>0</v>
      </c>
      <c r="L31" s="63">
        <f>'T6-5-1（男）'!L31+'T6-5-2（女）'!L31</f>
        <v>6</v>
      </c>
      <c r="M31" s="184"/>
    </row>
    <row r="32" spans="1:13" ht="15" customHeight="1">
      <c r="A32" s="236" t="s">
        <v>74</v>
      </c>
      <c r="B32" s="64">
        <f>'T6-5-1（男）'!B32+'T6-5-2（女）'!B32</f>
        <v>130</v>
      </c>
      <c r="C32" s="65">
        <f>'T6-5-1（男）'!C32+'T6-5-2（女）'!C32</f>
        <v>0</v>
      </c>
      <c r="D32" s="66">
        <f t="shared" si="2"/>
        <v>0</v>
      </c>
      <c r="E32" s="67">
        <f>'T6-5-1（男）'!E32+'T6-5-2（女）'!E32</f>
        <v>0</v>
      </c>
      <c r="F32" s="66">
        <v>0</v>
      </c>
      <c r="G32" s="67">
        <f>'T6-5-1（男）'!G32+'T6-5-2（女）'!G32</f>
        <v>0</v>
      </c>
      <c r="H32" s="67">
        <f>'T6-5-1（男）'!H32+'T6-5-2（女）'!H32</f>
        <v>0</v>
      </c>
      <c r="I32" s="67">
        <f>'T6-5-1（男）'!I32+'T6-5-2（女）'!I32</f>
        <v>0</v>
      </c>
      <c r="J32" s="67">
        <f>'T6-5-1（男）'!J32+'T6-5-2（女）'!J32</f>
        <v>0</v>
      </c>
      <c r="K32" s="67">
        <f>'T6-5-1（男）'!K32+'T6-5-2（女）'!K32</f>
        <v>0</v>
      </c>
      <c r="L32" s="68">
        <f>'T6-5-1（男）'!L32+'T6-5-2（女）'!L32</f>
        <v>0</v>
      </c>
      <c r="M32" s="184"/>
    </row>
    <row r="33" spans="1:13" ht="15" customHeight="1">
      <c r="A33" s="236" t="s">
        <v>76</v>
      </c>
      <c r="B33" s="64">
        <f>'T6-5-1（男）'!B33+'T6-5-2（女）'!B33</f>
        <v>308</v>
      </c>
      <c r="C33" s="65">
        <f>'T6-5-1（男）'!C33+'T6-5-2（女）'!C33</f>
        <v>9</v>
      </c>
      <c r="D33" s="66">
        <f t="shared" si="2"/>
        <v>2.922077922077922</v>
      </c>
      <c r="E33" s="67">
        <f>'T6-5-1（男）'!E33+'T6-5-2（女）'!E33</f>
        <v>9</v>
      </c>
      <c r="F33" s="66">
        <f t="shared" si="3"/>
        <v>100</v>
      </c>
      <c r="G33" s="67">
        <f>'T6-5-1（男）'!G33+'T6-5-2（女）'!G33</f>
        <v>3</v>
      </c>
      <c r="H33" s="67">
        <f>'T6-5-1（男）'!H33+'T6-5-2（女）'!H33</f>
        <v>0</v>
      </c>
      <c r="I33" s="67">
        <f>'T6-5-1（男）'!I33+'T6-5-2（女）'!I33</f>
        <v>0</v>
      </c>
      <c r="J33" s="67">
        <f>'T6-5-1（男）'!J33+'T6-5-2（女）'!J33</f>
        <v>6</v>
      </c>
      <c r="K33" s="67">
        <f>'T6-5-1（男）'!K33+'T6-5-2（女）'!K33</f>
        <v>0</v>
      </c>
      <c r="L33" s="68">
        <f>'T6-5-1（男）'!L33+'T6-5-2（女）'!L33</f>
        <v>0</v>
      </c>
      <c r="M33" s="184"/>
    </row>
    <row r="34" spans="1:13" ht="15" customHeight="1">
      <c r="A34" s="236" t="s">
        <v>77</v>
      </c>
      <c r="B34" s="64">
        <f>'T6-5-1（男）'!B34+'T6-5-2（女）'!B34</f>
        <v>2838</v>
      </c>
      <c r="C34" s="65">
        <f>'T6-5-1（男）'!C34+'T6-5-2（女）'!C34</f>
        <v>64</v>
      </c>
      <c r="D34" s="66">
        <f t="shared" si="2"/>
        <v>2.255109231853418</v>
      </c>
      <c r="E34" s="67">
        <f>'T6-5-1（男）'!E34+'T6-5-2（女）'!E34</f>
        <v>52</v>
      </c>
      <c r="F34" s="66">
        <f t="shared" si="3"/>
        <v>81.25</v>
      </c>
      <c r="G34" s="67">
        <f>'T6-5-1（男）'!G34+'T6-5-2（女）'!G34</f>
        <v>26</v>
      </c>
      <c r="H34" s="67">
        <f>'T6-5-1（男）'!H34+'T6-5-2（女）'!H34</f>
        <v>2</v>
      </c>
      <c r="I34" s="67">
        <f>'T6-5-1（男）'!I34+'T6-5-2（女）'!I34</f>
        <v>2</v>
      </c>
      <c r="J34" s="67">
        <f>'T6-5-1（男）'!J34+'T6-5-2（女）'!J34</f>
        <v>22</v>
      </c>
      <c r="K34" s="67">
        <f>'T6-5-1（男）'!K34+'T6-5-2（女）'!K34</f>
        <v>14</v>
      </c>
      <c r="L34" s="68">
        <f>'T6-5-1（男）'!L34+'T6-5-2（女）'!L34</f>
        <v>0</v>
      </c>
      <c r="M34" s="184"/>
    </row>
    <row r="35" spans="1:13" ht="15" customHeight="1">
      <c r="A35" s="236" t="s">
        <v>78</v>
      </c>
      <c r="B35" s="64">
        <f>'T6-5-1（男）'!B35+'T6-5-2（女）'!B35</f>
        <v>576</v>
      </c>
      <c r="C35" s="65">
        <f>'T6-5-1（男）'!C35+'T6-5-2（女）'!C35</f>
        <v>8</v>
      </c>
      <c r="D35" s="66">
        <f t="shared" si="2"/>
        <v>1.3888888888888888</v>
      </c>
      <c r="E35" s="67">
        <f>'T6-5-1（男）'!E35+'T6-5-2（女）'!E35</f>
        <v>7</v>
      </c>
      <c r="F35" s="66">
        <f t="shared" si="3"/>
        <v>87.5</v>
      </c>
      <c r="G35" s="67">
        <f>'T6-5-1（男）'!G35+'T6-5-2（女）'!G35</f>
        <v>2</v>
      </c>
      <c r="H35" s="67">
        <f>'T6-5-1（男）'!H35+'T6-5-2（女）'!H35</f>
        <v>2</v>
      </c>
      <c r="I35" s="67">
        <f>'T6-5-1（男）'!I35+'T6-5-2（女）'!I35</f>
        <v>0</v>
      </c>
      <c r="J35" s="67">
        <f>'T6-5-1（男）'!J35+'T6-5-2（女）'!J35</f>
        <v>3</v>
      </c>
      <c r="K35" s="67">
        <f>'T6-5-1（男）'!K35+'T6-5-2（女）'!K35</f>
        <v>1</v>
      </c>
      <c r="L35" s="68">
        <f>'T6-5-1（男）'!L35+'T6-5-2（女）'!L35</f>
        <v>0</v>
      </c>
      <c r="M35" s="184"/>
    </row>
    <row r="36" spans="1:13" ht="15" customHeight="1">
      <c r="A36" s="236" t="s">
        <v>79</v>
      </c>
      <c r="B36" s="64">
        <f>'T6-5-1（男）'!B36+'T6-5-2（女）'!B36</f>
        <v>1884</v>
      </c>
      <c r="C36" s="65">
        <f>'T6-5-1（男）'!C36+'T6-5-2（女）'!C36</f>
        <v>41</v>
      </c>
      <c r="D36" s="66">
        <f t="shared" si="2"/>
        <v>2.176220806794055</v>
      </c>
      <c r="E36" s="67">
        <f>'T6-5-1（男）'!E36+'T6-5-2（女）'!E36</f>
        <v>31</v>
      </c>
      <c r="F36" s="66">
        <f t="shared" si="3"/>
        <v>75.60975609756098</v>
      </c>
      <c r="G36" s="67">
        <f>'T6-5-1（男）'!G36+'T6-5-2（女）'!G36</f>
        <v>11</v>
      </c>
      <c r="H36" s="67">
        <f>'T6-5-1（男）'!H36+'T6-5-2（女）'!H36</f>
        <v>0</v>
      </c>
      <c r="I36" s="67">
        <f>'T6-5-1（男）'!I36+'T6-5-2（女）'!I36</f>
        <v>2</v>
      </c>
      <c r="J36" s="67">
        <f>'T6-5-1（男）'!J36+'T6-5-2（女）'!J36</f>
        <v>18</v>
      </c>
      <c r="K36" s="67">
        <f>'T6-5-1（男）'!K36+'T6-5-2（女）'!K36</f>
        <v>0</v>
      </c>
      <c r="L36" s="68">
        <f>'T6-5-1（男）'!L36+'T6-5-2（女）'!L36</f>
        <v>10</v>
      </c>
      <c r="M36" s="184"/>
    </row>
    <row r="37" spans="1:13" ht="15" customHeight="1">
      <c r="A37" s="236" t="s">
        <v>80</v>
      </c>
      <c r="B37" s="64">
        <f>'T6-5-1（男）'!B37+'T6-5-2（女）'!B37</f>
        <v>238</v>
      </c>
      <c r="C37" s="65">
        <f>'T6-5-1（男）'!C37+'T6-5-2（女）'!C37</f>
        <v>5</v>
      </c>
      <c r="D37" s="66">
        <f t="shared" si="2"/>
        <v>2.100840336134454</v>
      </c>
      <c r="E37" s="67">
        <f>'T6-5-1（男）'!E37+'T6-5-2（女）'!E37</f>
        <v>5</v>
      </c>
      <c r="F37" s="66">
        <f t="shared" si="3"/>
        <v>100</v>
      </c>
      <c r="G37" s="67">
        <f>'T6-5-1（男）'!G37+'T6-5-2（女）'!G37</f>
        <v>4</v>
      </c>
      <c r="H37" s="67">
        <f>'T6-5-1（男）'!H37+'T6-5-2（女）'!H37</f>
        <v>0</v>
      </c>
      <c r="I37" s="67">
        <f>'T6-5-1（男）'!I37+'T6-5-2（女）'!I37</f>
        <v>0</v>
      </c>
      <c r="J37" s="67">
        <f>'T6-5-1（男）'!J37+'T6-5-2（女）'!J37</f>
        <v>1</v>
      </c>
      <c r="K37" s="67">
        <f>'T6-5-1（男）'!K37+'T6-5-2（女）'!K37</f>
        <v>0</v>
      </c>
      <c r="L37" s="68">
        <f>'T6-5-1（男）'!L37+'T6-5-2（女）'!L37</f>
        <v>0</v>
      </c>
      <c r="M37" s="184"/>
    </row>
    <row r="38" spans="1:13" ht="15" customHeight="1" thickBot="1">
      <c r="A38" s="236" t="s">
        <v>81</v>
      </c>
      <c r="B38" s="69">
        <f>'T6-5-1（男）'!B38+'T6-5-2（女）'!B38</f>
        <v>0</v>
      </c>
      <c r="C38" s="70">
        <f>'T6-5-1（男）'!C38+'T6-5-2（女）'!C38</f>
        <v>0</v>
      </c>
      <c r="D38" s="66">
        <v>0</v>
      </c>
      <c r="E38" s="67">
        <f>'T6-5-1（男）'!E38+'T6-5-2（女）'!E38</f>
        <v>0</v>
      </c>
      <c r="F38" s="66">
        <v>0</v>
      </c>
      <c r="G38" s="67">
        <f>'T6-5-1（男）'!G38+'T6-5-2（女）'!G38</f>
        <v>0</v>
      </c>
      <c r="H38" s="67">
        <f>'T6-5-1（男）'!H38+'T6-5-2（女）'!H38</f>
        <v>0</v>
      </c>
      <c r="I38" s="67">
        <f>'T6-5-1（男）'!I38+'T6-5-2（女）'!I38</f>
        <v>0</v>
      </c>
      <c r="J38" s="67">
        <f>'T6-5-1（男）'!J38+'T6-5-2（女）'!J38</f>
        <v>0</v>
      </c>
      <c r="K38" s="67">
        <f>'T6-5-1（男）'!K38+'T6-5-2（女）'!K38</f>
        <v>0</v>
      </c>
      <c r="L38" s="68">
        <f>'T6-5-1（男）'!L38+'T6-5-2（女）'!L38</f>
        <v>0</v>
      </c>
      <c r="M38" s="184"/>
    </row>
    <row r="39" spans="1:13" ht="15" customHeight="1" thickBot="1">
      <c r="A39" s="237" t="s">
        <v>72</v>
      </c>
      <c r="B39" s="55">
        <f>SUM(B40:B42)</f>
        <v>0</v>
      </c>
      <c r="C39" s="56">
        <f>SUM(C40:C42)</f>
        <v>0</v>
      </c>
      <c r="D39" s="57">
        <v>0</v>
      </c>
      <c r="E39" s="56">
        <f>SUM(E40:E42)</f>
        <v>0</v>
      </c>
      <c r="F39" s="57">
        <v>0</v>
      </c>
      <c r="G39" s="56">
        <f aca="true" t="shared" si="5" ref="G39:L39">SUM(G40:G42)</f>
        <v>0</v>
      </c>
      <c r="H39" s="56">
        <f t="shared" si="5"/>
        <v>0</v>
      </c>
      <c r="I39" s="56">
        <f t="shared" si="5"/>
        <v>0</v>
      </c>
      <c r="J39" s="56">
        <f t="shared" si="5"/>
        <v>0</v>
      </c>
      <c r="K39" s="56">
        <f t="shared" si="5"/>
        <v>0</v>
      </c>
      <c r="L39" s="58">
        <f t="shared" si="5"/>
        <v>0</v>
      </c>
      <c r="M39" s="184"/>
    </row>
    <row r="40" spans="1:13" ht="15" customHeight="1">
      <c r="A40" s="235" t="s">
        <v>82</v>
      </c>
      <c r="B40" s="71">
        <f>'T6-5-1（男）'!B40+'T6-5-2（女）'!B40</f>
        <v>0</v>
      </c>
      <c r="C40" s="62">
        <f>'T6-5-1（男）'!C40+'T6-5-2（女）'!C40</f>
        <v>0</v>
      </c>
      <c r="D40" s="61">
        <v>0</v>
      </c>
      <c r="E40" s="62">
        <f>'T6-5-1（男）'!E40+'T6-5-2（女）'!E40</f>
        <v>0</v>
      </c>
      <c r="F40" s="61">
        <v>0</v>
      </c>
      <c r="G40" s="62">
        <f>'T6-5-1（男）'!G40+'T6-5-2（女）'!G40</f>
        <v>0</v>
      </c>
      <c r="H40" s="62">
        <f>'T6-5-1（男）'!H40+'T6-5-2（女）'!H40</f>
        <v>0</v>
      </c>
      <c r="I40" s="62">
        <f>'T6-5-1（男）'!I40+'T6-5-2（女）'!I40</f>
        <v>0</v>
      </c>
      <c r="J40" s="62">
        <f>'T6-5-1（男）'!J40+'T6-5-2（女）'!J40</f>
        <v>0</v>
      </c>
      <c r="K40" s="62">
        <f>'T6-5-1（男）'!K40+'T6-5-2（女）'!K40</f>
        <v>0</v>
      </c>
      <c r="L40" s="63">
        <f>'T6-5-1（男）'!L40+'T6-5-2（女）'!L40</f>
        <v>0</v>
      </c>
      <c r="M40" s="184"/>
    </row>
    <row r="41" spans="1:13" ht="15" customHeight="1">
      <c r="A41" s="236" t="s">
        <v>83</v>
      </c>
      <c r="B41" s="72">
        <f>'T6-5-1（男）'!B41+'T6-5-2（女）'!B41</f>
        <v>0</v>
      </c>
      <c r="C41" s="67">
        <f>'T6-5-1（男）'!C41+'T6-5-2（女）'!C41</f>
        <v>0</v>
      </c>
      <c r="D41" s="66">
        <v>0</v>
      </c>
      <c r="E41" s="67">
        <f>'T6-5-1（男）'!E41+'T6-5-2（女）'!E41</f>
        <v>0</v>
      </c>
      <c r="F41" s="66">
        <v>0</v>
      </c>
      <c r="G41" s="67">
        <f>'T6-5-1（男）'!G41+'T6-5-2（女）'!G41</f>
        <v>0</v>
      </c>
      <c r="H41" s="67">
        <f>'T6-5-1（男）'!H41+'T6-5-2（女）'!H41</f>
        <v>0</v>
      </c>
      <c r="I41" s="67">
        <f>'T6-5-1（男）'!I41+'T6-5-2（女）'!I41</f>
        <v>0</v>
      </c>
      <c r="J41" s="67">
        <f>'T6-5-1（男）'!J41+'T6-5-2（女）'!J41</f>
        <v>0</v>
      </c>
      <c r="K41" s="67">
        <f>'T6-5-1（男）'!K41+'T6-5-2（女）'!K41</f>
        <v>0</v>
      </c>
      <c r="L41" s="68">
        <f>'T6-5-1（男）'!L41+'T6-5-2（女）'!L41</f>
        <v>0</v>
      </c>
      <c r="M41" s="184"/>
    </row>
    <row r="42" spans="1:13" ht="15" customHeight="1" thickBot="1">
      <c r="A42" s="238" t="s">
        <v>84</v>
      </c>
      <c r="B42" s="73">
        <f>'T6-5-1（男）'!B42+'T6-5-2（女）'!B42</f>
        <v>0</v>
      </c>
      <c r="C42" s="74">
        <f>'T6-5-1（男）'!C42+'T6-5-2（女）'!C42</f>
        <v>0</v>
      </c>
      <c r="D42" s="75">
        <v>0</v>
      </c>
      <c r="E42" s="74">
        <f>'T6-5-1（男）'!E42+'T6-5-2（女）'!E42</f>
        <v>0</v>
      </c>
      <c r="F42" s="75">
        <v>0</v>
      </c>
      <c r="G42" s="74">
        <f>'T6-5-1（男）'!G42+'T6-5-2（女）'!G42</f>
        <v>0</v>
      </c>
      <c r="H42" s="74">
        <f>'T6-5-1（男）'!H42+'T6-5-2（女）'!H42</f>
        <v>0</v>
      </c>
      <c r="I42" s="74">
        <f>'T6-5-1（男）'!I42+'T6-5-2（女）'!I42</f>
        <v>0</v>
      </c>
      <c r="J42" s="74">
        <f>'T6-5-1（男）'!J42+'T6-5-2（女）'!J42</f>
        <v>0</v>
      </c>
      <c r="K42" s="74">
        <f>'T6-5-1（男）'!K42+'T6-5-2（女）'!K42</f>
        <v>0</v>
      </c>
      <c r="L42" s="76">
        <f>'T6-5-1（男）'!L42+'T6-5-2（女）'!L42</f>
        <v>0</v>
      </c>
      <c r="M42" s="184"/>
    </row>
    <row r="43" spans="1:14" ht="21" customHeight="1">
      <c r="A43" s="200"/>
      <c r="B43" s="201"/>
      <c r="C43" s="201"/>
      <c r="D43" s="202"/>
      <c r="E43" s="201"/>
      <c r="F43" s="202"/>
      <c r="G43" s="201"/>
      <c r="H43" s="202"/>
      <c r="I43" s="201"/>
      <c r="J43" s="203"/>
      <c r="K43" s="203"/>
      <c r="L43" s="203"/>
      <c r="M43" s="203"/>
      <c r="N43" s="203"/>
    </row>
    <row r="44" spans="1:14" s="2" customFormat="1" ht="15" customHeight="1" thickBot="1">
      <c r="A44" s="4" t="s">
        <v>53</v>
      </c>
      <c r="B44" s="1"/>
      <c r="C44" s="1"/>
      <c r="D44" s="5"/>
      <c r="E44" s="1"/>
      <c r="F44" s="5"/>
      <c r="G44" s="1"/>
      <c r="H44" s="5"/>
      <c r="I44" s="1"/>
      <c r="J44" s="3"/>
      <c r="K44" s="17"/>
      <c r="L44" s="14" t="s">
        <v>67</v>
      </c>
      <c r="M44" s="3"/>
      <c r="N44" s="3"/>
    </row>
    <row r="45" spans="1:13" ht="15" customHeight="1">
      <c r="A45" s="179"/>
      <c r="B45" s="180" t="s">
        <v>85</v>
      </c>
      <c r="C45" s="181"/>
      <c r="D45" s="182"/>
      <c r="E45" s="180"/>
      <c r="F45" s="183"/>
      <c r="G45" s="239" t="s">
        <v>86</v>
      </c>
      <c r="H45" s="240"/>
      <c r="I45" s="240"/>
      <c r="J45" s="240"/>
      <c r="K45" s="240"/>
      <c r="L45" s="241"/>
      <c r="M45" s="184"/>
    </row>
    <row r="46" spans="1:13" ht="15" customHeight="1">
      <c r="A46" s="186" t="s">
        <v>13</v>
      </c>
      <c r="B46" s="188"/>
      <c r="C46" s="188" t="s">
        <v>50</v>
      </c>
      <c r="D46" s="189" t="s">
        <v>50</v>
      </c>
      <c r="E46" s="188" t="s">
        <v>45</v>
      </c>
      <c r="F46" s="189" t="s">
        <v>45</v>
      </c>
      <c r="G46" s="190"/>
      <c r="H46" s="191" t="s">
        <v>49</v>
      </c>
      <c r="I46" s="192" t="s">
        <v>48</v>
      </c>
      <c r="J46" s="192" t="s">
        <v>47</v>
      </c>
      <c r="K46" s="191" t="s">
        <v>35</v>
      </c>
      <c r="L46" s="193" t="s">
        <v>45</v>
      </c>
      <c r="M46" s="184"/>
    </row>
    <row r="47" spans="1:13" ht="15" customHeight="1">
      <c r="A47" s="186" t="s">
        <v>46</v>
      </c>
      <c r="B47" s="188" t="s">
        <v>87</v>
      </c>
      <c r="C47" s="188" t="s">
        <v>45</v>
      </c>
      <c r="D47" s="189" t="s">
        <v>45</v>
      </c>
      <c r="E47" s="188" t="s">
        <v>41</v>
      </c>
      <c r="F47" s="189" t="s">
        <v>41</v>
      </c>
      <c r="G47" s="188" t="s">
        <v>44</v>
      </c>
      <c r="H47" s="194" t="s">
        <v>43</v>
      </c>
      <c r="I47" s="195" t="s">
        <v>42</v>
      </c>
      <c r="J47" s="195" t="s">
        <v>69</v>
      </c>
      <c r="K47" s="194"/>
      <c r="L47" s="196" t="s">
        <v>41</v>
      </c>
      <c r="M47" s="184"/>
    </row>
    <row r="48" spans="1:13" ht="15" customHeight="1">
      <c r="A48" s="157" t="s">
        <v>70</v>
      </c>
      <c r="B48" s="187"/>
      <c r="C48" s="188" t="s">
        <v>41</v>
      </c>
      <c r="D48" s="189" t="s">
        <v>41</v>
      </c>
      <c r="E48" s="188" t="s">
        <v>30</v>
      </c>
      <c r="F48" s="189" t="s">
        <v>30</v>
      </c>
      <c r="G48" s="188" t="s">
        <v>40</v>
      </c>
      <c r="H48" s="194" t="s">
        <v>39</v>
      </c>
      <c r="I48" s="195" t="s">
        <v>38</v>
      </c>
      <c r="J48" s="195" t="s">
        <v>37</v>
      </c>
      <c r="K48" s="194" t="s">
        <v>36</v>
      </c>
      <c r="L48" s="196" t="s">
        <v>35</v>
      </c>
      <c r="M48" s="184"/>
    </row>
    <row r="49" spans="1:13" ht="15" customHeight="1">
      <c r="A49" s="157"/>
      <c r="B49" s="188" t="s">
        <v>15</v>
      </c>
      <c r="C49" s="188" t="s">
        <v>15</v>
      </c>
      <c r="D49" s="189" t="s">
        <v>29</v>
      </c>
      <c r="E49" s="188" t="s">
        <v>23</v>
      </c>
      <c r="F49" s="189" t="s">
        <v>23</v>
      </c>
      <c r="G49" s="188" t="s">
        <v>34</v>
      </c>
      <c r="H49" s="194" t="s">
        <v>33</v>
      </c>
      <c r="I49" s="195" t="s">
        <v>32</v>
      </c>
      <c r="J49" s="195" t="s">
        <v>31</v>
      </c>
      <c r="K49" s="194" t="s">
        <v>13</v>
      </c>
      <c r="L49" s="196" t="s">
        <v>30</v>
      </c>
      <c r="M49" s="184"/>
    </row>
    <row r="50" spans="1:13" ht="15" customHeight="1">
      <c r="A50" s="186"/>
      <c r="B50" s="187"/>
      <c r="C50" s="188" t="s">
        <v>21</v>
      </c>
      <c r="D50" s="197" t="s">
        <v>13</v>
      </c>
      <c r="E50" s="188" t="s">
        <v>15</v>
      </c>
      <c r="F50" s="189" t="s">
        <v>29</v>
      </c>
      <c r="G50" s="188" t="s">
        <v>28</v>
      </c>
      <c r="H50" s="194" t="s">
        <v>27</v>
      </c>
      <c r="I50" s="195" t="s">
        <v>26</v>
      </c>
      <c r="J50" s="195" t="s">
        <v>25</v>
      </c>
      <c r="K50" s="194" t="s">
        <v>24</v>
      </c>
      <c r="L50" s="196" t="s">
        <v>23</v>
      </c>
      <c r="M50" s="184"/>
    </row>
    <row r="51" spans="1:13" ht="15" customHeight="1">
      <c r="A51" s="186"/>
      <c r="B51" s="188" t="s">
        <v>22</v>
      </c>
      <c r="C51" s="187"/>
      <c r="D51" s="189" t="s">
        <v>20</v>
      </c>
      <c r="E51" s="188" t="s">
        <v>21</v>
      </c>
      <c r="F51" s="189" t="s">
        <v>20</v>
      </c>
      <c r="G51" s="188" t="s">
        <v>19</v>
      </c>
      <c r="H51" s="194" t="s">
        <v>18</v>
      </c>
      <c r="I51" s="195" t="s">
        <v>17</v>
      </c>
      <c r="J51" s="195" t="s">
        <v>16</v>
      </c>
      <c r="K51" s="195" t="s">
        <v>13</v>
      </c>
      <c r="L51" s="196" t="s">
        <v>15</v>
      </c>
      <c r="M51" s="184"/>
    </row>
    <row r="52" spans="1:13" ht="15" customHeight="1" thickBot="1">
      <c r="A52" s="186"/>
      <c r="B52" s="188" t="s">
        <v>13</v>
      </c>
      <c r="C52" s="188" t="s">
        <v>13</v>
      </c>
      <c r="D52" s="189" t="s">
        <v>13</v>
      </c>
      <c r="E52" s="188" t="s">
        <v>13</v>
      </c>
      <c r="F52" s="189" t="s">
        <v>13</v>
      </c>
      <c r="G52" s="187"/>
      <c r="H52" s="194" t="s">
        <v>15</v>
      </c>
      <c r="I52" s="195" t="s">
        <v>14</v>
      </c>
      <c r="J52" s="195" t="s">
        <v>14</v>
      </c>
      <c r="K52" s="195"/>
      <c r="L52" s="196" t="s">
        <v>13</v>
      </c>
      <c r="M52" s="184"/>
    </row>
    <row r="53" spans="1:13" ht="15" customHeight="1" thickBot="1" thickTop="1">
      <c r="A53" s="198" t="s">
        <v>71</v>
      </c>
      <c r="B53" s="19">
        <f>SUM(B54+B63)</f>
        <v>0</v>
      </c>
      <c r="C53" s="19">
        <f>SUM(C54+C63)</f>
        <v>0</v>
      </c>
      <c r="D53" s="20">
        <v>0</v>
      </c>
      <c r="E53" s="19">
        <f>SUM(E54+E63)</f>
        <v>0</v>
      </c>
      <c r="F53" s="20">
        <v>0</v>
      </c>
      <c r="G53" s="19">
        <f>SUM(G54+G63)</f>
        <v>0</v>
      </c>
      <c r="H53" s="19">
        <f>SUM(H54,H63)</f>
        <v>0</v>
      </c>
      <c r="I53" s="19">
        <f>SUM(I54+I63)</f>
        <v>0</v>
      </c>
      <c r="J53" s="19">
        <f>SUM(J54+J63)</f>
        <v>0</v>
      </c>
      <c r="K53" s="19">
        <f>SUM(K54+K63)</f>
        <v>0</v>
      </c>
      <c r="L53" s="21">
        <f>SUM(L54+L63)</f>
        <v>0</v>
      </c>
      <c r="M53" s="184"/>
    </row>
    <row r="54" spans="1:13" ht="15" customHeight="1" thickBot="1">
      <c r="A54" s="150" t="s">
        <v>72</v>
      </c>
      <c r="B54" s="22">
        <f>SUM(B55:B62)</f>
        <v>0</v>
      </c>
      <c r="C54" s="23">
        <f>SUM(C55:C62)</f>
        <v>0</v>
      </c>
      <c r="D54" s="24">
        <v>0</v>
      </c>
      <c r="E54" s="23">
        <f>SUM(E55:E62)</f>
        <v>0</v>
      </c>
      <c r="F54" s="25">
        <v>0</v>
      </c>
      <c r="G54" s="23">
        <f aca="true" t="shared" si="6" ref="G54:L54">SUM(G55:G62)</f>
        <v>0</v>
      </c>
      <c r="H54" s="23">
        <f t="shared" si="6"/>
        <v>0</v>
      </c>
      <c r="I54" s="23">
        <f t="shared" si="6"/>
        <v>0</v>
      </c>
      <c r="J54" s="23">
        <f t="shared" si="6"/>
        <v>0</v>
      </c>
      <c r="K54" s="23">
        <f t="shared" si="6"/>
        <v>0</v>
      </c>
      <c r="L54" s="26">
        <f t="shared" si="6"/>
        <v>0</v>
      </c>
      <c r="M54" s="184"/>
    </row>
    <row r="55" spans="1:13" ht="15" customHeight="1">
      <c r="A55" s="157" t="s">
        <v>73</v>
      </c>
      <c r="B55" s="27">
        <f>'T6-5-1（男）'!B55+'T6-5-2（女）'!B55</f>
        <v>0</v>
      </c>
      <c r="C55" s="28">
        <f>'T6-5-1（男）'!C55+'T6-5-2（女）'!C55</f>
        <v>0</v>
      </c>
      <c r="D55" s="29">
        <v>0</v>
      </c>
      <c r="E55" s="30">
        <f>'T6-5-1（男）'!E55+'T6-5-2（女）'!E55</f>
        <v>0</v>
      </c>
      <c r="F55" s="31">
        <v>0</v>
      </c>
      <c r="G55" s="32">
        <f>'T6-5-1（男）'!G55+'T6-5-2（女）'!G55</f>
        <v>0</v>
      </c>
      <c r="H55" s="28">
        <f>'T6-5-1（男）'!H55+'T6-5-2（女）'!H55</f>
        <v>0</v>
      </c>
      <c r="I55" s="28">
        <f>'T6-5-1（男）'!I55+'T6-5-2（女）'!I55</f>
        <v>0</v>
      </c>
      <c r="J55" s="28">
        <f>'T6-5-1（男）'!J55+'T6-5-2（女）'!J55</f>
        <v>0</v>
      </c>
      <c r="K55" s="50">
        <f>'T6-5-1（男）'!K55+'T6-5-2（女）'!K55</f>
        <v>0</v>
      </c>
      <c r="L55" s="33">
        <f>'T6-5-1（男）'!L55+'T6-5-2（女）'!L55</f>
        <v>0</v>
      </c>
      <c r="M55" s="184"/>
    </row>
    <row r="56" spans="1:13" ht="15" customHeight="1">
      <c r="A56" s="161" t="s">
        <v>74</v>
      </c>
      <c r="B56" s="34">
        <f>'T6-5-1（男）'!B56+'T6-5-2（女）'!B56</f>
        <v>0</v>
      </c>
      <c r="C56" s="35">
        <f>'T6-5-1（男）'!C56+'T6-5-2（女）'!C56</f>
        <v>0</v>
      </c>
      <c r="D56" s="36">
        <v>0</v>
      </c>
      <c r="E56" s="37">
        <f>'T6-5-1（男）'!E56+'T6-5-2（女）'!E56</f>
        <v>0</v>
      </c>
      <c r="F56" s="38">
        <v>0</v>
      </c>
      <c r="G56" s="39">
        <f>'T6-5-1（男）'!G56+'T6-5-2（女）'!G56</f>
        <v>0</v>
      </c>
      <c r="H56" s="35">
        <f>'T6-5-1（男）'!H56+'T6-5-2（女）'!H56</f>
        <v>0</v>
      </c>
      <c r="I56" s="35">
        <f>'T6-5-1（男）'!I56+'T6-5-2（女）'!I56</f>
        <v>0</v>
      </c>
      <c r="J56" s="35">
        <f>'T6-5-1（男）'!J56+'T6-5-2（女）'!J56</f>
        <v>0</v>
      </c>
      <c r="K56" s="35">
        <f>'T6-5-1（男）'!K56+'T6-5-2（女）'!K56</f>
        <v>0</v>
      </c>
      <c r="L56" s="40">
        <f>'T6-5-1（男）'!L56+'T6-5-2（女）'!L56</f>
        <v>0</v>
      </c>
      <c r="M56" s="184"/>
    </row>
    <row r="57" spans="1:13" ht="15" customHeight="1">
      <c r="A57" s="161" t="s">
        <v>76</v>
      </c>
      <c r="B57" s="35">
        <f>'T6-5-1（男）'!B57+'T6-5-2（女）'!B57</f>
        <v>0</v>
      </c>
      <c r="C57" s="35">
        <f>'T6-5-1（男）'!C57+'T6-5-2（女）'!C57</f>
        <v>0</v>
      </c>
      <c r="D57" s="41">
        <v>0</v>
      </c>
      <c r="E57" s="35">
        <f>'T6-5-1（男）'!E57+'T6-5-2（女）'!E57</f>
        <v>0</v>
      </c>
      <c r="F57" s="38">
        <v>0</v>
      </c>
      <c r="G57" s="42">
        <f>'T6-5-1（男）'!G57+'T6-5-2（女）'!G57</f>
        <v>0</v>
      </c>
      <c r="H57" s="35">
        <f>'T6-5-1（男）'!H57+'T6-5-2（女）'!H57</f>
        <v>0</v>
      </c>
      <c r="I57" s="35">
        <f>'T6-5-1（男）'!I57+'T6-5-2（女）'!I57</f>
        <v>0</v>
      </c>
      <c r="J57" s="34">
        <f>'T6-5-1（男）'!J57+'T6-5-2（女）'!J57</f>
        <v>0</v>
      </c>
      <c r="K57" s="35">
        <f>'T6-5-1（男）'!K57+'T6-5-2（女）'!K57</f>
        <v>0</v>
      </c>
      <c r="L57" s="43">
        <f>'T6-5-1（男）'!L57+'T6-5-2（女）'!L57</f>
        <v>0</v>
      </c>
      <c r="M57" s="184"/>
    </row>
    <row r="58" spans="1:13" ht="15" customHeight="1">
      <c r="A58" s="161" t="s">
        <v>77</v>
      </c>
      <c r="B58" s="34">
        <f>'T6-5-1（男）'!B58+'T6-5-2（女）'!B58</f>
        <v>0</v>
      </c>
      <c r="C58" s="35">
        <f>'T6-5-1（男）'!C58+'T6-5-2（女）'!C58</f>
        <v>0</v>
      </c>
      <c r="D58" s="41">
        <v>0</v>
      </c>
      <c r="E58" s="35">
        <f>'T6-5-1（男）'!E58+'T6-5-2（女）'!E58</f>
        <v>0</v>
      </c>
      <c r="F58" s="38">
        <v>0</v>
      </c>
      <c r="G58" s="39">
        <f>'T6-5-1（男）'!G58+'T6-5-2（女）'!G58</f>
        <v>0</v>
      </c>
      <c r="H58" s="35">
        <f>'T6-5-1（男）'!H58+'T6-5-2（女）'!H58</f>
        <v>0</v>
      </c>
      <c r="I58" s="35">
        <f>'T6-5-1（男）'!I58+'T6-5-2（女）'!I58</f>
        <v>0</v>
      </c>
      <c r="J58" s="35">
        <f>'T6-5-1（男）'!J58+'T6-5-2（女）'!J58</f>
        <v>0</v>
      </c>
      <c r="K58" s="35">
        <f>'T6-5-1（男）'!K58+'T6-5-2（女）'!K58</f>
        <v>0</v>
      </c>
      <c r="L58" s="40">
        <f>'T6-5-1（男）'!L58+'T6-5-2（女）'!L58</f>
        <v>0</v>
      </c>
      <c r="M58" s="184"/>
    </row>
    <row r="59" spans="1:13" ht="15" customHeight="1">
      <c r="A59" s="161" t="s">
        <v>78</v>
      </c>
      <c r="B59" s="35">
        <f>'T6-5-1（男）'!B59+'T6-5-2（女）'!B59</f>
        <v>0</v>
      </c>
      <c r="C59" s="35">
        <f>'T6-5-1（男）'!C59+'T6-5-2（女）'!C59</f>
        <v>0</v>
      </c>
      <c r="D59" s="41">
        <v>0</v>
      </c>
      <c r="E59" s="35">
        <f>'T6-5-1（男）'!E59+'T6-5-2（女）'!E59</f>
        <v>0</v>
      </c>
      <c r="F59" s="38">
        <v>0</v>
      </c>
      <c r="G59" s="35">
        <f>'T6-5-1（男）'!G59+'T6-5-2（女）'!G59</f>
        <v>0</v>
      </c>
      <c r="H59" s="35">
        <f>'T6-5-1（男）'!H59+'T6-5-2（女）'!H59</f>
        <v>0</v>
      </c>
      <c r="I59" s="35">
        <f>'T6-5-1（男）'!I59+'T6-5-2（女）'!I59</f>
        <v>0</v>
      </c>
      <c r="J59" s="35">
        <f>'T6-5-1（男）'!J59+'T6-5-2（女）'!J59</f>
        <v>0</v>
      </c>
      <c r="K59" s="35">
        <f>'T6-5-1（男）'!K59+'T6-5-2（女）'!K59</f>
        <v>0</v>
      </c>
      <c r="L59" s="40">
        <f>'T6-5-1（男）'!L59+'T6-5-2（女）'!L59</f>
        <v>0</v>
      </c>
      <c r="M59" s="184"/>
    </row>
    <row r="60" spans="1:13" ht="15" customHeight="1">
      <c r="A60" s="161" t="s">
        <v>79</v>
      </c>
      <c r="B60" s="34">
        <f>'T6-5-1（男）'!B60+'T6-5-2（女）'!B60</f>
        <v>0</v>
      </c>
      <c r="C60" s="35">
        <f>'T6-5-1（男）'!C60+'T6-5-2（女）'!C60</f>
        <v>0</v>
      </c>
      <c r="D60" s="36">
        <v>0</v>
      </c>
      <c r="E60" s="35">
        <f>'T6-5-1（男）'!E60+'T6-5-2（女）'!E60</f>
        <v>0</v>
      </c>
      <c r="F60" s="38">
        <v>0</v>
      </c>
      <c r="G60" s="35">
        <f>'T6-5-1（男）'!G60+'T6-5-2（女）'!G60</f>
        <v>0</v>
      </c>
      <c r="H60" s="35">
        <f>'T6-5-1（男）'!H60+'T6-5-2（女）'!H60</f>
        <v>0</v>
      </c>
      <c r="I60" s="35">
        <f>'T6-5-1（男）'!I60+'T6-5-2（女）'!I60</f>
        <v>0</v>
      </c>
      <c r="J60" s="35">
        <f>'T6-5-1（男）'!J60+'T6-5-2（女）'!J60</f>
        <v>0</v>
      </c>
      <c r="K60" s="35">
        <f>'T6-5-1（男）'!K60+'T6-5-2（女）'!K60</f>
        <v>0</v>
      </c>
      <c r="L60" s="40">
        <f>'T6-5-1（男）'!L60+'T6-5-2（女）'!L60</f>
        <v>0</v>
      </c>
      <c r="M60" s="184"/>
    </row>
    <row r="61" spans="1:13" ht="15" customHeight="1">
      <c r="A61" s="161" t="s">
        <v>80</v>
      </c>
      <c r="B61" s="35">
        <f>'T6-5-1（男）'!B61+'T6-5-2（女）'!B61</f>
        <v>0</v>
      </c>
      <c r="C61" s="35">
        <f>'T6-5-1（男）'!C61+'T6-5-2（女）'!C61</f>
        <v>0</v>
      </c>
      <c r="D61" s="41">
        <v>0</v>
      </c>
      <c r="E61" s="35">
        <f>'T6-5-1（男）'!E61+'T6-5-2（女）'!E61</f>
        <v>0</v>
      </c>
      <c r="F61" s="38">
        <v>0</v>
      </c>
      <c r="G61" s="35">
        <f>'T6-5-1（男）'!G61+'T6-5-2（女）'!G61</f>
        <v>0</v>
      </c>
      <c r="H61" s="35">
        <f>'T6-5-1（男）'!H61+'T6-5-2（女）'!H61</f>
        <v>0</v>
      </c>
      <c r="I61" s="35">
        <f>'T6-5-1（男）'!I61+'T6-5-2（女）'!I61</f>
        <v>0</v>
      </c>
      <c r="J61" s="35">
        <f>'T6-5-1（男）'!J61+'T6-5-2（女）'!J61</f>
        <v>0</v>
      </c>
      <c r="K61" s="35">
        <f>'T6-5-1（男）'!K61+'T6-5-2（女）'!K61</f>
        <v>0</v>
      </c>
      <c r="L61" s="40">
        <f>'T6-5-1（男）'!L61+'T6-5-2（女）'!L61</f>
        <v>0</v>
      </c>
      <c r="M61" s="184"/>
    </row>
    <row r="62" spans="1:13" ht="15" customHeight="1" thickBot="1">
      <c r="A62" s="161" t="s">
        <v>81</v>
      </c>
      <c r="B62" s="34">
        <f>'T6-5-1（男）'!B62+'T6-5-2（女）'!B62</f>
        <v>0</v>
      </c>
      <c r="C62" s="35">
        <f>'T6-5-1（男）'!C62+'T6-5-2（女）'!C62</f>
        <v>0</v>
      </c>
      <c r="D62" s="41">
        <v>0</v>
      </c>
      <c r="E62" s="35">
        <f>'T6-5-1（男）'!E62+'T6-5-2（女）'!E62</f>
        <v>0</v>
      </c>
      <c r="F62" s="41">
        <v>0</v>
      </c>
      <c r="G62" s="35">
        <f>'T6-5-1（男）'!G62+'T6-5-2（女）'!G62</f>
        <v>0</v>
      </c>
      <c r="H62" s="34">
        <f>'T6-5-1（男）'!H62+'T6-5-2（女）'!H62</f>
        <v>0</v>
      </c>
      <c r="I62" s="35">
        <f>'T6-5-1（男）'!I62+'T6-5-2（女）'!I62</f>
        <v>0</v>
      </c>
      <c r="J62" s="35">
        <f>'T6-5-1（男）'!J62+'T6-5-2（女）'!J62</f>
        <v>0</v>
      </c>
      <c r="K62" s="35">
        <f>'T6-5-1（男）'!K62+'T6-5-2（女）'!K62</f>
        <v>0</v>
      </c>
      <c r="L62" s="40">
        <f>'T6-5-1（男）'!L62+'T6-5-2（女）'!L62</f>
        <v>0</v>
      </c>
      <c r="M62" s="184"/>
    </row>
    <row r="63" spans="1:13" ht="15" customHeight="1" thickBot="1">
      <c r="A63" s="168" t="s">
        <v>72</v>
      </c>
      <c r="B63" s="22">
        <f>SUM(B64:B66)</f>
        <v>0</v>
      </c>
      <c r="C63" s="22">
        <f>SUM(C64:C66)</f>
        <v>0</v>
      </c>
      <c r="D63" s="24">
        <v>0</v>
      </c>
      <c r="E63" s="22">
        <f>SUM(E64:E66)</f>
        <v>0</v>
      </c>
      <c r="F63" s="24">
        <v>0</v>
      </c>
      <c r="G63" s="22">
        <f aca="true" t="shared" si="7" ref="G63:L63">SUM(G64:G66)</f>
        <v>0</v>
      </c>
      <c r="H63" s="22">
        <f t="shared" si="7"/>
        <v>0</v>
      </c>
      <c r="I63" s="22">
        <f t="shared" si="7"/>
        <v>0</v>
      </c>
      <c r="J63" s="22">
        <f t="shared" si="7"/>
        <v>0</v>
      </c>
      <c r="K63" s="22">
        <f t="shared" si="7"/>
        <v>0</v>
      </c>
      <c r="L63" s="45">
        <f t="shared" si="7"/>
        <v>0</v>
      </c>
      <c r="M63" s="184"/>
    </row>
    <row r="64" spans="1:13" ht="15" customHeight="1">
      <c r="A64" s="157" t="s">
        <v>82</v>
      </c>
      <c r="B64" s="28">
        <f>'T6-5-1（男）'!B64+'T6-5-2（女）'!B64</f>
        <v>0</v>
      </c>
      <c r="C64" s="28">
        <f>'T6-5-1（男）'!C64+'T6-5-2（女）'!C64</f>
        <v>0</v>
      </c>
      <c r="D64" s="46">
        <v>0</v>
      </c>
      <c r="E64" s="28">
        <f>'T6-5-1（男）'!E64+'T6-5-2（女）'!E64</f>
        <v>0</v>
      </c>
      <c r="F64" s="46">
        <v>0</v>
      </c>
      <c r="G64" s="28">
        <f>'T6-5-1（男）'!G64+'T6-5-2（女）'!G64</f>
        <v>0</v>
      </c>
      <c r="H64" s="28">
        <f>'T6-5-1（男）'!H64+'T6-5-2（女）'!H64</f>
        <v>0</v>
      </c>
      <c r="I64" s="28">
        <f>'T6-5-1（男）'!I64+'T6-5-2（女）'!I64</f>
        <v>0</v>
      </c>
      <c r="J64" s="28">
        <f>'T6-5-1（男）'!J64+'T6-5-2（女）'!J64</f>
        <v>0</v>
      </c>
      <c r="K64" s="28">
        <f>'T6-5-1（男）'!K64+'T6-5-2（女）'!K64</f>
        <v>0</v>
      </c>
      <c r="L64" s="33">
        <f>'T6-5-1（男）'!L64+'T6-5-2（女）'!L64</f>
        <v>0</v>
      </c>
      <c r="M64" s="184"/>
    </row>
    <row r="65" spans="1:13" ht="15" customHeight="1">
      <c r="A65" s="161" t="s">
        <v>83</v>
      </c>
      <c r="B65" s="35">
        <f>'T6-5-1（男）'!B65+'T6-5-2（女）'!B65</f>
        <v>0</v>
      </c>
      <c r="C65" s="35">
        <f>'T6-5-1（男）'!C65+'T6-5-2（女）'!C65</f>
        <v>0</v>
      </c>
      <c r="D65" s="41">
        <v>0</v>
      </c>
      <c r="E65" s="35">
        <f>'T6-5-1（男）'!E65+'T6-5-2（女）'!E65</f>
        <v>0</v>
      </c>
      <c r="F65" s="41">
        <v>0</v>
      </c>
      <c r="G65" s="35">
        <f>'T6-5-1（男）'!G65+'T6-5-2（女）'!G65</f>
        <v>0</v>
      </c>
      <c r="H65" s="35">
        <f>'T6-5-1（男）'!H65+'T6-5-2（女）'!H65</f>
        <v>0</v>
      </c>
      <c r="I65" s="35">
        <f>'T6-5-1（男）'!I65+'T6-5-2（女）'!I65</f>
        <v>0</v>
      </c>
      <c r="J65" s="35">
        <f>'T6-5-1（男）'!J65+'T6-5-2（女）'!J65</f>
        <v>0</v>
      </c>
      <c r="K65" s="35">
        <f>'T6-5-1（男）'!K65+'T6-5-2（女）'!K65</f>
        <v>0</v>
      </c>
      <c r="L65" s="40">
        <f>'T6-5-1（男）'!L65+'T6-5-2（女）'!L65</f>
        <v>0</v>
      </c>
      <c r="M65" s="184"/>
    </row>
    <row r="66" spans="1:13" ht="15" customHeight="1" thickBot="1">
      <c r="A66" s="199" t="s">
        <v>84</v>
      </c>
      <c r="B66" s="47">
        <f>'T6-5-1（男）'!B66+'T6-5-2（女）'!B66</f>
        <v>0</v>
      </c>
      <c r="C66" s="47">
        <f>'T6-5-1（男）'!C66+'T6-5-2（女）'!C66</f>
        <v>0</v>
      </c>
      <c r="D66" s="48">
        <v>0</v>
      </c>
      <c r="E66" s="47">
        <f>'T6-5-1（男）'!E66+'T6-5-2（女）'!E66</f>
        <v>0</v>
      </c>
      <c r="F66" s="48">
        <v>0</v>
      </c>
      <c r="G66" s="47">
        <f>'T6-5-1（男）'!G66+'T6-5-2（女）'!G66</f>
        <v>0</v>
      </c>
      <c r="H66" s="47">
        <f>'T6-5-1（男）'!H66+'T6-5-2（女）'!H66</f>
        <v>0</v>
      </c>
      <c r="I66" s="47">
        <f>'T6-5-1（男）'!I66+'T6-5-2（女）'!I66</f>
        <v>0</v>
      </c>
      <c r="J66" s="47">
        <f>'T6-5-1（男）'!J66+'T6-5-2（女）'!J66</f>
        <v>0</v>
      </c>
      <c r="K66" s="47">
        <f>'T6-5-1（男）'!K66+'T6-5-2（女）'!K66</f>
        <v>0</v>
      </c>
      <c r="L66" s="49">
        <f>'T6-5-1（男）'!L66+'T6-5-2（女）'!L66</f>
        <v>0</v>
      </c>
      <c r="M66" s="184"/>
    </row>
    <row r="67" spans="1:15" s="210" customFormat="1" ht="21" customHeight="1">
      <c r="A67" s="204"/>
      <c r="B67" s="205"/>
      <c r="C67" s="206"/>
      <c r="D67" s="207"/>
      <c r="E67" s="206"/>
      <c r="F67" s="208"/>
      <c r="G67" s="206"/>
      <c r="H67" s="208"/>
      <c r="I67" s="206"/>
      <c r="J67" s="206"/>
      <c r="K67" s="206"/>
      <c r="L67" s="206"/>
      <c r="M67" s="206"/>
      <c r="N67" s="206"/>
      <c r="O67" s="209"/>
    </row>
    <row r="68" spans="1:14" ht="15" customHeight="1" thickBot="1">
      <c r="A68" s="200" t="s">
        <v>52</v>
      </c>
      <c r="B68" s="1"/>
      <c r="C68" s="201"/>
      <c r="D68" s="202"/>
      <c r="E68" s="201"/>
      <c r="F68" s="202"/>
      <c r="G68" s="201"/>
      <c r="H68" s="202"/>
      <c r="I68" s="201"/>
      <c r="J68" s="203"/>
      <c r="K68" s="18"/>
      <c r="L68" s="14" t="s">
        <v>67</v>
      </c>
      <c r="M68" s="203"/>
      <c r="N68" s="203"/>
    </row>
    <row r="69" spans="1:13" ht="15" customHeight="1">
      <c r="A69" s="211"/>
      <c r="B69" s="212" t="s">
        <v>85</v>
      </c>
      <c r="C69" s="213"/>
      <c r="D69" s="214"/>
      <c r="E69" s="212"/>
      <c r="F69" s="215"/>
      <c r="G69" s="242" t="s">
        <v>86</v>
      </c>
      <c r="H69" s="243"/>
      <c r="I69" s="243"/>
      <c r="J69" s="243"/>
      <c r="K69" s="243"/>
      <c r="L69" s="244"/>
      <c r="M69" s="184"/>
    </row>
    <row r="70" spans="1:13" ht="15" customHeight="1">
      <c r="A70" s="216" t="s">
        <v>13</v>
      </c>
      <c r="B70" s="217"/>
      <c r="C70" s="217" t="s">
        <v>50</v>
      </c>
      <c r="D70" s="218" t="s">
        <v>50</v>
      </c>
      <c r="E70" s="217" t="s">
        <v>45</v>
      </c>
      <c r="F70" s="218" t="s">
        <v>45</v>
      </c>
      <c r="G70" s="219"/>
      <c r="H70" s="220" t="s">
        <v>49</v>
      </c>
      <c r="I70" s="221" t="s">
        <v>48</v>
      </c>
      <c r="J70" s="221" t="s">
        <v>47</v>
      </c>
      <c r="K70" s="220" t="s">
        <v>35</v>
      </c>
      <c r="L70" s="222" t="s">
        <v>45</v>
      </c>
      <c r="M70" s="184"/>
    </row>
    <row r="71" spans="1:13" ht="15" customHeight="1">
      <c r="A71" s="216" t="s">
        <v>46</v>
      </c>
      <c r="B71" s="217" t="s">
        <v>87</v>
      </c>
      <c r="C71" s="217" t="s">
        <v>45</v>
      </c>
      <c r="D71" s="218" t="s">
        <v>45</v>
      </c>
      <c r="E71" s="217" t="s">
        <v>41</v>
      </c>
      <c r="F71" s="218" t="s">
        <v>41</v>
      </c>
      <c r="G71" s="217" t="s">
        <v>44</v>
      </c>
      <c r="H71" s="223" t="s">
        <v>43</v>
      </c>
      <c r="I71" s="224" t="s">
        <v>42</v>
      </c>
      <c r="J71" s="224" t="s">
        <v>69</v>
      </c>
      <c r="K71" s="223"/>
      <c r="L71" s="225" t="s">
        <v>41</v>
      </c>
      <c r="M71" s="184"/>
    </row>
    <row r="72" spans="1:13" ht="15" customHeight="1">
      <c r="A72" s="226" t="s">
        <v>70</v>
      </c>
      <c r="B72" s="227"/>
      <c r="C72" s="217" t="s">
        <v>41</v>
      </c>
      <c r="D72" s="218" t="s">
        <v>41</v>
      </c>
      <c r="E72" s="217" t="s">
        <v>30</v>
      </c>
      <c r="F72" s="218" t="s">
        <v>30</v>
      </c>
      <c r="G72" s="217" t="s">
        <v>40</v>
      </c>
      <c r="H72" s="223" t="s">
        <v>39</v>
      </c>
      <c r="I72" s="224" t="s">
        <v>38</v>
      </c>
      <c r="J72" s="224" t="s">
        <v>37</v>
      </c>
      <c r="K72" s="223" t="s">
        <v>36</v>
      </c>
      <c r="L72" s="225" t="s">
        <v>35</v>
      </c>
      <c r="M72" s="184"/>
    </row>
    <row r="73" spans="1:13" ht="15" customHeight="1">
      <c r="A73" s="226"/>
      <c r="B73" s="217" t="s">
        <v>15</v>
      </c>
      <c r="C73" s="217" t="s">
        <v>15</v>
      </c>
      <c r="D73" s="218" t="s">
        <v>29</v>
      </c>
      <c r="E73" s="217" t="s">
        <v>23</v>
      </c>
      <c r="F73" s="218" t="s">
        <v>23</v>
      </c>
      <c r="G73" s="217" t="s">
        <v>34</v>
      </c>
      <c r="H73" s="223" t="s">
        <v>33</v>
      </c>
      <c r="I73" s="224" t="s">
        <v>32</v>
      </c>
      <c r="J73" s="224" t="s">
        <v>31</v>
      </c>
      <c r="K73" s="223" t="s">
        <v>13</v>
      </c>
      <c r="L73" s="225" t="s">
        <v>30</v>
      </c>
      <c r="M73" s="184"/>
    </row>
    <row r="74" spans="1:13" ht="15" customHeight="1">
      <c r="A74" s="216"/>
      <c r="B74" s="227"/>
      <c r="C74" s="217" t="s">
        <v>21</v>
      </c>
      <c r="D74" s="228" t="s">
        <v>13</v>
      </c>
      <c r="E74" s="217" t="s">
        <v>15</v>
      </c>
      <c r="F74" s="218" t="s">
        <v>29</v>
      </c>
      <c r="G74" s="217" t="s">
        <v>28</v>
      </c>
      <c r="H74" s="223" t="s">
        <v>27</v>
      </c>
      <c r="I74" s="224" t="s">
        <v>26</v>
      </c>
      <c r="J74" s="224" t="s">
        <v>25</v>
      </c>
      <c r="K74" s="223" t="s">
        <v>24</v>
      </c>
      <c r="L74" s="225" t="s">
        <v>23</v>
      </c>
      <c r="M74" s="184"/>
    </row>
    <row r="75" spans="1:13" ht="15" customHeight="1">
      <c r="A75" s="216"/>
      <c r="B75" s="217" t="s">
        <v>22</v>
      </c>
      <c r="C75" s="227"/>
      <c r="D75" s="218" t="s">
        <v>20</v>
      </c>
      <c r="E75" s="217" t="s">
        <v>21</v>
      </c>
      <c r="F75" s="218" t="s">
        <v>20</v>
      </c>
      <c r="G75" s="217" t="s">
        <v>19</v>
      </c>
      <c r="H75" s="223" t="s">
        <v>18</v>
      </c>
      <c r="I75" s="224" t="s">
        <v>17</v>
      </c>
      <c r="J75" s="224" t="s">
        <v>16</v>
      </c>
      <c r="K75" s="224" t="s">
        <v>13</v>
      </c>
      <c r="L75" s="225" t="s">
        <v>15</v>
      </c>
      <c r="M75" s="184"/>
    </row>
    <row r="76" spans="1:13" ht="15" customHeight="1" thickBot="1">
      <c r="A76" s="216"/>
      <c r="B76" s="217" t="s">
        <v>13</v>
      </c>
      <c r="C76" s="217" t="s">
        <v>13</v>
      </c>
      <c r="D76" s="218" t="s">
        <v>13</v>
      </c>
      <c r="E76" s="217" t="s">
        <v>13</v>
      </c>
      <c r="F76" s="218" t="s">
        <v>13</v>
      </c>
      <c r="G76" s="227"/>
      <c r="H76" s="223" t="s">
        <v>15</v>
      </c>
      <c r="I76" s="224" t="s">
        <v>14</v>
      </c>
      <c r="J76" s="224" t="s">
        <v>14</v>
      </c>
      <c r="K76" s="224"/>
      <c r="L76" s="225" t="s">
        <v>13</v>
      </c>
      <c r="M76" s="184"/>
    </row>
    <row r="77" spans="1:13" ht="15" customHeight="1" thickBot="1" thickTop="1">
      <c r="A77" s="198" t="s">
        <v>71</v>
      </c>
      <c r="B77" s="19">
        <f>SUM(B78+B87)</f>
        <v>2663</v>
      </c>
      <c r="C77" s="19">
        <f>SUM(C78+C87)</f>
        <v>58</v>
      </c>
      <c r="D77" s="20">
        <f aca="true" t="shared" si="8" ref="D77:D86">C77/B77*100</f>
        <v>2.1779947427713107</v>
      </c>
      <c r="E77" s="19">
        <f>SUM(E78+E87)</f>
        <v>51</v>
      </c>
      <c r="F77" s="20">
        <f>E77/C77*100</f>
        <v>87.93103448275862</v>
      </c>
      <c r="G77" s="19">
        <f>SUM(G78+G87)</f>
        <v>21</v>
      </c>
      <c r="H77" s="19">
        <f>SUM(H78,H87)</f>
        <v>2</v>
      </c>
      <c r="I77" s="19">
        <f>SUM(I78+I87)</f>
        <v>1</v>
      </c>
      <c r="J77" s="19">
        <f>SUM(J78+J87)</f>
        <v>27</v>
      </c>
      <c r="K77" s="19">
        <f>SUM(K78+K87)</f>
        <v>2</v>
      </c>
      <c r="L77" s="21">
        <f>SUM(L78+L87)</f>
        <v>5</v>
      </c>
      <c r="M77" s="184"/>
    </row>
    <row r="78" spans="1:13" ht="15" customHeight="1" thickBot="1">
      <c r="A78" s="150" t="s">
        <v>72</v>
      </c>
      <c r="B78" s="22">
        <f>SUM(B79:B86)</f>
        <v>2663</v>
      </c>
      <c r="C78" s="23">
        <f>SUM(C79:C86)</f>
        <v>58</v>
      </c>
      <c r="D78" s="24">
        <f t="shared" si="8"/>
        <v>2.1779947427713107</v>
      </c>
      <c r="E78" s="23">
        <f>SUM(E79:E86)</f>
        <v>51</v>
      </c>
      <c r="F78" s="25">
        <f>E78/C78*100</f>
        <v>87.93103448275862</v>
      </c>
      <c r="G78" s="23">
        <f aca="true" t="shared" si="9" ref="G78:L78">SUM(G79:G86)</f>
        <v>21</v>
      </c>
      <c r="H78" s="23">
        <f t="shared" si="9"/>
        <v>2</v>
      </c>
      <c r="I78" s="23">
        <f t="shared" si="9"/>
        <v>1</v>
      </c>
      <c r="J78" s="23">
        <f t="shared" si="9"/>
        <v>27</v>
      </c>
      <c r="K78" s="23">
        <f t="shared" si="9"/>
        <v>2</v>
      </c>
      <c r="L78" s="26">
        <f t="shared" si="9"/>
        <v>5</v>
      </c>
      <c r="M78" s="184"/>
    </row>
    <row r="79" spans="1:13" ht="15" customHeight="1">
      <c r="A79" s="157" t="s">
        <v>73</v>
      </c>
      <c r="B79" s="27">
        <f>'T6-5-1（男）'!B79+'T6-5-2（女）'!B79</f>
        <v>152</v>
      </c>
      <c r="C79" s="28">
        <f>'T6-5-1（男）'!C79+'T6-5-2（女）'!C79</f>
        <v>2</v>
      </c>
      <c r="D79" s="29">
        <f t="shared" si="8"/>
        <v>1.3157894736842104</v>
      </c>
      <c r="E79" s="30">
        <f>'T6-5-1（男）'!E79+'T6-5-2（女）'!E79</f>
        <v>0</v>
      </c>
      <c r="F79" s="31">
        <v>0</v>
      </c>
      <c r="G79" s="32">
        <f>'T6-5-1（男）'!G79+'T6-5-2（女）'!G79</f>
        <v>0</v>
      </c>
      <c r="H79" s="28">
        <f>'T6-5-1（男）'!H79+'T6-5-2（女）'!H79</f>
        <v>0</v>
      </c>
      <c r="I79" s="28">
        <f>'T6-5-1（男）'!I79+'T6-5-2（女）'!I79</f>
        <v>0</v>
      </c>
      <c r="J79" s="28">
        <f>'T6-5-1（男）'!J79+'T6-5-2（女）'!J79</f>
        <v>0</v>
      </c>
      <c r="K79" s="28">
        <f>'T6-5-1（男）'!K79+'T6-5-2（女）'!K79</f>
        <v>1</v>
      </c>
      <c r="L79" s="33">
        <f>'T6-5-1（男）'!L79+'T6-5-2（女）'!L79</f>
        <v>1</v>
      </c>
      <c r="M79" s="184"/>
    </row>
    <row r="80" spans="1:13" ht="15" customHeight="1">
      <c r="A80" s="161" t="s">
        <v>74</v>
      </c>
      <c r="B80" s="34">
        <f>'T6-5-1（男）'!B80+'T6-5-2（女）'!B80</f>
        <v>35</v>
      </c>
      <c r="C80" s="35">
        <f>'T6-5-1（男）'!C80+'T6-5-2（女）'!C80</f>
        <v>0</v>
      </c>
      <c r="D80" s="36">
        <f t="shared" si="8"/>
        <v>0</v>
      </c>
      <c r="E80" s="37">
        <f>'T6-5-1（男）'!E80+'T6-5-2（女）'!E80</f>
        <v>0</v>
      </c>
      <c r="F80" s="38">
        <v>0</v>
      </c>
      <c r="G80" s="39">
        <f>'T6-5-1（男）'!G80+'T6-5-2（女）'!G80</f>
        <v>0</v>
      </c>
      <c r="H80" s="35">
        <f>'T6-5-1（男）'!H80+'T6-5-2（女）'!H80</f>
        <v>0</v>
      </c>
      <c r="I80" s="35">
        <f>'T6-5-1（男）'!I80+'T6-5-2（女）'!I80</f>
        <v>0</v>
      </c>
      <c r="J80" s="35">
        <f>'T6-5-1（男）'!J80+'T6-5-2（女）'!J80</f>
        <v>0</v>
      </c>
      <c r="K80" s="35">
        <f>'T6-5-1（男）'!K80+'T6-5-2（女）'!K80</f>
        <v>0</v>
      </c>
      <c r="L80" s="40">
        <f>'T6-5-1（男）'!L80+'T6-5-2（女）'!L80</f>
        <v>0</v>
      </c>
      <c r="M80" s="184"/>
    </row>
    <row r="81" spans="1:13" ht="15" customHeight="1">
      <c r="A81" s="161" t="s">
        <v>76</v>
      </c>
      <c r="B81" s="35">
        <f>'T6-5-1（男）'!B81+'T6-5-2（女）'!B81</f>
        <v>228</v>
      </c>
      <c r="C81" s="35">
        <f>'T6-5-1（男）'!C81+'T6-5-2（女）'!C81</f>
        <v>21</v>
      </c>
      <c r="D81" s="41">
        <f t="shared" si="8"/>
        <v>9.210526315789473</v>
      </c>
      <c r="E81" s="35">
        <f>'T6-5-1（男）'!E81+'T6-5-2（女）'!E81</f>
        <v>19</v>
      </c>
      <c r="F81" s="38">
        <f>E81/C81*100</f>
        <v>90.47619047619048</v>
      </c>
      <c r="G81" s="42">
        <f>'T6-5-1（男）'!G81+'T6-5-2（女）'!G81</f>
        <v>6</v>
      </c>
      <c r="H81" s="35">
        <f>'T6-5-1（男）'!H81+'T6-5-2（女）'!H81</f>
        <v>0</v>
      </c>
      <c r="I81" s="35">
        <f>'T6-5-1（男）'!I81+'T6-5-2（女）'!I81</f>
        <v>1</v>
      </c>
      <c r="J81" s="34">
        <f>'T6-5-1（男）'!J81+'T6-5-2（女）'!J81</f>
        <v>12</v>
      </c>
      <c r="K81" s="35">
        <f>'T6-5-1（男）'!K81+'T6-5-2（女）'!K81</f>
        <v>0</v>
      </c>
      <c r="L81" s="43">
        <f>'T6-5-1（男）'!L81+'T6-5-2（女）'!L81</f>
        <v>2</v>
      </c>
      <c r="M81" s="184"/>
    </row>
    <row r="82" spans="1:13" ht="15" customHeight="1">
      <c r="A82" s="161" t="s">
        <v>77</v>
      </c>
      <c r="B82" s="34">
        <f>'T6-5-1（男）'!B82+'T6-5-2（女）'!B82</f>
        <v>88</v>
      </c>
      <c r="C82" s="35">
        <f>'T6-5-1（男）'!C82+'T6-5-2（女）'!C82</f>
        <v>3</v>
      </c>
      <c r="D82" s="41">
        <f t="shared" si="8"/>
        <v>3.4090909090909087</v>
      </c>
      <c r="E82" s="35">
        <f>'T6-5-1（男）'!E82+'T6-5-2（女）'!E82</f>
        <v>3</v>
      </c>
      <c r="F82" s="38">
        <f>E82/C82*100</f>
        <v>100</v>
      </c>
      <c r="G82" s="39">
        <f>'T6-5-1（男）'!G82+'T6-5-2（女）'!G82</f>
        <v>0</v>
      </c>
      <c r="H82" s="35">
        <f>'T6-5-1（男）'!H82+'T6-5-2（女）'!H82</f>
        <v>1</v>
      </c>
      <c r="I82" s="35">
        <f>'T6-5-1（男）'!I82+'T6-5-2（女）'!I82</f>
        <v>0</v>
      </c>
      <c r="J82" s="35">
        <f>'T6-5-1（男）'!J82+'T6-5-2（女）'!J82</f>
        <v>2</v>
      </c>
      <c r="K82" s="35">
        <f>'T6-5-1（男）'!K82+'T6-5-2（女）'!K82</f>
        <v>0</v>
      </c>
      <c r="L82" s="40">
        <f>'T6-5-1（男）'!L82+'T6-5-2（女）'!L82</f>
        <v>0</v>
      </c>
      <c r="M82" s="184"/>
    </row>
    <row r="83" spans="1:13" ht="15" customHeight="1">
      <c r="A83" s="161" t="s">
        <v>78</v>
      </c>
      <c r="B83" s="35">
        <f>'T6-5-1（男）'!B83+'T6-5-2（女）'!B83</f>
        <v>33</v>
      </c>
      <c r="C83" s="35">
        <f>'T6-5-1（男）'!C83+'T6-5-2（女）'!C83</f>
        <v>0</v>
      </c>
      <c r="D83" s="41">
        <f t="shared" si="8"/>
        <v>0</v>
      </c>
      <c r="E83" s="35">
        <f>'T6-5-1（男）'!E83+'T6-5-2（女）'!E83</f>
        <v>0</v>
      </c>
      <c r="F83" s="38">
        <v>0</v>
      </c>
      <c r="G83" s="35">
        <f>'T6-5-1（男）'!G83+'T6-5-2（女）'!G83</f>
        <v>0</v>
      </c>
      <c r="H83" s="35">
        <f>'T6-5-1（男）'!H83+'T6-5-2（女）'!H83</f>
        <v>0</v>
      </c>
      <c r="I83" s="35">
        <f>'T6-5-1（男）'!I83+'T6-5-2（女）'!I83</f>
        <v>0</v>
      </c>
      <c r="J83" s="35">
        <f>'T6-5-1（男）'!J83+'T6-5-2（女）'!J83</f>
        <v>0</v>
      </c>
      <c r="K83" s="35">
        <f>'T6-5-1（男）'!K83+'T6-5-2（女）'!K83</f>
        <v>0</v>
      </c>
      <c r="L83" s="40">
        <f>'T6-5-1（男）'!L83+'T6-5-2（女）'!L83</f>
        <v>0</v>
      </c>
      <c r="M83" s="184"/>
    </row>
    <row r="84" spans="1:13" ht="15" customHeight="1">
      <c r="A84" s="161" t="s">
        <v>79</v>
      </c>
      <c r="B84" s="34">
        <f>'T6-5-1（男）'!B84+'T6-5-2（女）'!B84</f>
        <v>14</v>
      </c>
      <c r="C84" s="35">
        <f>'T6-5-1（男）'!C84+'T6-5-2（女）'!C84</f>
        <v>0</v>
      </c>
      <c r="D84" s="36">
        <f t="shared" si="8"/>
        <v>0</v>
      </c>
      <c r="E84" s="35">
        <f>'T6-5-1（男）'!E84+'T6-5-2（女）'!E84</f>
        <v>0</v>
      </c>
      <c r="F84" s="38">
        <v>0</v>
      </c>
      <c r="G84" s="35">
        <f>'T6-5-1（男）'!G84+'T6-5-2（女）'!G84</f>
        <v>0</v>
      </c>
      <c r="H84" s="35">
        <f>'T6-5-1（男）'!H84+'T6-5-2（女）'!H84</f>
        <v>0</v>
      </c>
      <c r="I84" s="35">
        <f>'T6-5-1（男）'!I84+'T6-5-2（女）'!I84</f>
        <v>0</v>
      </c>
      <c r="J84" s="35">
        <f>'T6-5-1（男）'!J84+'T6-5-2（女）'!J84</f>
        <v>0</v>
      </c>
      <c r="K84" s="35">
        <f>'T6-5-1（男）'!K84+'T6-5-2（女）'!K84</f>
        <v>0</v>
      </c>
      <c r="L84" s="40">
        <f>'T6-5-1（男）'!L84+'T6-5-2（女）'!L84</f>
        <v>0</v>
      </c>
      <c r="M84" s="184"/>
    </row>
    <row r="85" spans="1:13" ht="15" customHeight="1">
      <c r="A85" s="161" t="s">
        <v>80</v>
      </c>
      <c r="B85" s="35">
        <f>'T6-5-1（男）'!B85+'T6-5-2（女）'!B85</f>
        <v>46</v>
      </c>
      <c r="C85" s="35">
        <f>'T6-5-1（男）'!C85+'T6-5-2（女）'!C85</f>
        <v>4</v>
      </c>
      <c r="D85" s="41">
        <f t="shared" si="8"/>
        <v>8.695652173913043</v>
      </c>
      <c r="E85" s="35">
        <f>'T6-5-1（男）'!E85+'T6-5-2（女）'!E85</f>
        <v>4</v>
      </c>
      <c r="F85" s="44">
        <f>E85/C85*100</f>
        <v>100</v>
      </c>
      <c r="G85" s="35">
        <f>'T6-5-1（男）'!G85+'T6-5-2（女）'!G85</f>
        <v>4</v>
      </c>
      <c r="H85" s="35">
        <f>'T6-5-1（男）'!H85+'T6-5-2（女）'!H85</f>
        <v>0</v>
      </c>
      <c r="I85" s="35">
        <f>'T6-5-1（男）'!I85+'T6-5-2（女）'!I85</f>
        <v>0</v>
      </c>
      <c r="J85" s="35">
        <f>'T6-5-1（男）'!J85+'T6-5-2（女）'!J85</f>
        <v>0</v>
      </c>
      <c r="K85" s="35">
        <f>'T6-5-1（男）'!K85+'T6-5-2（女）'!K85</f>
        <v>0</v>
      </c>
      <c r="L85" s="40">
        <f>'T6-5-1（男）'!L85+'T6-5-2（女）'!L85</f>
        <v>0</v>
      </c>
      <c r="M85" s="184"/>
    </row>
    <row r="86" spans="1:13" ht="15" customHeight="1" thickBot="1">
      <c r="A86" s="161" t="s">
        <v>81</v>
      </c>
      <c r="B86" s="34">
        <f>'T6-5-1（男）'!B86+'T6-5-2（女）'!B86</f>
        <v>2067</v>
      </c>
      <c r="C86" s="35">
        <f>'T6-5-1（男）'!C86+'T6-5-2（女）'!C86</f>
        <v>28</v>
      </c>
      <c r="D86" s="41">
        <f t="shared" si="8"/>
        <v>1.3546202225447508</v>
      </c>
      <c r="E86" s="35">
        <f>'T6-5-1（男）'!E86+'T6-5-2（女）'!E86</f>
        <v>25</v>
      </c>
      <c r="F86" s="41">
        <f>E86/C86*100</f>
        <v>89.28571428571429</v>
      </c>
      <c r="G86" s="35">
        <f>'T6-5-1（男）'!G86+'T6-5-2（女）'!G86</f>
        <v>11</v>
      </c>
      <c r="H86" s="34">
        <f>'T6-5-1（男）'!H86+'T6-5-2（女）'!H86</f>
        <v>1</v>
      </c>
      <c r="I86" s="35">
        <f>'T6-5-1（男）'!I86+'T6-5-2（女）'!I86</f>
        <v>0</v>
      </c>
      <c r="J86" s="35">
        <f>'T6-5-1（男）'!J86+'T6-5-2（女）'!J86</f>
        <v>13</v>
      </c>
      <c r="K86" s="35">
        <f>'T6-5-1（男）'!K86+'T6-5-2（女）'!K86</f>
        <v>1</v>
      </c>
      <c r="L86" s="40">
        <f>'T6-5-1（男）'!L86+'T6-5-2（女）'!L86</f>
        <v>2</v>
      </c>
      <c r="M86" s="184"/>
    </row>
    <row r="87" spans="1:13" ht="15" customHeight="1" thickBot="1">
      <c r="A87" s="168" t="s">
        <v>72</v>
      </c>
      <c r="B87" s="22">
        <f>SUM(B88:B90)</f>
        <v>0</v>
      </c>
      <c r="C87" s="22">
        <f>SUM(C88:C90)</f>
        <v>0</v>
      </c>
      <c r="D87" s="24">
        <v>0</v>
      </c>
      <c r="E87" s="22">
        <f>SUM(E88:E90)</f>
        <v>0</v>
      </c>
      <c r="F87" s="24">
        <v>0</v>
      </c>
      <c r="G87" s="22">
        <f aca="true" t="shared" si="10" ref="G87:L87">SUM(G88:G90)</f>
        <v>0</v>
      </c>
      <c r="H87" s="22">
        <f t="shared" si="10"/>
        <v>0</v>
      </c>
      <c r="I87" s="22">
        <f t="shared" si="10"/>
        <v>0</v>
      </c>
      <c r="J87" s="22">
        <f t="shared" si="10"/>
        <v>0</v>
      </c>
      <c r="K87" s="22">
        <f t="shared" si="10"/>
        <v>0</v>
      </c>
      <c r="L87" s="45">
        <f t="shared" si="10"/>
        <v>0</v>
      </c>
      <c r="M87" s="184"/>
    </row>
    <row r="88" spans="1:13" ht="15" customHeight="1">
      <c r="A88" s="157" t="s">
        <v>82</v>
      </c>
      <c r="B88" s="28">
        <f>'T6-5-1（男）'!B88+'T6-5-2（女）'!B88</f>
        <v>0</v>
      </c>
      <c r="C88" s="28">
        <f>'T6-5-1（男）'!C88+'T6-5-2（女）'!C88</f>
        <v>0</v>
      </c>
      <c r="D88" s="46">
        <v>0</v>
      </c>
      <c r="E88" s="28">
        <f>'T6-5-1（男）'!E88+'T6-5-2（女）'!E88</f>
        <v>0</v>
      </c>
      <c r="F88" s="46">
        <v>0</v>
      </c>
      <c r="G88" s="28">
        <f>'T6-5-1（男）'!G88+'T6-5-2（女）'!G88</f>
        <v>0</v>
      </c>
      <c r="H88" s="28">
        <f>'T6-5-1（男）'!H88+'T6-5-2（女）'!H88</f>
        <v>0</v>
      </c>
      <c r="I88" s="28">
        <f>'T6-5-1（男）'!I88+'T6-5-2（女）'!I88</f>
        <v>0</v>
      </c>
      <c r="J88" s="28">
        <f>'T6-5-1（男）'!J88+'T6-5-2（女）'!J88</f>
        <v>0</v>
      </c>
      <c r="K88" s="28">
        <f>'T6-5-1（男）'!K88+'T6-5-2（女）'!K88</f>
        <v>0</v>
      </c>
      <c r="L88" s="33">
        <f>'T6-5-1（男）'!L88+'T6-5-2（女）'!L88</f>
        <v>0</v>
      </c>
      <c r="M88" s="184"/>
    </row>
    <row r="89" spans="1:13" ht="15" customHeight="1">
      <c r="A89" s="161" t="s">
        <v>83</v>
      </c>
      <c r="B89" s="35">
        <f>'T6-5-1（男）'!B89+'T6-5-2（女）'!B89</f>
        <v>0</v>
      </c>
      <c r="C89" s="35">
        <f>'T6-5-1（男）'!C89+'T6-5-2（女）'!C89</f>
        <v>0</v>
      </c>
      <c r="D89" s="41">
        <v>0</v>
      </c>
      <c r="E89" s="35">
        <f>'T6-5-1（男）'!E89+'T6-5-2（女）'!E89</f>
        <v>0</v>
      </c>
      <c r="F89" s="41">
        <v>0</v>
      </c>
      <c r="G89" s="35">
        <f>'T6-5-1（男）'!G89+'T6-5-2（女）'!G89</f>
        <v>0</v>
      </c>
      <c r="H89" s="35">
        <f>'T6-5-1（男）'!H89+'T6-5-2（女）'!H89</f>
        <v>0</v>
      </c>
      <c r="I89" s="35">
        <f>'T6-5-1（男）'!I89+'T6-5-2（女）'!I89</f>
        <v>0</v>
      </c>
      <c r="J89" s="35">
        <f>'T6-5-1（男）'!J89+'T6-5-2（女）'!J89</f>
        <v>0</v>
      </c>
      <c r="K89" s="35">
        <f>'T6-5-1（男）'!K89+'T6-5-2（女）'!K89</f>
        <v>0</v>
      </c>
      <c r="L89" s="40">
        <f>'T6-5-1（男）'!L89+'T6-5-2（女）'!L89</f>
        <v>0</v>
      </c>
      <c r="M89" s="184"/>
    </row>
    <row r="90" spans="1:13" ht="15" customHeight="1" thickBot="1">
      <c r="A90" s="199" t="s">
        <v>84</v>
      </c>
      <c r="B90" s="47">
        <f>'T6-5-1（男）'!B90+'T6-5-2（女）'!B90</f>
        <v>0</v>
      </c>
      <c r="C90" s="47">
        <f>'T6-5-1（男）'!C90+'T6-5-2（女）'!C90</f>
        <v>0</v>
      </c>
      <c r="D90" s="48">
        <v>0</v>
      </c>
      <c r="E90" s="47">
        <f>'T6-5-1（男）'!E90+'T6-5-2（女）'!E90</f>
        <v>0</v>
      </c>
      <c r="F90" s="48">
        <v>0</v>
      </c>
      <c r="G90" s="47">
        <f>'T6-5-1（男）'!G90+'T6-5-2（女）'!G90</f>
        <v>0</v>
      </c>
      <c r="H90" s="47">
        <f>'T6-5-1（男）'!H90+'T6-5-2（女）'!H90</f>
        <v>0</v>
      </c>
      <c r="I90" s="47">
        <f>'T6-5-1（男）'!I90+'T6-5-2（女）'!I90</f>
        <v>0</v>
      </c>
      <c r="J90" s="47">
        <f>'T6-5-1（男）'!J90+'T6-5-2（女）'!J90</f>
        <v>0</v>
      </c>
      <c r="K90" s="47">
        <f>'T6-5-1（男）'!K90+'T6-5-2（女）'!K90</f>
        <v>0</v>
      </c>
      <c r="L90" s="49">
        <f>'T6-5-1（男）'!L90+'T6-5-2（女）'!L90</f>
        <v>0</v>
      </c>
      <c r="M90" s="184"/>
    </row>
    <row r="91" spans="1:14" ht="15" customHeight="1">
      <c r="A91" s="200"/>
      <c r="B91" s="201"/>
      <c r="C91" s="201"/>
      <c r="D91" s="202"/>
      <c r="E91" s="201"/>
      <c r="F91" s="202"/>
      <c r="G91" s="201"/>
      <c r="H91" s="202"/>
      <c r="I91" s="201"/>
      <c r="J91" s="203"/>
      <c r="K91" s="203"/>
      <c r="L91" s="203"/>
      <c r="M91" s="203"/>
      <c r="N91" s="203"/>
    </row>
    <row r="92" spans="1:14" ht="15" customHeight="1">
      <c r="A92" s="200"/>
      <c r="B92" s="201"/>
      <c r="C92" s="201"/>
      <c r="D92" s="202"/>
      <c r="E92" s="201"/>
      <c r="F92" s="202"/>
      <c r="G92" s="201"/>
      <c r="H92" s="202"/>
      <c r="I92" s="201"/>
      <c r="J92" s="203"/>
      <c r="K92" s="203"/>
      <c r="L92" s="203"/>
      <c r="M92" s="203"/>
      <c r="N92" s="203"/>
    </row>
    <row r="93" spans="1:14" ht="15" customHeight="1">
      <c r="A93" s="200"/>
      <c r="B93" s="201"/>
      <c r="C93" s="201"/>
      <c r="D93" s="202"/>
      <c r="E93" s="201"/>
      <c r="F93" s="202"/>
      <c r="G93" s="201"/>
      <c r="H93" s="202"/>
      <c r="I93" s="201"/>
      <c r="J93" s="203"/>
      <c r="K93" s="203"/>
      <c r="L93" s="203"/>
      <c r="M93" s="203"/>
      <c r="N93" s="203"/>
    </row>
    <row r="94" spans="1:14" ht="15" customHeight="1">
      <c r="A94" s="200"/>
      <c r="B94" s="201"/>
      <c r="C94" s="201"/>
      <c r="D94" s="202"/>
      <c r="E94" s="201"/>
      <c r="F94" s="202"/>
      <c r="G94" s="201"/>
      <c r="H94" s="202"/>
      <c r="I94" s="201"/>
      <c r="J94" s="203"/>
      <c r="K94" s="203"/>
      <c r="L94" s="203"/>
      <c r="M94" s="203"/>
      <c r="N94" s="203"/>
    </row>
    <row r="95" spans="1:14" ht="15" customHeight="1">
      <c r="A95" s="200"/>
      <c r="B95" s="201"/>
      <c r="C95" s="201"/>
      <c r="D95" s="202"/>
      <c r="E95" s="201"/>
      <c r="F95" s="202"/>
      <c r="G95" s="201"/>
      <c r="H95" s="202"/>
      <c r="I95" s="201"/>
      <c r="J95" s="203"/>
      <c r="K95" s="203"/>
      <c r="L95" s="203"/>
      <c r="M95" s="203"/>
      <c r="N95" s="203"/>
    </row>
    <row r="96" spans="1:14" ht="15" customHeight="1">
      <c r="A96" s="200"/>
      <c r="B96" s="201"/>
      <c r="C96" s="201"/>
      <c r="D96" s="202"/>
      <c r="E96" s="201"/>
      <c r="F96" s="202"/>
      <c r="G96" s="201"/>
      <c r="H96" s="202"/>
      <c r="I96" s="201"/>
      <c r="J96" s="203"/>
      <c r="K96" s="203"/>
      <c r="L96" s="203"/>
      <c r="M96" s="203"/>
      <c r="N96" s="203"/>
    </row>
  </sheetData>
  <sheetProtection sheet="1"/>
  <mergeCells count="3">
    <mergeCell ref="G21:L21"/>
    <mergeCell ref="G45:L45"/>
    <mergeCell ref="G69:L69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4" r:id="rId1"/>
  <headerFooter alignWithMargins="0">
    <oddFooter>&amp;L&amp;"ＭＳ Ｐゴシック,標準"&amp;9西濃地域の公衆衛生2008&amp;C&amp;"ＭＳ Ｐゴシック,標準"&amp;9－　&amp;P+100　－&amp;R&amp;"ＭＳ Ｐゴシック,標準"&amp;9第６章　成人・老人保健</oddFooter>
  </headerFooter>
  <rowBreaks count="1" manualBreakCount="1">
    <brk id="43" max="11" man="1"/>
  </rowBreaks>
  <colBreaks count="1" manualBreakCount="1">
    <brk id="13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O95"/>
  <sheetViews>
    <sheetView view="pageBreakPreview" zoomScale="80" zoomScaleSheetLayoutView="80" zoomScalePageLayoutView="0" workbookViewId="0" topLeftCell="A1">
      <selection activeCell="D22" sqref="D22"/>
    </sheetView>
  </sheetViews>
  <sheetFormatPr defaultColWidth="9.00390625" defaultRowHeight="12"/>
  <cols>
    <col min="1" max="1" width="12.875" style="185" customWidth="1"/>
    <col min="2" max="3" width="11.50390625" style="185" customWidth="1"/>
    <col min="4" max="4" width="11.00390625" style="185" customWidth="1"/>
    <col min="5" max="6" width="8.375" style="185" customWidth="1"/>
    <col min="7" max="12" width="7.875" style="185" customWidth="1"/>
    <col min="13" max="14" width="6.375" style="185" customWidth="1"/>
    <col min="15" max="16384" width="9.375" style="185" customWidth="1"/>
  </cols>
  <sheetData>
    <row r="1" spans="1:14" s="2" customFormat="1" ht="15" customHeight="1">
      <c r="A1" s="4" t="s">
        <v>63</v>
      </c>
      <c r="B1" s="1"/>
      <c r="C1" s="1"/>
      <c r="D1" s="5"/>
      <c r="E1" s="1"/>
      <c r="F1" s="5"/>
      <c r="G1" s="1"/>
      <c r="H1" s="5"/>
      <c r="I1" s="1"/>
      <c r="J1" s="3"/>
      <c r="K1" s="3"/>
      <c r="L1" s="3"/>
      <c r="M1" s="3"/>
      <c r="N1" s="3"/>
    </row>
    <row r="2" spans="1:14" s="10" customFormat="1" ht="15.75" customHeight="1">
      <c r="A2" s="15" t="s">
        <v>61</v>
      </c>
      <c r="E2" s="12"/>
      <c r="F2" s="13"/>
      <c r="G2" s="12"/>
      <c r="H2" s="13"/>
      <c r="I2" s="12"/>
      <c r="J2" s="11"/>
      <c r="K2" s="11"/>
      <c r="L2" s="11"/>
      <c r="M2" s="11"/>
      <c r="N2" s="11"/>
    </row>
    <row r="3" spans="1:14" s="10" customFormat="1" ht="15.75" customHeight="1" thickBot="1">
      <c r="A3" s="15" t="s">
        <v>64</v>
      </c>
      <c r="D3" s="14" t="s">
        <v>67</v>
      </c>
      <c r="E3" s="12"/>
      <c r="F3" s="13"/>
      <c r="G3" s="12"/>
      <c r="H3" s="13"/>
      <c r="I3" s="12"/>
      <c r="J3" s="11"/>
      <c r="K3" s="11"/>
      <c r="L3" s="11"/>
      <c r="M3" s="11"/>
      <c r="N3" s="11"/>
    </row>
    <row r="4" spans="1:14" s="2" customFormat="1" ht="72.75" customHeight="1" thickBot="1">
      <c r="A4" s="146" t="s">
        <v>59</v>
      </c>
      <c r="B4" s="147" t="s">
        <v>58</v>
      </c>
      <c r="C4" s="148" t="s">
        <v>57</v>
      </c>
      <c r="D4" s="149" t="s">
        <v>56</v>
      </c>
      <c r="E4" s="1"/>
      <c r="F4" s="5"/>
      <c r="G4" s="1"/>
      <c r="H4" s="5"/>
      <c r="I4" s="1"/>
      <c r="J4" s="3"/>
      <c r="K4" s="3"/>
      <c r="L4" s="3"/>
      <c r="M4" s="3"/>
      <c r="N4" s="3"/>
    </row>
    <row r="5" spans="1:14" s="2" customFormat="1" ht="15" customHeight="1" thickBot="1" thickTop="1">
      <c r="A5" s="150" t="s">
        <v>12</v>
      </c>
      <c r="B5" s="151">
        <f>B6+B15</f>
        <v>32466</v>
      </c>
      <c r="C5" s="152">
        <f>C6+C15</f>
        <v>6014</v>
      </c>
      <c r="D5" s="153">
        <f>C5/B5*100</f>
        <v>18.523994332532496</v>
      </c>
      <c r="E5" s="1"/>
      <c r="F5" s="5"/>
      <c r="G5" s="1"/>
      <c r="H5" s="5"/>
      <c r="I5" s="1"/>
      <c r="J5" s="3"/>
      <c r="K5" s="3"/>
      <c r="L5" s="3"/>
      <c r="M5" s="3"/>
      <c r="N5" s="3"/>
    </row>
    <row r="6" spans="1:14" s="2" customFormat="1" ht="15" customHeight="1" thickBot="1">
      <c r="A6" s="150" t="s">
        <v>3</v>
      </c>
      <c r="B6" s="154">
        <f>SUM(B7:B14)</f>
        <v>32466</v>
      </c>
      <c r="C6" s="155">
        <f>SUM(C7:C14)</f>
        <v>6014</v>
      </c>
      <c r="D6" s="156">
        <f>C6/B6*100</f>
        <v>18.523994332532496</v>
      </c>
      <c r="E6" s="1"/>
      <c r="F6" s="5"/>
      <c r="G6" s="1"/>
      <c r="H6" s="5"/>
      <c r="I6" s="1"/>
      <c r="J6" s="3"/>
      <c r="K6" s="3"/>
      <c r="L6" s="3"/>
      <c r="M6" s="3"/>
      <c r="N6" s="3"/>
    </row>
    <row r="7" spans="1:14" s="2" customFormat="1" ht="15" customHeight="1">
      <c r="A7" s="157" t="s">
        <v>11</v>
      </c>
      <c r="B7" s="158">
        <v>8699</v>
      </c>
      <c r="C7" s="159">
        <f>B31+B55+B79</f>
        <v>2225</v>
      </c>
      <c r="D7" s="160">
        <f>C7/B7*100</f>
        <v>25.57765260374756</v>
      </c>
      <c r="E7" s="1"/>
      <c r="F7" s="5"/>
      <c r="G7" s="1"/>
      <c r="H7" s="5"/>
      <c r="I7" s="1"/>
      <c r="J7" s="3"/>
      <c r="K7" s="3"/>
      <c r="L7" s="3"/>
      <c r="M7" s="3"/>
      <c r="N7" s="3"/>
    </row>
    <row r="8" spans="1:14" s="2" customFormat="1" ht="15" customHeight="1">
      <c r="A8" s="161" t="s">
        <v>10</v>
      </c>
      <c r="B8" s="162">
        <v>4531</v>
      </c>
      <c r="C8" s="163">
        <f aca="true" t="shared" si="0" ref="C8:C13">B32+B56+B80</f>
        <v>116</v>
      </c>
      <c r="D8" s="164">
        <f aca="true" t="shared" si="1" ref="D8:D14">C8/B8*100</f>
        <v>2.560141249172368</v>
      </c>
      <c r="E8" s="1"/>
      <c r="F8" s="5"/>
      <c r="G8" s="1"/>
      <c r="H8" s="5"/>
      <c r="I8" s="1"/>
      <c r="J8" s="3"/>
      <c r="K8" s="3"/>
      <c r="L8" s="3"/>
      <c r="M8" s="3"/>
      <c r="N8" s="3"/>
    </row>
    <row r="9" spans="1:14" s="2" customFormat="1" ht="15" customHeight="1">
      <c r="A9" s="161" t="s">
        <v>9</v>
      </c>
      <c r="B9" s="162">
        <v>4321</v>
      </c>
      <c r="C9" s="163">
        <f t="shared" si="0"/>
        <v>277</v>
      </c>
      <c r="D9" s="164">
        <f t="shared" si="1"/>
        <v>6.410553112705392</v>
      </c>
      <c r="E9" s="1"/>
      <c r="F9" s="5"/>
      <c r="G9" s="1"/>
      <c r="H9" s="5"/>
      <c r="I9" s="1"/>
      <c r="J9" s="3"/>
      <c r="K9" s="3"/>
      <c r="L9" s="3"/>
      <c r="M9" s="3"/>
      <c r="N9" s="3"/>
    </row>
    <row r="10" spans="1:14" s="2" customFormat="1" ht="15" customHeight="1">
      <c r="A10" s="161" t="s">
        <v>8</v>
      </c>
      <c r="B10" s="162">
        <v>7433</v>
      </c>
      <c r="C10" s="163">
        <f t="shared" si="0"/>
        <v>1495</v>
      </c>
      <c r="D10" s="164">
        <f t="shared" si="1"/>
        <v>20.11300955199785</v>
      </c>
      <c r="E10" s="1"/>
      <c r="F10" s="5"/>
      <c r="G10" s="1"/>
      <c r="H10" s="5"/>
      <c r="I10" s="1"/>
      <c r="J10" s="3"/>
      <c r="K10" s="3"/>
      <c r="L10" s="3"/>
      <c r="M10" s="3"/>
      <c r="N10" s="3"/>
    </row>
    <row r="11" spans="1:14" s="2" customFormat="1" ht="15" customHeight="1">
      <c r="A11" s="161" t="s">
        <v>7</v>
      </c>
      <c r="B11" s="162">
        <v>1010</v>
      </c>
      <c r="C11" s="163">
        <f t="shared" si="0"/>
        <v>306</v>
      </c>
      <c r="D11" s="164">
        <f t="shared" si="1"/>
        <v>30.297029702970296</v>
      </c>
      <c r="E11" s="1"/>
      <c r="F11" s="5"/>
      <c r="G11" s="1"/>
      <c r="H11" s="5"/>
      <c r="I11" s="1"/>
      <c r="J11" s="3"/>
      <c r="K11" s="3"/>
      <c r="L11" s="3"/>
      <c r="M11" s="3"/>
      <c r="N11" s="3"/>
    </row>
    <row r="12" spans="1:14" s="2" customFormat="1" ht="15" customHeight="1">
      <c r="A12" s="161" t="s">
        <v>6</v>
      </c>
      <c r="B12" s="162">
        <v>2784</v>
      </c>
      <c r="C12" s="163">
        <f t="shared" si="0"/>
        <v>729</v>
      </c>
      <c r="D12" s="164">
        <f t="shared" si="1"/>
        <v>26.185344827586203</v>
      </c>
      <c r="E12" s="1"/>
      <c r="F12" s="5"/>
      <c r="G12" s="1"/>
      <c r="H12" s="5"/>
      <c r="I12" s="1"/>
      <c r="J12" s="3"/>
      <c r="K12" s="3"/>
      <c r="L12" s="3"/>
      <c r="M12" s="3"/>
      <c r="N12" s="3"/>
    </row>
    <row r="13" spans="1:14" s="2" customFormat="1" ht="15" customHeight="1">
      <c r="A13" s="161" t="s">
        <v>5</v>
      </c>
      <c r="B13" s="162">
        <v>1330</v>
      </c>
      <c r="C13" s="163">
        <f t="shared" si="0"/>
        <v>110</v>
      </c>
      <c r="D13" s="164">
        <f t="shared" si="1"/>
        <v>8.270676691729323</v>
      </c>
      <c r="E13" s="1"/>
      <c r="F13" s="229"/>
      <c r="G13" s="1"/>
      <c r="H13" s="5"/>
      <c r="I13" s="1"/>
      <c r="J13" s="3"/>
      <c r="K13" s="3"/>
      <c r="L13" s="3"/>
      <c r="M13" s="3"/>
      <c r="N13" s="3"/>
    </row>
    <row r="14" spans="1:14" s="2" customFormat="1" ht="15" customHeight="1" thickBot="1">
      <c r="A14" s="161" t="s">
        <v>4</v>
      </c>
      <c r="B14" s="165">
        <v>2358</v>
      </c>
      <c r="C14" s="166">
        <f>B38+B62+B86</f>
        <v>756</v>
      </c>
      <c r="D14" s="167">
        <f t="shared" si="1"/>
        <v>32.06106870229007</v>
      </c>
      <c r="E14" s="1"/>
      <c r="F14" s="5"/>
      <c r="G14" s="1"/>
      <c r="H14" s="5"/>
      <c r="I14" s="1"/>
      <c r="J14" s="3"/>
      <c r="K14" s="3"/>
      <c r="L14" s="3"/>
      <c r="M14" s="3"/>
      <c r="N14" s="3"/>
    </row>
    <row r="15" spans="1:14" s="2" customFormat="1" ht="15" customHeight="1" thickBot="1">
      <c r="A15" s="168" t="s">
        <v>3</v>
      </c>
      <c r="B15" s="169">
        <f>SUM(B16:B18)</f>
        <v>0</v>
      </c>
      <c r="C15" s="170">
        <f>SUM(C16:C18)</f>
        <v>0</v>
      </c>
      <c r="D15" s="171">
        <v>0</v>
      </c>
      <c r="E15" s="1"/>
      <c r="F15" s="5"/>
      <c r="G15" s="1"/>
      <c r="H15" s="5"/>
      <c r="I15" s="1"/>
      <c r="J15" s="3"/>
      <c r="K15" s="3"/>
      <c r="L15" s="3"/>
      <c r="M15" s="3"/>
      <c r="N15" s="3"/>
    </row>
    <row r="16" spans="1:14" s="2" customFormat="1" ht="15" customHeight="1">
      <c r="A16" s="172" t="s">
        <v>2</v>
      </c>
      <c r="B16" s="173">
        <v>0</v>
      </c>
      <c r="C16" s="174">
        <f>B40+B64+B88</f>
        <v>0</v>
      </c>
      <c r="D16" s="160">
        <v>0</v>
      </c>
      <c r="E16" s="1"/>
      <c r="F16" s="5"/>
      <c r="G16" s="1"/>
      <c r="H16" s="5"/>
      <c r="I16" s="1"/>
      <c r="J16" s="3"/>
      <c r="K16" s="3"/>
      <c r="L16" s="3"/>
      <c r="M16" s="3"/>
      <c r="N16" s="3"/>
    </row>
    <row r="17" spans="1:14" s="2" customFormat="1" ht="15" customHeight="1">
      <c r="A17" s="175" t="s">
        <v>1</v>
      </c>
      <c r="B17" s="162">
        <v>0</v>
      </c>
      <c r="C17" s="163">
        <f>B41+B65+B89</f>
        <v>0</v>
      </c>
      <c r="D17" s="176">
        <v>0</v>
      </c>
      <c r="E17" s="1"/>
      <c r="F17" s="5"/>
      <c r="G17" s="1"/>
      <c r="H17" s="5"/>
      <c r="I17" s="1"/>
      <c r="J17" s="3"/>
      <c r="K17" s="3"/>
      <c r="L17" s="3"/>
      <c r="M17" s="3"/>
      <c r="N17" s="3"/>
    </row>
    <row r="18" spans="1:14" s="2" customFormat="1" ht="15" customHeight="1" thickBot="1">
      <c r="A18" s="177" t="s">
        <v>0</v>
      </c>
      <c r="B18" s="165">
        <v>0</v>
      </c>
      <c r="C18" s="166">
        <f>B42+B66+B90</f>
        <v>0</v>
      </c>
      <c r="D18" s="178">
        <v>0</v>
      </c>
      <c r="E18" s="1"/>
      <c r="F18" s="5"/>
      <c r="G18" s="1"/>
      <c r="H18" s="5"/>
      <c r="I18" s="1"/>
      <c r="J18" s="3"/>
      <c r="K18" s="3"/>
      <c r="L18" s="3"/>
      <c r="M18" s="3"/>
      <c r="N18" s="3"/>
    </row>
    <row r="19" spans="1:14" s="2" customFormat="1" ht="21" customHeight="1">
      <c r="A19" s="4"/>
      <c r="B19" s="1"/>
      <c r="C19" s="1"/>
      <c r="D19" s="5"/>
      <c r="E19" s="1"/>
      <c r="F19" s="5"/>
      <c r="G19" s="1"/>
      <c r="H19" s="5"/>
      <c r="I19" s="1"/>
      <c r="J19" s="3"/>
      <c r="K19" s="3"/>
      <c r="L19" s="3"/>
      <c r="M19" s="3"/>
      <c r="N19" s="3"/>
    </row>
    <row r="20" spans="1:14" s="2" customFormat="1" ht="12.75" customHeight="1" thickBot="1">
      <c r="A20" s="4" t="s">
        <v>55</v>
      </c>
      <c r="B20" s="1"/>
      <c r="C20" s="1"/>
      <c r="D20" s="5"/>
      <c r="E20" s="1"/>
      <c r="F20" s="5"/>
      <c r="G20" s="1"/>
      <c r="H20" s="5"/>
      <c r="I20" s="1"/>
      <c r="J20" s="3"/>
      <c r="K20" s="4"/>
      <c r="L20" s="14" t="s">
        <v>67</v>
      </c>
      <c r="M20" s="3"/>
      <c r="N20" s="3"/>
    </row>
    <row r="21" spans="1:13" ht="15" customHeight="1">
      <c r="A21" s="179"/>
      <c r="B21" s="180" t="s">
        <v>54</v>
      </c>
      <c r="C21" s="181"/>
      <c r="D21" s="182"/>
      <c r="E21" s="180"/>
      <c r="F21" s="183"/>
      <c r="G21" s="239" t="s">
        <v>51</v>
      </c>
      <c r="H21" s="240"/>
      <c r="I21" s="240"/>
      <c r="J21" s="240"/>
      <c r="K21" s="240"/>
      <c r="L21" s="241"/>
      <c r="M21" s="184"/>
    </row>
    <row r="22" spans="1:13" ht="15" customHeight="1">
      <c r="A22" s="186" t="s">
        <v>13</v>
      </c>
      <c r="B22" s="187"/>
      <c r="C22" s="188" t="s">
        <v>50</v>
      </c>
      <c r="D22" s="189" t="s">
        <v>50</v>
      </c>
      <c r="E22" s="188" t="s">
        <v>45</v>
      </c>
      <c r="F22" s="189" t="s">
        <v>45</v>
      </c>
      <c r="G22" s="190"/>
      <c r="H22" s="191" t="s">
        <v>49</v>
      </c>
      <c r="I22" s="192" t="s">
        <v>48</v>
      </c>
      <c r="J22" s="192" t="s">
        <v>47</v>
      </c>
      <c r="K22" s="191" t="s">
        <v>35</v>
      </c>
      <c r="L22" s="193" t="s">
        <v>45</v>
      </c>
      <c r="M22" s="184"/>
    </row>
    <row r="23" spans="1:13" ht="15" customHeight="1">
      <c r="A23" s="186" t="s">
        <v>46</v>
      </c>
      <c r="B23" s="188" t="s">
        <v>68</v>
      </c>
      <c r="C23" s="188" t="s">
        <v>45</v>
      </c>
      <c r="D23" s="189" t="s">
        <v>45</v>
      </c>
      <c r="E23" s="188" t="s">
        <v>41</v>
      </c>
      <c r="F23" s="189" t="s">
        <v>41</v>
      </c>
      <c r="G23" s="188" t="s">
        <v>44</v>
      </c>
      <c r="H23" s="194" t="s">
        <v>43</v>
      </c>
      <c r="I23" s="195" t="s">
        <v>42</v>
      </c>
      <c r="J23" s="195" t="s">
        <v>69</v>
      </c>
      <c r="K23" s="194"/>
      <c r="L23" s="196" t="s">
        <v>41</v>
      </c>
      <c r="M23" s="184"/>
    </row>
    <row r="24" spans="1:13" ht="15" customHeight="1">
      <c r="A24" s="157" t="s">
        <v>70</v>
      </c>
      <c r="B24" s="187"/>
      <c r="C24" s="188" t="s">
        <v>41</v>
      </c>
      <c r="D24" s="189" t="s">
        <v>41</v>
      </c>
      <c r="E24" s="188" t="s">
        <v>30</v>
      </c>
      <c r="F24" s="189" t="s">
        <v>30</v>
      </c>
      <c r="G24" s="188" t="s">
        <v>40</v>
      </c>
      <c r="H24" s="194" t="s">
        <v>39</v>
      </c>
      <c r="I24" s="195" t="s">
        <v>38</v>
      </c>
      <c r="J24" s="195" t="s">
        <v>37</v>
      </c>
      <c r="K24" s="194" t="s">
        <v>36</v>
      </c>
      <c r="L24" s="196" t="s">
        <v>35</v>
      </c>
      <c r="M24" s="184"/>
    </row>
    <row r="25" spans="1:13" ht="15" customHeight="1">
      <c r="A25" s="157"/>
      <c r="B25" s="188" t="s">
        <v>15</v>
      </c>
      <c r="C25" s="188" t="s">
        <v>15</v>
      </c>
      <c r="D25" s="189" t="s">
        <v>29</v>
      </c>
      <c r="E25" s="188" t="s">
        <v>23</v>
      </c>
      <c r="F25" s="189" t="s">
        <v>23</v>
      </c>
      <c r="G25" s="188" t="s">
        <v>34</v>
      </c>
      <c r="H25" s="194" t="s">
        <v>33</v>
      </c>
      <c r="I25" s="195" t="s">
        <v>32</v>
      </c>
      <c r="J25" s="195" t="s">
        <v>31</v>
      </c>
      <c r="K25" s="194" t="s">
        <v>13</v>
      </c>
      <c r="L25" s="196" t="s">
        <v>30</v>
      </c>
      <c r="M25" s="184"/>
    </row>
    <row r="26" spans="1:13" ht="15" customHeight="1">
      <c r="A26" s="186"/>
      <c r="B26" s="187"/>
      <c r="C26" s="188" t="s">
        <v>21</v>
      </c>
      <c r="D26" s="197" t="s">
        <v>13</v>
      </c>
      <c r="E26" s="188" t="s">
        <v>15</v>
      </c>
      <c r="F26" s="189" t="s">
        <v>29</v>
      </c>
      <c r="G26" s="188" t="s">
        <v>28</v>
      </c>
      <c r="H26" s="194" t="s">
        <v>27</v>
      </c>
      <c r="I26" s="195" t="s">
        <v>26</v>
      </c>
      <c r="J26" s="195" t="s">
        <v>25</v>
      </c>
      <c r="K26" s="194" t="s">
        <v>24</v>
      </c>
      <c r="L26" s="196" t="s">
        <v>23</v>
      </c>
      <c r="M26" s="184"/>
    </row>
    <row r="27" spans="1:13" ht="15" customHeight="1">
      <c r="A27" s="186"/>
      <c r="B27" s="188" t="s">
        <v>22</v>
      </c>
      <c r="C27" s="187"/>
      <c r="D27" s="189" t="s">
        <v>20</v>
      </c>
      <c r="E27" s="188" t="s">
        <v>21</v>
      </c>
      <c r="F27" s="189" t="s">
        <v>20</v>
      </c>
      <c r="G27" s="188" t="s">
        <v>19</v>
      </c>
      <c r="H27" s="194" t="s">
        <v>18</v>
      </c>
      <c r="I27" s="195" t="s">
        <v>17</v>
      </c>
      <c r="J27" s="195" t="s">
        <v>16</v>
      </c>
      <c r="K27" s="195" t="s">
        <v>13</v>
      </c>
      <c r="L27" s="196" t="s">
        <v>15</v>
      </c>
      <c r="M27" s="184"/>
    </row>
    <row r="28" spans="1:13" ht="15" customHeight="1" thickBot="1">
      <c r="A28" s="186"/>
      <c r="B28" s="188" t="s">
        <v>13</v>
      </c>
      <c r="C28" s="188" t="s">
        <v>13</v>
      </c>
      <c r="D28" s="189" t="s">
        <v>13</v>
      </c>
      <c r="E28" s="188" t="s">
        <v>13</v>
      </c>
      <c r="F28" s="189" t="s">
        <v>13</v>
      </c>
      <c r="G28" s="187"/>
      <c r="H28" s="194" t="s">
        <v>15</v>
      </c>
      <c r="I28" s="195" t="s">
        <v>14</v>
      </c>
      <c r="J28" s="195" t="s">
        <v>14</v>
      </c>
      <c r="K28" s="195"/>
      <c r="L28" s="196" t="s">
        <v>13</v>
      </c>
      <c r="M28" s="184"/>
    </row>
    <row r="29" spans="1:13" ht="15" customHeight="1" thickBot="1" thickTop="1">
      <c r="A29" s="198" t="s">
        <v>71</v>
      </c>
      <c r="B29" s="134">
        <f>SUM(B30+B39)</f>
        <v>4781</v>
      </c>
      <c r="C29" s="134">
        <f>SUM(C30+C39)</f>
        <v>100</v>
      </c>
      <c r="D29" s="104">
        <f>C29/B29*100</f>
        <v>2.0916126333403056</v>
      </c>
      <c r="E29" s="134">
        <f>SUM(E30+E39)</f>
        <v>89</v>
      </c>
      <c r="F29" s="105">
        <f>E29/C29*100</f>
        <v>89</v>
      </c>
      <c r="G29" s="134">
        <f>SUM(G30+G39)</f>
        <v>33</v>
      </c>
      <c r="H29" s="134">
        <f>SUM(H30,H39)</f>
        <v>8</v>
      </c>
      <c r="I29" s="134">
        <f>SUM(I30+I39)</f>
        <v>4</v>
      </c>
      <c r="J29" s="134">
        <f>SUM(J30+J39)</f>
        <v>44</v>
      </c>
      <c r="K29" s="134">
        <f>SUM(K30+K39)</f>
        <v>8</v>
      </c>
      <c r="L29" s="135">
        <f>SUM(L30+L39)</f>
        <v>5</v>
      </c>
      <c r="M29" s="184"/>
    </row>
    <row r="30" spans="1:13" ht="15" customHeight="1" thickBot="1">
      <c r="A30" s="150" t="s">
        <v>72</v>
      </c>
      <c r="B30" s="136">
        <f>SUM(B31:B38)</f>
        <v>4781</v>
      </c>
      <c r="C30" s="136">
        <f>SUM(C31:C38)</f>
        <v>100</v>
      </c>
      <c r="D30" s="109">
        <f aca="true" t="shared" si="2" ref="D30:D37">C30/B30*100</f>
        <v>2.0916126333403056</v>
      </c>
      <c r="E30" s="136">
        <f>SUM(E31:E38)</f>
        <v>89</v>
      </c>
      <c r="F30" s="110">
        <f aca="true" t="shared" si="3" ref="F30:F37">E30/C30*100</f>
        <v>89</v>
      </c>
      <c r="G30" s="136">
        <f aca="true" t="shared" si="4" ref="G30:L30">SUM(G31:G38)</f>
        <v>33</v>
      </c>
      <c r="H30" s="136">
        <f t="shared" si="4"/>
        <v>8</v>
      </c>
      <c r="I30" s="136">
        <f t="shared" si="4"/>
        <v>4</v>
      </c>
      <c r="J30" s="136">
        <f t="shared" si="4"/>
        <v>44</v>
      </c>
      <c r="K30" s="136">
        <f t="shared" si="4"/>
        <v>8</v>
      </c>
      <c r="L30" s="137">
        <f t="shared" si="4"/>
        <v>5</v>
      </c>
      <c r="M30" s="184"/>
    </row>
    <row r="31" spans="1:13" ht="15" customHeight="1">
      <c r="A31" s="157" t="s">
        <v>73</v>
      </c>
      <c r="B31" s="138">
        <v>2089</v>
      </c>
      <c r="C31" s="138">
        <v>46</v>
      </c>
      <c r="D31" s="114">
        <f t="shared" si="2"/>
        <v>2.2020105313547154</v>
      </c>
      <c r="E31" s="138">
        <f aca="true" t="shared" si="5" ref="E31:E38">SUM(G31:J31)</f>
        <v>44</v>
      </c>
      <c r="F31" s="116">
        <f t="shared" si="3"/>
        <v>95.65217391304348</v>
      </c>
      <c r="G31" s="138">
        <v>12</v>
      </c>
      <c r="H31" s="138">
        <v>6</v>
      </c>
      <c r="I31" s="138">
        <v>2</v>
      </c>
      <c r="J31" s="138">
        <v>24</v>
      </c>
      <c r="K31" s="138">
        <v>0</v>
      </c>
      <c r="L31" s="139">
        <v>2</v>
      </c>
      <c r="M31" s="184"/>
    </row>
    <row r="32" spans="1:13" ht="15" customHeight="1">
      <c r="A32" s="161" t="s">
        <v>74</v>
      </c>
      <c r="B32" s="140">
        <v>83</v>
      </c>
      <c r="C32" s="140">
        <v>0</v>
      </c>
      <c r="D32" s="121">
        <f t="shared" si="2"/>
        <v>0</v>
      </c>
      <c r="E32" s="141">
        <f t="shared" si="5"/>
        <v>0</v>
      </c>
      <c r="F32" s="142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3">
        <v>0</v>
      </c>
      <c r="M32" s="184"/>
    </row>
    <row r="33" spans="1:13" ht="15" customHeight="1">
      <c r="A33" s="161" t="s">
        <v>76</v>
      </c>
      <c r="B33" s="140">
        <v>115</v>
      </c>
      <c r="C33" s="140">
        <v>5</v>
      </c>
      <c r="D33" s="121">
        <f t="shared" si="2"/>
        <v>4.3478260869565215</v>
      </c>
      <c r="E33" s="141">
        <f t="shared" si="5"/>
        <v>5</v>
      </c>
      <c r="F33" s="142">
        <f t="shared" si="3"/>
        <v>100</v>
      </c>
      <c r="G33" s="140">
        <v>3</v>
      </c>
      <c r="H33" s="140">
        <v>0</v>
      </c>
      <c r="I33" s="140">
        <v>0</v>
      </c>
      <c r="J33" s="140">
        <v>2</v>
      </c>
      <c r="K33" s="140">
        <v>0</v>
      </c>
      <c r="L33" s="143">
        <v>0</v>
      </c>
      <c r="M33" s="184"/>
    </row>
    <row r="34" spans="1:13" ht="15" customHeight="1">
      <c r="A34" s="161" t="s">
        <v>77</v>
      </c>
      <c r="B34" s="140">
        <v>1419</v>
      </c>
      <c r="C34" s="140">
        <v>31</v>
      </c>
      <c r="D34" s="121">
        <f t="shared" si="2"/>
        <v>2.1846370683579983</v>
      </c>
      <c r="E34" s="141">
        <f t="shared" si="5"/>
        <v>26</v>
      </c>
      <c r="F34" s="142">
        <f t="shared" si="3"/>
        <v>83.87096774193549</v>
      </c>
      <c r="G34" s="140">
        <v>13</v>
      </c>
      <c r="H34" s="140">
        <v>1</v>
      </c>
      <c r="I34" s="140">
        <v>1</v>
      </c>
      <c r="J34" s="140">
        <v>11</v>
      </c>
      <c r="K34" s="140">
        <v>7</v>
      </c>
      <c r="L34" s="143">
        <v>0</v>
      </c>
      <c r="M34" s="184"/>
    </row>
    <row r="35" spans="1:13" ht="15" customHeight="1">
      <c r="A35" s="161" t="s">
        <v>78</v>
      </c>
      <c r="B35" s="140">
        <v>276</v>
      </c>
      <c r="C35" s="140">
        <v>5</v>
      </c>
      <c r="D35" s="121">
        <f t="shared" si="2"/>
        <v>1.8115942028985508</v>
      </c>
      <c r="E35" s="141">
        <f t="shared" si="5"/>
        <v>4</v>
      </c>
      <c r="F35" s="142">
        <f t="shared" si="3"/>
        <v>80</v>
      </c>
      <c r="G35" s="140">
        <v>1</v>
      </c>
      <c r="H35" s="140">
        <v>1</v>
      </c>
      <c r="I35" s="140">
        <v>0</v>
      </c>
      <c r="J35" s="140">
        <v>2</v>
      </c>
      <c r="K35" s="140">
        <v>1</v>
      </c>
      <c r="L35" s="143">
        <v>0</v>
      </c>
      <c r="M35" s="184"/>
    </row>
    <row r="36" spans="1:13" ht="15" customHeight="1">
      <c r="A36" s="161" t="s">
        <v>79</v>
      </c>
      <c r="B36" s="140">
        <v>719</v>
      </c>
      <c r="C36" s="140">
        <v>11</v>
      </c>
      <c r="D36" s="121">
        <f t="shared" si="2"/>
        <v>1.52990264255911</v>
      </c>
      <c r="E36" s="141">
        <f t="shared" si="5"/>
        <v>8</v>
      </c>
      <c r="F36" s="142">
        <f t="shared" si="3"/>
        <v>72.72727272727273</v>
      </c>
      <c r="G36" s="140">
        <v>3</v>
      </c>
      <c r="H36" s="140">
        <v>0</v>
      </c>
      <c r="I36" s="140">
        <v>1</v>
      </c>
      <c r="J36" s="140">
        <v>4</v>
      </c>
      <c r="K36" s="140">
        <v>0</v>
      </c>
      <c r="L36" s="143">
        <v>3</v>
      </c>
      <c r="M36" s="184"/>
    </row>
    <row r="37" spans="1:13" ht="15" customHeight="1">
      <c r="A37" s="161" t="s">
        <v>80</v>
      </c>
      <c r="B37" s="140">
        <v>80</v>
      </c>
      <c r="C37" s="140">
        <v>2</v>
      </c>
      <c r="D37" s="121">
        <f t="shared" si="2"/>
        <v>2.5</v>
      </c>
      <c r="E37" s="141">
        <f t="shared" si="5"/>
        <v>2</v>
      </c>
      <c r="F37" s="142">
        <f t="shared" si="3"/>
        <v>100</v>
      </c>
      <c r="G37" s="140">
        <v>1</v>
      </c>
      <c r="H37" s="140">
        <v>0</v>
      </c>
      <c r="I37" s="140">
        <v>0</v>
      </c>
      <c r="J37" s="140">
        <v>1</v>
      </c>
      <c r="K37" s="140">
        <v>0</v>
      </c>
      <c r="L37" s="143">
        <v>0</v>
      </c>
      <c r="M37" s="184"/>
    </row>
    <row r="38" spans="1:13" ht="15" customHeight="1" thickBot="1">
      <c r="A38" s="161" t="s">
        <v>81</v>
      </c>
      <c r="B38" s="140">
        <v>0</v>
      </c>
      <c r="C38" s="140">
        <v>0</v>
      </c>
      <c r="D38" s="121">
        <v>0</v>
      </c>
      <c r="E38" s="138">
        <f t="shared" si="5"/>
        <v>0</v>
      </c>
      <c r="F38" s="128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3">
        <v>0</v>
      </c>
      <c r="M38" s="184"/>
    </row>
    <row r="39" spans="1:13" ht="15" customHeight="1" thickBot="1">
      <c r="A39" s="168" t="s">
        <v>72</v>
      </c>
      <c r="B39" s="136">
        <f>SUM(B40:B42)</f>
        <v>0</v>
      </c>
      <c r="C39" s="136">
        <f>SUM(C40:C42)</f>
        <v>0</v>
      </c>
      <c r="D39" s="109">
        <v>0</v>
      </c>
      <c r="E39" s="136">
        <f>SUM(E40:E42)</f>
        <v>0</v>
      </c>
      <c r="F39" s="110">
        <v>0</v>
      </c>
      <c r="G39" s="136">
        <f aca="true" t="shared" si="6" ref="G39:L39">SUM(G40:G42)</f>
        <v>0</v>
      </c>
      <c r="H39" s="136">
        <f t="shared" si="6"/>
        <v>0</v>
      </c>
      <c r="I39" s="136">
        <f t="shared" si="6"/>
        <v>0</v>
      </c>
      <c r="J39" s="136">
        <f t="shared" si="6"/>
        <v>0</v>
      </c>
      <c r="K39" s="136">
        <f t="shared" si="6"/>
        <v>0</v>
      </c>
      <c r="L39" s="137">
        <f t="shared" si="6"/>
        <v>0</v>
      </c>
      <c r="M39" s="184"/>
    </row>
    <row r="40" spans="1:13" ht="15" customHeight="1">
      <c r="A40" s="157" t="s">
        <v>82</v>
      </c>
      <c r="B40" s="138">
        <v>0</v>
      </c>
      <c r="C40" s="138">
        <v>0</v>
      </c>
      <c r="D40" s="114">
        <v>0</v>
      </c>
      <c r="E40" s="138">
        <v>0</v>
      </c>
      <c r="F40" s="116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9">
        <v>0</v>
      </c>
      <c r="M40" s="184"/>
    </row>
    <row r="41" spans="1:13" ht="15" customHeight="1">
      <c r="A41" s="161" t="s">
        <v>83</v>
      </c>
      <c r="B41" s="140">
        <v>0</v>
      </c>
      <c r="C41" s="140">
        <v>0</v>
      </c>
      <c r="D41" s="121">
        <v>0</v>
      </c>
      <c r="E41" s="140">
        <v>0</v>
      </c>
      <c r="F41" s="127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3">
        <v>0</v>
      </c>
      <c r="M41" s="184"/>
    </row>
    <row r="42" spans="1:13" ht="15" customHeight="1" thickBot="1">
      <c r="A42" s="199" t="s">
        <v>84</v>
      </c>
      <c r="B42" s="144">
        <v>0</v>
      </c>
      <c r="C42" s="144">
        <v>0</v>
      </c>
      <c r="D42" s="131">
        <v>0</v>
      </c>
      <c r="E42" s="144">
        <v>0</v>
      </c>
      <c r="F42" s="132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5">
        <v>0</v>
      </c>
      <c r="M42" s="184"/>
    </row>
    <row r="43" spans="1:14" ht="21" customHeight="1">
      <c r="A43" s="200"/>
      <c r="B43" s="201"/>
      <c r="C43" s="201"/>
      <c r="D43" s="202"/>
      <c r="E43" s="201"/>
      <c r="F43" s="202"/>
      <c r="G43" s="201"/>
      <c r="H43" s="202"/>
      <c r="I43" s="201"/>
      <c r="J43" s="203"/>
      <c r="K43" s="203"/>
      <c r="L43" s="203"/>
      <c r="M43" s="203"/>
      <c r="N43" s="203"/>
    </row>
    <row r="44" spans="1:14" s="2" customFormat="1" ht="15" customHeight="1" thickBot="1">
      <c r="A44" s="4" t="s">
        <v>53</v>
      </c>
      <c r="B44" s="1"/>
      <c r="C44" s="1"/>
      <c r="D44" s="5"/>
      <c r="E44" s="1"/>
      <c r="F44" s="5"/>
      <c r="G44" s="1"/>
      <c r="H44" s="5"/>
      <c r="I44" s="1"/>
      <c r="J44" s="3"/>
      <c r="K44" s="4"/>
      <c r="L44" s="14" t="s">
        <v>67</v>
      </c>
      <c r="M44" s="3"/>
      <c r="N44" s="3"/>
    </row>
    <row r="45" spans="1:13" ht="15" customHeight="1">
      <c r="A45" s="179"/>
      <c r="B45" s="180" t="s">
        <v>85</v>
      </c>
      <c r="C45" s="181"/>
      <c r="D45" s="182"/>
      <c r="E45" s="180"/>
      <c r="F45" s="183"/>
      <c r="G45" s="239" t="s">
        <v>86</v>
      </c>
      <c r="H45" s="240"/>
      <c r="I45" s="240"/>
      <c r="J45" s="240"/>
      <c r="K45" s="240"/>
      <c r="L45" s="241"/>
      <c r="M45" s="184"/>
    </row>
    <row r="46" spans="1:13" ht="15" customHeight="1">
      <c r="A46" s="186" t="s">
        <v>13</v>
      </c>
      <c r="B46" s="188"/>
      <c r="C46" s="188" t="s">
        <v>50</v>
      </c>
      <c r="D46" s="189" t="s">
        <v>50</v>
      </c>
      <c r="E46" s="188" t="s">
        <v>45</v>
      </c>
      <c r="F46" s="189" t="s">
        <v>45</v>
      </c>
      <c r="G46" s="190"/>
      <c r="H46" s="191" t="s">
        <v>49</v>
      </c>
      <c r="I46" s="192" t="s">
        <v>48</v>
      </c>
      <c r="J46" s="192" t="s">
        <v>47</v>
      </c>
      <c r="K46" s="191" t="s">
        <v>35</v>
      </c>
      <c r="L46" s="193" t="s">
        <v>45</v>
      </c>
      <c r="M46" s="184"/>
    </row>
    <row r="47" spans="1:13" ht="15" customHeight="1">
      <c r="A47" s="186" t="s">
        <v>46</v>
      </c>
      <c r="B47" s="188" t="s">
        <v>87</v>
      </c>
      <c r="C47" s="188" t="s">
        <v>45</v>
      </c>
      <c r="D47" s="189" t="s">
        <v>45</v>
      </c>
      <c r="E47" s="188" t="s">
        <v>41</v>
      </c>
      <c r="F47" s="189" t="s">
        <v>41</v>
      </c>
      <c r="G47" s="188" t="s">
        <v>44</v>
      </c>
      <c r="H47" s="194" t="s">
        <v>43</v>
      </c>
      <c r="I47" s="195" t="s">
        <v>42</v>
      </c>
      <c r="J47" s="195" t="s">
        <v>69</v>
      </c>
      <c r="K47" s="194"/>
      <c r="L47" s="196" t="s">
        <v>41</v>
      </c>
      <c r="M47" s="184"/>
    </row>
    <row r="48" spans="1:13" ht="15" customHeight="1">
      <c r="A48" s="157" t="s">
        <v>70</v>
      </c>
      <c r="B48" s="187"/>
      <c r="C48" s="188" t="s">
        <v>41</v>
      </c>
      <c r="D48" s="189" t="s">
        <v>41</v>
      </c>
      <c r="E48" s="188" t="s">
        <v>30</v>
      </c>
      <c r="F48" s="189" t="s">
        <v>30</v>
      </c>
      <c r="G48" s="188" t="s">
        <v>40</v>
      </c>
      <c r="H48" s="194" t="s">
        <v>39</v>
      </c>
      <c r="I48" s="195" t="s">
        <v>38</v>
      </c>
      <c r="J48" s="195" t="s">
        <v>37</v>
      </c>
      <c r="K48" s="194" t="s">
        <v>36</v>
      </c>
      <c r="L48" s="196" t="s">
        <v>35</v>
      </c>
      <c r="M48" s="184"/>
    </row>
    <row r="49" spans="1:13" ht="15" customHeight="1">
      <c r="A49" s="157"/>
      <c r="B49" s="188" t="s">
        <v>15</v>
      </c>
      <c r="C49" s="188" t="s">
        <v>15</v>
      </c>
      <c r="D49" s="189" t="s">
        <v>29</v>
      </c>
      <c r="E49" s="188" t="s">
        <v>23</v>
      </c>
      <c r="F49" s="189" t="s">
        <v>23</v>
      </c>
      <c r="G49" s="188" t="s">
        <v>34</v>
      </c>
      <c r="H49" s="194" t="s">
        <v>33</v>
      </c>
      <c r="I49" s="195" t="s">
        <v>32</v>
      </c>
      <c r="J49" s="195" t="s">
        <v>31</v>
      </c>
      <c r="K49" s="194" t="s">
        <v>13</v>
      </c>
      <c r="L49" s="196" t="s">
        <v>30</v>
      </c>
      <c r="M49" s="184"/>
    </row>
    <row r="50" spans="1:13" ht="15" customHeight="1">
      <c r="A50" s="186"/>
      <c r="B50" s="187"/>
      <c r="C50" s="188" t="s">
        <v>21</v>
      </c>
      <c r="D50" s="197" t="s">
        <v>13</v>
      </c>
      <c r="E50" s="188" t="s">
        <v>15</v>
      </c>
      <c r="F50" s="189" t="s">
        <v>29</v>
      </c>
      <c r="G50" s="188" t="s">
        <v>28</v>
      </c>
      <c r="H50" s="194" t="s">
        <v>27</v>
      </c>
      <c r="I50" s="195" t="s">
        <v>26</v>
      </c>
      <c r="J50" s="195" t="s">
        <v>25</v>
      </c>
      <c r="K50" s="194" t="s">
        <v>24</v>
      </c>
      <c r="L50" s="196" t="s">
        <v>23</v>
      </c>
      <c r="M50" s="184"/>
    </row>
    <row r="51" spans="1:13" ht="15" customHeight="1">
      <c r="A51" s="186"/>
      <c r="B51" s="188" t="s">
        <v>22</v>
      </c>
      <c r="C51" s="187"/>
      <c r="D51" s="189" t="s">
        <v>20</v>
      </c>
      <c r="E51" s="188" t="s">
        <v>21</v>
      </c>
      <c r="F51" s="189" t="s">
        <v>20</v>
      </c>
      <c r="G51" s="188" t="s">
        <v>19</v>
      </c>
      <c r="H51" s="194" t="s">
        <v>18</v>
      </c>
      <c r="I51" s="195" t="s">
        <v>17</v>
      </c>
      <c r="J51" s="195" t="s">
        <v>16</v>
      </c>
      <c r="K51" s="195" t="s">
        <v>13</v>
      </c>
      <c r="L51" s="196" t="s">
        <v>15</v>
      </c>
      <c r="M51" s="184"/>
    </row>
    <row r="52" spans="1:13" ht="15" customHeight="1" thickBot="1">
      <c r="A52" s="186"/>
      <c r="B52" s="188" t="s">
        <v>13</v>
      </c>
      <c r="C52" s="188" t="s">
        <v>13</v>
      </c>
      <c r="D52" s="189" t="s">
        <v>13</v>
      </c>
      <c r="E52" s="188" t="s">
        <v>13</v>
      </c>
      <c r="F52" s="189" t="s">
        <v>13</v>
      </c>
      <c r="G52" s="187"/>
      <c r="H52" s="194" t="s">
        <v>15</v>
      </c>
      <c r="I52" s="195" t="s">
        <v>14</v>
      </c>
      <c r="J52" s="195" t="s">
        <v>14</v>
      </c>
      <c r="K52" s="195"/>
      <c r="L52" s="196" t="s">
        <v>13</v>
      </c>
      <c r="M52" s="184"/>
    </row>
    <row r="53" spans="1:13" ht="15" customHeight="1" thickBot="1" thickTop="1">
      <c r="A53" s="198" t="s">
        <v>71</v>
      </c>
      <c r="B53" s="103">
        <f>SUM(B54+B63)</f>
        <v>0</v>
      </c>
      <c r="C53" s="103">
        <f>SUM(C54+C63)</f>
        <v>0</v>
      </c>
      <c r="D53" s="104">
        <v>0</v>
      </c>
      <c r="E53" s="103">
        <f>SUM(E54+E63)</f>
        <v>0</v>
      </c>
      <c r="F53" s="105">
        <v>0</v>
      </c>
      <c r="G53" s="103">
        <f aca="true" t="shared" si="7" ref="G53:L53">G54+G63</f>
        <v>0</v>
      </c>
      <c r="H53" s="103">
        <f t="shared" si="7"/>
        <v>0</v>
      </c>
      <c r="I53" s="103">
        <f t="shared" si="7"/>
        <v>0</v>
      </c>
      <c r="J53" s="103">
        <f t="shared" si="7"/>
        <v>0</v>
      </c>
      <c r="K53" s="103">
        <f t="shared" si="7"/>
        <v>0</v>
      </c>
      <c r="L53" s="106">
        <f t="shared" si="7"/>
        <v>0</v>
      </c>
      <c r="M53" s="184"/>
    </row>
    <row r="54" spans="1:13" ht="15" customHeight="1" thickBot="1">
      <c r="A54" s="150" t="s">
        <v>72</v>
      </c>
      <c r="B54" s="107">
        <f>SUM(B55:B62)</f>
        <v>0</v>
      </c>
      <c r="C54" s="108">
        <f>SUM(C55:C62)</f>
        <v>0</v>
      </c>
      <c r="D54" s="109">
        <v>0</v>
      </c>
      <c r="E54" s="108">
        <f>SUM(E55:E62)</f>
        <v>0</v>
      </c>
      <c r="F54" s="110">
        <v>0</v>
      </c>
      <c r="G54" s="108">
        <f aca="true" t="shared" si="8" ref="G54:L54">SUM(G55:G62)</f>
        <v>0</v>
      </c>
      <c r="H54" s="108">
        <f t="shared" si="8"/>
        <v>0</v>
      </c>
      <c r="I54" s="108">
        <f t="shared" si="8"/>
        <v>0</v>
      </c>
      <c r="J54" s="108">
        <f t="shared" si="8"/>
        <v>0</v>
      </c>
      <c r="K54" s="108">
        <f t="shared" si="8"/>
        <v>0</v>
      </c>
      <c r="L54" s="111">
        <f t="shared" si="8"/>
        <v>0</v>
      </c>
      <c r="M54" s="184"/>
    </row>
    <row r="55" spans="1:13" ht="15" customHeight="1">
      <c r="A55" s="157" t="s">
        <v>73</v>
      </c>
      <c r="B55" s="112">
        <v>0</v>
      </c>
      <c r="C55" s="113">
        <v>0</v>
      </c>
      <c r="D55" s="114">
        <v>0</v>
      </c>
      <c r="E55" s="115">
        <v>0</v>
      </c>
      <c r="F55" s="116">
        <v>0</v>
      </c>
      <c r="G55" s="117">
        <v>0</v>
      </c>
      <c r="H55" s="113">
        <v>0</v>
      </c>
      <c r="I55" s="113">
        <v>0</v>
      </c>
      <c r="J55" s="113">
        <v>0</v>
      </c>
      <c r="K55" s="113">
        <v>0</v>
      </c>
      <c r="L55" s="118">
        <v>0</v>
      </c>
      <c r="M55" s="184"/>
    </row>
    <row r="56" spans="1:13" ht="15" customHeight="1">
      <c r="A56" s="161" t="s">
        <v>74</v>
      </c>
      <c r="B56" s="119">
        <v>0</v>
      </c>
      <c r="C56" s="120">
        <v>0</v>
      </c>
      <c r="D56" s="121">
        <v>0</v>
      </c>
      <c r="E56" s="122">
        <v>0</v>
      </c>
      <c r="F56" s="127">
        <v>0</v>
      </c>
      <c r="G56" s="123">
        <v>0</v>
      </c>
      <c r="H56" s="120">
        <v>0</v>
      </c>
      <c r="I56" s="120">
        <v>0</v>
      </c>
      <c r="J56" s="120">
        <v>0</v>
      </c>
      <c r="K56" s="120">
        <v>0</v>
      </c>
      <c r="L56" s="124">
        <v>0</v>
      </c>
      <c r="M56" s="184"/>
    </row>
    <row r="57" spans="1:13" ht="15" customHeight="1">
      <c r="A57" s="161" t="s">
        <v>76</v>
      </c>
      <c r="B57" s="120">
        <v>0</v>
      </c>
      <c r="C57" s="120">
        <v>0</v>
      </c>
      <c r="D57" s="121">
        <v>0</v>
      </c>
      <c r="E57" s="120">
        <v>0</v>
      </c>
      <c r="F57" s="127">
        <v>0</v>
      </c>
      <c r="G57" s="125">
        <v>0</v>
      </c>
      <c r="H57" s="120">
        <v>0</v>
      </c>
      <c r="I57" s="120">
        <v>0</v>
      </c>
      <c r="J57" s="119">
        <v>0</v>
      </c>
      <c r="K57" s="120">
        <v>0</v>
      </c>
      <c r="L57" s="126">
        <v>0</v>
      </c>
      <c r="M57" s="184"/>
    </row>
    <row r="58" spans="1:13" ht="15" customHeight="1">
      <c r="A58" s="161" t="s">
        <v>77</v>
      </c>
      <c r="B58" s="119">
        <v>0</v>
      </c>
      <c r="C58" s="120">
        <v>0</v>
      </c>
      <c r="D58" s="121">
        <v>0</v>
      </c>
      <c r="E58" s="120">
        <v>0</v>
      </c>
      <c r="F58" s="127">
        <v>0</v>
      </c>
      <c r="G58" s="123">
        <v>0</v>
      </c>
      <c r="H58" s="120">
        <v>0</v>
      </c>
      <c r="I58" s="120">
        <v>0</v>
      </c>
      <c r="J58" s="120">
        <v>0</v>
      </c>
      <c r="K58" s="120">
        <v>0</v>
      </c>
      <c r="L58" s="124">
        <v>0</v>
      </c>
      <c r="M58" s="184"/>
    </row>
    <row r="59" spans="1:13" ht="15" customHeight="1">
      <c r="A59" s="161" t="s">
        <v>78</v>
      </c>
      <c r="B59" s="120">
        <v>0</v>
      </c>
      <c r="C59" s="120">
        <v>0</v>
      </c>
      <c r="D59" s="121">
        <v>0</v>
      </c>
      <c r="E59" s="120">
        <v>0</v>
      </c>
      <c r="F59" s="127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4">
        <v>0</v>
      </c>
      <c r="M59" s="184"/>
    </row>
    <row r="60" spans="1:13" ht="15" customHeight="1">
      <c r="A60" s="161" t="s">
        <v>79</v>
      </c>
      <c r="B60" s="119">
        <v>0</v>
      </c>
      <c r="C60" s="120">
        <v>0</v>
      </c>
      <c r="D60" s="121">
        <v>0</v>
      </c>
      <c r="E60" s="120">
        <v>0</v>
      </c>
      <c r="F60" s="127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4">
        <v>0</v>
      </c>
      <c r="M60" s="184"/>
    </row>
    <row r="61" spans="1:13" ht="15" customHeight="1">
      <c r="A61" s="161" t="s">
        <v>80</v>
      </c>
      <c r="B61" s="120">
        <v>0</v>
      </c>
      <c r="C61" s="120">
        <v>0</v>
      </c>
      <c r="D61" s="121">
        <v>0</v>
      </c>
      <c r="E61" s="120">
        <v>0</v>
      </c>
      <c r="F61" s="127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4">
        <v>0</v>
      </c>
      <c r="M61" s="184"/>
    </row>
    <row r="62" spans="1:13" ht="15" customHeight="1" thickBot="1">
      <c r="A62" s="161" t="s">
        <v>81</v>
      </c>
      <c r="B62" s="119">
        <v>0</v>
      </c>
      <c r="C62" s="120">
        <v>0</v>
      </c>
      <c r="D62" s="121">
        <v>0</v>
      </c>
      <c r="E62" s="120">
        <v>0</v>
      </c>
      <c r="F62" s="128">
        <v>0</v>
      </c>
      <c r="G62" s="120">
        <v>0</v>
      </c>
      <c r="H62" s="119">
        <v>0</v>
      </c>
      <c r="I62" s="120">
        <v>0</v>
      </c>
      <c r="J62" s="120">
        <v>0</v>
      </c>
      <c r="K62" s="120">
        <v>0</v>
      </c>
      <c r="L62" s="124">
        <v>0</v>
      </c>
      <c r="M62" s="184"/>
    </row>
    <row r="63" spans="1:13" ht="15" customHeight="1" thickBot="1">
      <c r="A63" s="168" t="s">
        <v>72</v>
      </c>
      <c r="B63" s="107">
        <f>SUM(B64:B66)</f>
        <v>0</v>
      </c>
      <c r="C63" s="107">
        <f>SUM(C64:C66)</f>
        <v>0</v>
      </c>
      <c r="D63" s="109">
        <v>0</v>
      </c>
      <c r="E63" s="107">
        <f>SUM(E64:E66)</f>
        <v>0</v>
      </c>
      <c r="F63" s="110">
        <v>0</v>
      </c>
      <c r="G63" s="107">
        <f aca="true" t="shared" si="9" ref="G63:L63">SUM(G64:G66)</f>
        <v>0</v>
      </c>
      <c r="H63" s="107">
        <f t="shared" si="9"/>
        <v>0</v>
      </c>
      <c r="I63" s="107">
        <f t="shared" si="9"/>
        <v>0</v>
      </c>
      <c r="J63" s="107">
        <f t="shared" si="9"/>
        <v>0</v>
      </c>
      <c r="K63" s="107">
        <f t="shared" si="9"/>
        <v>0</v>
      </c>
      <c r="L63" s="129">
        <f t="shared" si="9"/>
        <v>0</v>
      </c>
      <c r="M63" s="184"/>
    </row>
    <row r="64" spans="1:13" ht="15" customHeight="1">
      <c r="A64" s="157" t="s">
        <v>82</v>
      </c>
      <c r="B64" s="113">
        <v>0</v>
      </c>
      <c r="C64" s="113">
        <v>0</v>
      </c>
      <c r="D64" s="114">
        <v>0</v>
      </c>
      <c r="E64" s="113">
        <v>0</v>
      </c>
      <c r="F64" s="116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8">
        <v>0</v>
      </c>
      <c r="M64" s="184"/>
    </row>
    <row r="65" spans="1:13" ht="15" customHeight="1">
      <c r="A65" s="161" t="s">
        <v>83</v>
      </c>
      <c r="B65" s="120">
        <v>0</v>
      </c>
      <c r="C65" s="120">
        <v>0</v>
      </c>
      <c r="D65" s="121">
        <v>0</v>
      </c>
      <c r="E65" s="120">
        <v>0</v>
      </c>
      <c r="F65" s="127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4">
        <v>0</v>
      </c>
      <c r="M65" s="184"/>
    </row>
    <row r="66" spans="1:13" ht="15" customHeight="1" thickBot="1">
      <c r="A66" s="199" t="s">
        <v>84</v>
      </c>
      <c r="B66" s="130">
        <v>0</v>
      </c>
      <c r="C66" s="130">
        <v>0</v>
      </c>
      <c r="D66" s="131">
        <v>0</v>
      </c>
      <c r="E66" s="130">
        <v>0</v>
      </c>
      <c r="F66" s="132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3">
        <v>0</v>
      </c>
      <c r="M66" s="184"/>
    </row>
    <row r="67" spans="1:15" s="210" customFormat="1" ht="21" customHeight="1">
      <c r="A67" s="204"/>
      <c r="B67" s="205"/>
      <c r="C67" s="206"/>
      <c r="D67" s="207"/>
      <c r="E67" s="206"/>
      <c r="F67" s="208"/>
      <c r="G67" s="206"/>
      <c r="H67" s="208"/>
      <c r="I67" s="206"/>
      <c r="J67" s="206"/>
      <c r="K67" s="206"/>
      <c r="L67" s="206"/>
      <c r="M67" s="206"/>
      <c r="N67" s="206"/>
      <c r="O67" s="209"/>
    </row>
    <row r="68" spans="1:14" ht="15" customHeight="1" thickBot="1">
      <c r="A68" s="200" t="s">
        <v>52</v>
      </c>
      <c r="B68" s="1"/>
      <c r="C68" s="201"/>
      <c r="D68" s="202"/>
      <c r="E68" s="201"/>
      <c r="F68" s="202"/>
      <c r="G68" s="201"/>
      <c r="H68" s="202"/>
      <c r="I68" s="201"/>
      <c r="J68" s="203"/>
      <c r="K68" s="4"/>
      <c r="L68" s="14" t="s">
        <v>67</v>
      </c>
      <c r="M68" s="203"/>
      <c r="N68" s="203"/>
    </row>
    <row r="69" spans="1:13" ht="15" customHeight="1">
      <c r="A69" s="211"/>
      <c r="B69" s="212" t="s">
        <v>85</v>
      </c>
      <c r="C69" s="213"/>
      <c r="D69" s="214"/>
      <c r="E69" s="212"/>
      <c r="F69" s="215"/>
      <c r="G69" s="242" t="s">
        <v>86</v>
      </c>
      <c r="H69" s="243"/>
      <c r="I69" s="243"/>
      <c r="J69" s="243"/>
      <c r="K69" s="243"/>
      <c r="L69" s="244"/>
      <c r="M69" s="184"/>
    </row>
    <row r="70" spans="1:13" ht="15" customHeight="1">
      <c r="A70" s="216" t="s">
        <v>13</v>
      </c>
      <c r="B70" s="217"/>
      <c r="C70" s="217" t="s">
        <v>50</v>
      </c>
      <c r="D70" s="218" t="s">
        <v>50</v>
      </c>
      <c r="E70" s="217" t="s">
        <v>45</v>
      </c>
      <c r="F70" s="218" t="s">
        <v>45</v>
      </c>
      <c r="G70" s="219"/>
      <c r="H70" s="220" t="s">
        <v>49</v>
      </c>
      <c r="I70" s="221" t="s">
        <v>48</v>
      </c>
      <c r="J70" s="221" t="s">
        <v>47</v>
      </c>
      <c r="K70" s="220" t="s">
        <v>35</v>
      </c>
      <c r="L70" s="222" t="s">
        <v>45</v>
      </c>
      <c r="M70" s="184"/>
    </row>
    <row r="71" spans="1:13" ht="15" customHeight="1">
      <c r="A71" s="216" t="s">
        <v>46</v>
      </c>
      <c r="B71" s="217" t="s">
        <v>87</v>
      </c>
      <c r="C71" s="217" t="s">
        <v>45</v>
      </c>
      <c r="D71" s="218" t="s">
        <v>45</v>
      </c>
      <c r="E71" s="217" t="s">
        <v>41</v>
      </c>
      <c r="F71" s="218" t="s">
        <v>41</v>
      </c>
      <c r="G71" s="217" t="s">
        <v>44</v>
      </c>
      <c r="H71" s="223" t="s">
        <v>43</v>
      </c>
      <c r="I71" s="224" t="s">
        <v>42</v>
      </c>
      <c r="J71" s="224" t="s">
        <v>69</v>
      </c>
      <c r="K71" s="223"/>
      <c r="L71" s="225" t="s">
        <v>41</v>
      </c>
      <c r="M71" s="184"/>
    </row>
    <row r="72" spans="1:13" ht="15" customHeight="1">
      <c r="A72" s="226" t="s">
        <v>70</v>
      </c>
      <c r="B72" s="227"/>
      <c r="C72" s="217" t="s">
        <v>41</v>
      </c>
      <c r="D72" s="218" t="s">
        <v>41</v>
      </c>
      <c r="E72" s="217" t="s">
        <v>30</v>
      </c>
      <c r="F72" s="218" t="s">
        <v>30</v>
      </c>
      <c r="G72" s="217" t="s">
        <v>40</v>
      </c>
      <c r="H72" s="223" t="s">
        <v>39</v>
      </c>
      <c r="I72" s="224" t="s">
        <v>38</v>
      </c>
      <c r="J72" s="224" t="s">
        <v>37</v>
      </c>
      <c r="K72" s="223" t="s">
        <v>36</v>
      </c>
      <c r="L72" s="225" t="s">
        <v>35</v>
      </c>
      <c r="M72" s="184"/>
    </row>
    <row r="73" spans="1:13" ht="15" customHeight="1">
      <c r="A73" s="226"/>
      <c r="B73" s="217" t="s">
        <v>15</v>
      </c>
      <c r="C73" s="217" t="s">
        <v>15</v>
      </c>
      <c r="D73" s="218" t="s">
        <v>29</v>
      </c>
      <c r="E73" s="217" t="s">
        <v>23</v>
      </c>
      <c r="F73" s="218" t="s">
        <v>23</v>
      </c>
      <c r="G73" s="217" t="s">
        <v>34</v>
      </c>
      <c r="H73" s="223" t="s">
        <v>33</v>
      </c>
      <c r="I73" s="224" t="s">
        <v>32</v>
      </c>
      <c r="J73" s="224" t="s">
        <v>31</v>
      </c>
      <c r="K73" s="223" t="s">
        <v>13</v>
      </c>
      <c r="L73" s="225" t="s">
        <v>30</v>
      </c>
      <c r="M73" s="184"/>
    </row>
    <row r="74" spans="1:13" ht="15" customHeight="1">
      <c r="A74" s="216"/>
      <c r="B74" s="227"/>
      <c r="C74" s="217" t="s">
        <v>21</v>
      </c>
      <c r="D74" s="228" t="s">
        <v>13</v>
      </c>
      <c r="E74" s="217" t="s">
        <v>15</v>
      </c>
      <c r="F74" s="218" t="s">
        <v>29</v>
      </c>
      <c r="G74" s="217" t="s">
        <v>28</v>
      </c>
      <c r="H74" s="223" t="s">
        <v>27</v>
      </c>
      <c r="I74" s="224" t="s">
        <v>26</v>
      </c>
      <c r="J74" s="224" t="s">
        <v>25</v>
      </c>
      <c r="K74" s="223" t="s">
        <v>24</v>
      </c>
      <c r="L74" s="225" t="s">
        <v>23</v>
      </c>
      <c r="M74" s="184"/>
    </row>
    <row r="75" spans="1:13" ht="15" customHeight="1">
      <c r="A75" s="216"/>
      <c r="B75" s="217" t="s">
        <v>22</v>
      </c>
      <c r="C75" s="227"/>
      <c r="D75" s="218" t="s">
        <v>20</v>
      </c>
      <c r="E75" s="217" t="s">
        <v>21</v>
      </c>
      <c r="F75" s="218" t="s">
        <v>20</v>
      </c>
      <c r="G75" s="217" t="s">
        <v>19</v>
      </c>
      <c r="H75" s="223" t="s">
        <v>18</v>
      </c>
      <c r="I75" s="224" t="s">
        <v>17</v>
      </c>
      <c r="J75" s="224" t="s">
        <v>16</v>
      </c>
      <c r="K75" s="224" t="s">
        <v>13</v>
      </c>
      <c r="L75" s="225" t="s">
        <v>15</v>
      </c>
      <c r="M75" s="184"/>
    </row>
    <row r="76" spans="1:13" ht="15" customHeight="1" thickBot="1">
      <c r="A76" s="216"/>
      <c r="B76" s="217" t="s">
        <v>13</v>
      </c>
      <c r="C76" s="217" t="s">
        <v>13</v>
      </c>
      <c r="D76" s="218" t="s">
        <v>13</v>
      </c>
      <c r="E76" s="217" t="s">
        <v>13</v>
      </c>
      <c r="F76" s="218" t="s">
        <v>13</v>
      </c>
      <c r="G76" s="227"/>
      <c r="H76" s="223" t="s">
        <v>15</v>
      </c>
      <c r="I76" s="224" t="s">
        <v>14</v>
      </c>
      <c r="J76" s="224" t="s">
        <v>14</v>
      </c>
      <c r="K76" s="224"/>
      <c r="L76" s="225" t="s">
        <v>13</v>
      </c>
      <c r="M76" s="184"/>
    </row>
    <row r="77" spans="1:13" ht="15" customHeight="1" thickBot="1" thickTop="1">
      <c r="A77" s="198" t="s">
        <v>71</v>
      </c>
      <c r="B77" s="103">
        <f>SUM(B78+B87)</f>
        <v>1233</v>
      </c>
      <c r="C77" s="103">
        <f>SUM(C78+C87)</f>
        <v>41</v>
      </c>
      <c r="D77" s="104">
        <f>C77/B77*100</f>
        <v>3.32522303325223</v>
      </c>
      <c r="E77" s="103">
        <f>SUM(E78+E87)</f>
        <v>35</v>
      </c>
      <c r="F77" s="105">
        <f>E77/C77*100</f>
        <v>85.36585365853658</v>
      </c>
      <c r="G77" s="103">
        <f aca="true" t="shared" si="10" ref="G77:L77">G78+G87</f>
        <v>14</v>
      </c>
      <c r="H77" s="103">
        <f t="shared" si="10"/>
        <v>2</v>
      </c>
      <c r="I77" s="103">
        <f t="shared" si="10"/>
        <v>0</v>
      </c>
      <c r="J77" s="103">
        <f t="shared" si="10"/>
        <v>19</v>
      </c>
      <c r="K77" s="103">
        <f t="shared" si="10"/>
        <v>1</v>
      </c>
      <c r="L77" s="106">
        <f t="shared" si="10"/>
        <v>5</v>
      </c>
      <c r="M77" s="184"/>
    </row>
    <row r="78" spans="1:13" ht="15" customHeight="1" thickBot="1">
      <c r="A78" s="150" t="s">
        <v>72</v>
      </c>
      <c r="B78" s="107">
        <f>SUM(B79:B86)</f>
        <v>1233</v>
      </c>
      <c r="C78" s="108">
        <f>SUM(C79:C86)</f>
        <v>41</v>
      </c>
      <c r="D78" s="109">
        <f aca="true" t="shared" si="11" ref="D78:D86">C78/B78*100</f>
        <v>3.32522303325223</v>
      </c>
      <c r="E78" s="230">
        <f>SUM(E79:E86)</f>
        <v>35</v>
      </c>
      <c r="F78" s="110">
        <f>E78/C78*100</f>
        <v>85.36585365853658</v>
      </c>
      <c r="G78" s="108">
        <f aca="true" t="shared" si="12" ref="G78:L78">SUM(G79:G86)</f>
        <v>14</v>
      </c>
      <c r="H78" s="108">
        <f t="shared" si="12"/>
        <v>2</v>
      </c>
      <c r="I78" s="108">
        <f t="shared" si="12"/>
        <v>0</v>
      </c>
      <c r="J78" s="108">
        <f t="shared" si="12"/>
        <v>19</v>
      </c>
      <c r="K78" s="108">
        <f t="shared" si="12"/>
        <v>1</v>
      </c>
      <c r="L78" s="111">
        <f t="shared" si="12"/>
        <v>5</v>
      </c>
      <c r="M78" s="184"/>
    </row>
    <row r="79" spans="1:13" ht="15" customHeight="1">
      <c r="A79" s="157" t="s">
        <v>73</v>
      </c>
      <c r="B79" s="112">
        <v>136</v>
      </c>
      <c r="C79" s="113">
        <v>2</v>
      </c>
      <c r="D79" s="114">
        <f t="shared" si="11"/>
        <v>1.4705882352941175</v>
      </c>
      <c r="E79" s="231">
        <f aca="true" t="shared" si="13" ref="E79:E86">SUM(G79:J79)</f>
        <v>0</v>
      </c>
      <c r="F79" s="142">
        <f>E79/C79*100</f>
        <v>0</v>
      </c>
      <c r="G79" s="117">
        <v>0</v>
      </c>
      <c r="H79" s="113">
        <v>0</v>
      </c>
      <c r="I79" s="113">
        <v>0</v>
      </c>
      <c r="J79" s="113">
        <v>0</v>
      </c>
      <c r="K79" s="113">
        <v>1</v>
      </c>
      <c r="L79" s="118">
        <v>1</v>
      </c>
      <c r="M79" s="184"/>
    </row>
    <row r="80" spans="1:13" ht="15" customHeight="1">
      <c r="A80" s="161" t="s">
        <v>74</v>
      </c>
      <c r="B80" s="119">
        <v>33</v>
      </c>
      <c r="C80" s="120">
        <v>0</v>
      </c>
      <c r="D80" s="121">
        <f t="shared" si="11"/>
        <v>0</v>
      </c>
      <c r="E80" s="232">
        <f t="shared" si="13"/>
        <v>0</v>
      </c>
      <c r="F80" s="142">
        <v>0</v>
      </c>
      <c r="G80" s="123">
        <v>0</v>
      </c>
      <c r="H80" s="120">
        <v>0</v>
      </c>
      <c r="I80" s="120">
        <v>0</v>
      </c>
      <c r="J80" s="120">
        <v>0</v>
      </c>
      <c r="K80" s="120">
        <v>0</v>
      </c>
      <c r="L80" s="124">
        <v>0</v>
      </c>
      <c r="M80" s="184"/>
    </row>
    <row r="81" spans="1:13" ht="15" customHeight="1">
      <c r="A81" s="161" t="s">
        <v>76</v>
      </c>
      <c r="B81" s="120">
        <v>162</v>
      </c>
      <c r="C81" s="120">
        <v>18</v>
      </c>
      <c r="D81" s="121">
        <f t="shared" si="11"/>
        <v>11.11111111111111</v>
      </c>
      <c r="E81" s="232">
        <f t="shared" si="13"/>
        <v>16</v>
      </c>
      <c r="F81" s="142">
        <f>E81/C81*100</f>
        <v>88.88888888888889</v>
      </c>
      <c r="G81" s="125">
        <v>6</v>
      </c>
      <c r="H81" s="120">
        <v>0</v>
      </c>
      <c r="I81" s="120">
        <v>0</v>
      </c>
      <c r="J81" s="119">
        <v>10</v>
      </c>
      <c r="K81" s="120">
        <v>0</v>
      </c>
      <c r="L81" s="126">
        <v>2</v>
      </c>
      <c r="M81" s="184"/>
    </row>
    <row r="82" spans="1:13" ht="15" customHeight="1">
      <c r="A82" s="161" t="s">
        <v>77</v>
      </c>
      <c r="B82" s="119">
        <v>76</v>
      </c>
      <c r="C82" s="120">
        <v>3</v>
      </c>
      <c r="D82" s="121">
        <f t="shared" si="11"/>
        <v>3.9473684210526314</v>
      </c>
      <c r="E82" s="232">
        <f t="shared" si="13"/>
        <v>3</v>
      </c>
      <c r="F82" s="142">
        <f>E82/C82*100</f>
        <v>100</v>
      </c>
      <c r="G82" s="123">
        <v>0</v>
      </c>
      <c r="H82" s="120">
        <v>1</v>
      </c>
      <c r="I82" s="120">
        <v>0</v>
      </c>
      <c r="J82" s="120">
        <v>2</v>
      </c>
      <c r="K82" s="120">
        <v>0</v>
      </c>
      <c r="L82" s="124">
        <v>0</v>
      </c>
      <c r="M82" s="184"/>
    </row>
    <row r="83" spans="1:13" ht="15" customHeight="1">
      <c r="A83" s="161" t="s">
        <v>78</v>
      </c>
      <c r="B83" s="120">
        <v>30</v>
      </c>
      <c r="C83" s="120">
        <v>0</v>
      </c>
      <c r="D83" s="121">
        <f t="shared" si="11"/>
        <v>0</v>
      </c>
      <c r="E83" s="232">
        <f t="shared" si="13"/>
        <v>0</v>
      </c>
      <c r="F83" s="142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4">
        <v>0</v>
      </c>
      <c r="M83" s="184"/>
    </row>
    <row r="84" spans="1:13" ht="15" customHeight="1">
      <c r="A84" s="161" t="s">
        <v>79</v>
      </c>
      <c r="B84" s="119">
        <v>10</v>
      </c>
      <c r="C84" s="120">
        <v>0</v>
      </c>
      <c r="D84" s="121">
        <f t="shared" si="11"/>
        <v>0</v>
      </c>
      <c r="E84" s="232">
        <f t="shared" si="13"/>
        <v>0</v>
      </c>
      <c r="F84" s="142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4">
        <v>0</v>
      </c>
      <c r="M84" s="184"/>
    </row>
    <row r="85" spans="1:13" ht="15" customHeight="1">
      <c r="A85" s="161" t="s">
        <v>80</v>
      </c>
      <c r="B85" s="120">
        <v>30</v>
      </c>
      <c r="C85" s="120">
        <v>3</v>
      </c>
      <c r="D85" s="121">
        <f t="shared" si="11"/>
        <v>10</v>
      </c>
      <c r="E85" s="232">
        <f t="shared" si="13"/>
        <v>3</v>
      </c>
      <c r="F85" s="142">
        <f>E85/C85*100</f>
        <v>100</v>
      </c>
      <c r="G85" s="120">
        <v>3</v>
      </c>
      <c r="H85" s="120">
        <v>0</v>
      </c>
      <c r="I85" s="120">
        <v>0</v>
      </c>
      <c r="J85" s="120">
        <v>0</v>
      </c>
      <c r="K85" s="120">
        <v>0</v>
      </c>
      <c r="L85" s="124">
        <v>0</v>
      </c>
      <c r="M85" s="184"/>
    </row>
    <row r="86" spans="1:13" ht="15" customHeight="1" thickBot="1">
      <c r="A86" s="161" t="s">
        <v>81</v>
      </c>
      <c r="B86" s="119">
        <v>756</v>
      </c>
      <c r="C86" s="120">
        <v>15</v>
      </c>
      <c r="D86" s="121">
        <f t="shared" si="11"/>
        <v>1.984126984126984</v>
      </c>
      <c r="E86" s="122">
        <f t="shared" si="13"/>
        <v>13</v>
      </c>
      <c r="F86" s="127">
        <f>E86/C86*100</f>
        <v>86.66666666666667</v>
      </c>
      <c r="G86" s="120">
        <v>5</v>
      </c>
      <c r="H86" s="119">
        <v>1</v>
      </c>
      <c r="I86" s="120">
        <v>0</v>
      </c>
      <c r="J86" s="120">
        <v>7</v>
      </c>
      <c r="K86" s="120">
        <v>0</v>
      </c>
      <c r="L86" s="124">
        <v>2</v>
      </c>
      <c r="M86" s="184"/>
    </row>
    <row r="87" spans="1:13" ht="15" customHeight="1" thickBot="1">
      <c r="A87" s="168" t="s">
        <v>72</v>
      </c>
      <c r="B87" s="107">
        <f>SUM(B88:B90)</f>
        <v>0</v>
      </c>
      <c r="C87" s="107">
        <f>SUM(C88:C90)</f>
        <v>0</v>
      </c>
      <c r="D87" s="109">
        <v>0</v>
      </c>
      <c r="E87" s="107">
        <f>SUM(E88:E90)</f>
        <v>0</v>
      </c>
      <c r="F87" s="110">
        <v>0</v>
      </c>
      <c r="G87" s="107">
        <f aca="true" t="shared" si="14" ref="G87:L87">SUM(G88:G90)</f>
        <v>0</v>
      </c>
      <c r="H87" s="107">
        <f t="shared" si="14"/>
        <v>0</v>
      </c>
      <c r="I87" s="107">
        <f t="shared" si="14"/>
        <v>0</v>
      </c>
      <c r="J87" s="107">
        <f t="shared" si="14"/>
        <v>0</v>
      </c>
      <c r="K87" s="107">
        <f t="shared" si="14"/>
        <v>0</v>
      </c>
      <c r="L87" s="129">
        <f t="shared" si="14"/>
        <v>0</v>
      </c>
      <c r="M87" s="184"/>
    </row>
    <row r="88" spans="1:13" ht="15" customHeight="1">
      <c r="A88" s="157" t="s">
        <v>82</v>
      </c>
      <c r="B88" s="113">
        <v>0</v>
      </c>
      <c r="C88" s="113">
        <v>0</v>
      </c>
      <c r="D88" s="114">
        <v>0</v>
      </c>
      <c r="E88" s="113">
        <v>0</v>
      </c>
      <c r="F88" s="116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8">
        <v>0</v>
      </c>
      <c r="M88" s="184"/>
    </row>
    <row r="89" spans="1:13" ht="15" customHeight="1">
      <c r="A89" s="161" t="s">
        <v>83</v>
      </c>
      <c r="B89" s="120">
        <v>0</v>
      </c>
      <c r="C89" s="120">
        <v>0</v>
      </c>
      <c r="D89" s="121">
        <v>0</v>
      </c>
      <c r="E89" s="120">
        <v>0</v>
      </c>
      <c r="F89" s="127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4">
        <v>0</v>
      </c>
      <c r="M89" s="184"/>
    </row>
    <row r="90" spans="1:13" ht="15" customHeight="1" thickBot="1">
      <c r="A90" s="199" t="s">
        <v>84</v>
      </c>
      <c r="B90" s="130">
        <v>0</v>
      </c>
      <c r="C90" s="130">
        <v>0</v>
      </c>
      <c r="D90" s="131">
        <v>0</v>
      </c>
      <c r="E90" s="130">
        <v>0</v>
      </c>
      <c r="F90" s="132">
        <v>0</v>
      </c>
      <c r="G90" s="130">
        <v>0</v>
      </c>
      <c r="H90" s="130">
        <v>0</v>
      </c>
      <c r="I90" s="130">
        <v>0</v>
      </c>
      <c r="J90" s="130">
        <v>0</v>
      </c>
      <c r="K90" s="130">
        <v>0</v>
      </c>
      <c r="L90" s="133">
        <v>0</v>
      </c>
      <c r="M90" s="184"/>
    </row>
    <row r="91" spans="1:14" ht="15" customHeight="1">
      <c r="A91" s="200"/>
      <c r="B91" s="201"/>
      <c r="C91" s="201"/>
      <c r="D91" s="202"/>
      <c r="E91" s="201"/>
      <c r="F91" s="202"/>
      <c r="G91" s="201"/>
      <c r="H91" s="202"/>
      <c r="I91" s="201"/>
      <c r="J91" s="203"/>
      <c r="K91" s="203"/>
      <c r="L91" s="203"/>
      <c r="M91" s="203"/>
      <c r="N91" s="203"/>
    </row>
    <row r="92" spans="1:14" ht="15" customHeight="1">
      <c r="A92" s="200"/>
      <c r="B92" s="201"/>
      <c r="C92" s="201"/>
      <c r="D92" s="202"/>
      <c r="E92" s="201"/>
      <c r="F92" s="202"/>
      <c r="G92" s="201"/>
      <c r="H92" s="202"/>
      <c r="I92" s="201"/>
      <c r="J92" s="203"/>
      <c r="K92" s="203"/>
      <c r="L92" s="203"/>
      <c r="M92" s="203"/>
      <c r="N92" s="203"/>
    </row>
    <row r="93" spans="1:14" ht="15" customHeight="1">
      <c r="A93" s="200"/>
      <c r="B93" s="201"/>
      <c r="C93" s="201"/>
      <c r="D93" s="202"/>
      <c r="E93" s="201"/>
      <c r="F93" s="202"/>
      <c r="G93" s="201"/>
      <c r="H93" s="202"/>
      <c r="I93" s="201"/>
      <c r="J93" s="203"/>
      <c r="K93" s="203"/>
      <c r="L93" s="203"/>
      <c r="M93" s="203"/>
      <c r="N93" s="203"/>
    </row>
    <row r="94" spans="1:14" ht="15" customHeight="1">
      <c r="A94" s="200"/>
      <c r="B94" s="201"/>
      <c r="C94" s="201"/>
      <c r="D94" s="202"/>
      <c r="E94" s="201"/>
      <c r="F94" s="202"/>
      <c r="G94" s="201"/>
      <c r="H94" s="202"/>
      <c r="I94" s="201"/>
      <c r="J94" s="203"/>
      <c r="K94" s="203"/>
      <c r="L94" s="203"/>
      <c r="M94" s="203"/>
      <c r="N94" s="203"/>
    </row>
    <row r="95" spans="1:14" ht="15" customHeight="1">
      <c r="A95" s="200"/>
      <c r="B95" s="201"/>
      <c r="C95" s="201"/>
      <c r="D95" s="202"/>
      <c r="E95" s="201"/>
      <c r="F95" s="202"/>
      <c r="G95" s="201"/>
      <c r="H95" s="202"/>
      <c r="I95" s="201"/>
      <c r="J95" s="203"/>
      <c r="K95" s="203"/>
      <c r="L95" s="203"/>
      <c r="M95" s="203"/>
      <c r="N95" s="203"/>
    </row>
  </sheetData>
  <sheetProtection sheet="1"/>
  <mergeCells count="3">
    <mergeCell ref="G21:L21"/>
    <mergeCell ref="G45:L45"/>
    <mergeCell ref="G69:L69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4" r:id="rId1"/>
  <headerFooter alignWithMargins="0">
    <oddFooter>&amp;L&amp;"ＭＳ Ｐゴシック,標準"&amp;9西濃地域の公衆衛生2008&amp;C&amp;"ＭＳ Ｐゴシック,標準"&amp;9－　&amp;P+100　－&amp;R&amp;"ＭＳ Ｐゴシック,標準"&amp;9第６章　成人・老人保健</oddFooter>
  </headerFooter>
  <rowBreaks count="1" manualBreakCount="1">
    <brk id="43" max="11" man="1"/>
  </rowBreaks>
  <colBreaks count="1" manualBreakCount="1">
    <brk id="13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95"/>
  <sheetViews>
    <sheetView view="pageBreakPreview" zoomScale="80" zoomScaleNormal="80" zoomScaleSheetLayoutView="80" workbookViewId="0" topLeftCell="A1">
      <selection activeCell="D22" sqref="D22"/>
    </sheetView>
  </sheetViews>
  <sheetFormatPr defaultColWidth="9.00390625" defaultRowHeight="12"/>
  <cols>
    <col min="1" max="1" width="12.875" style="185" customWidth="1"/>
    <col min="2" max="3" width="11.50390625" style="185" customWidth="1"/>
    <col min="4" max="4" width="11.00390625" style="185" customWidth="1"/>
    <col min="5" max="6" width="8.375" style="185" customWidth="1"/>
    <col min="7" max="12" width="7.875" style="185" customWidth="1"/>
    <col min="13" max="14" width="6.375" style="185" customWidth="1"/>
    <col min="15" max="16384" width="9.375" style="185" customWidth="1"/>
  </cols>
  <sheetData>
    <row r="1" spans="1:14" s="2" customFormat="1" ht="15" customHeight="1">
      <c r="A1" s="4" t="s">
        <v>65</v>
      </c>
      <c r="B1" s="1"/>
      <c r="C1" s="1"/>
      <c r="D1" s="5"/>
      <c r="E1" s="1"/>
      <c r="F1" s="5"/>
      <c r="G1" s="1"/>
      <c r="H1" s="5"/>
      <c r="I1" s="1"/>
      <c r="J1" s="3"/>
      <c r="K1" s="3"/>
      <c r="L1" s="3"/>
      <c r="M1" s="3"/>
      <c r="N1" s="3"/>
    </row>
    <row r="2" spans="1:14" s="10" customFormat="1" ht="15.75" customHeight="1">
      <c r="A2" s="16" t="s">
        <v>61</v>
      </c>
      <c r="B2" s="2"/>
      <c r="C2" s="2"/>
      <c r="D2" s="2"/>
      <c r="E2" s="12"/>
      <c r="F2" s="13"/>
      <c r="G2" s="12"/>
      <c r="H2" s="13"/>
      <c r="I2" s="12"/>
      <c r="J2" s="11"/>
      <c r="K2" s="11"/>
      <c r="L2" s="11"/>
      <c r="M2" s="11"/>
      <c r="N2" s="11"/>
    </row>
    <row r="3" spans="1:14" s="10" customFormat="1" ht="15.75" customHeight="1" thickBot="1">
      <c r="A3" s="16" t="s">
        <v>66</v>
      </c>
      <c r="B3" s="2"/>
      <c r="C3" s="2"/>
      <c r="D3" s="14" t="s">
        <v>67</v>
      </c>
      <c r="E3" s="12"/>
      <c r="F3" s="13"/>
      <c r="G3" s="12"/>
      <c r="H3" s="13"/>
      <c r="I3" s="12"/>
      <c r="J3" s="11"/>
      <c r="K3" s="11"/>
      <c r="L3" s="11"/>
      <c r="M3" s="11"/>
      <c r="N3" s="11"/>
    </row>
    <row r="4" spans="1:14" s="2" customFormat="1" ht="72.75" customHeight="1" thickBot="1">
      <c r="A4" s="146"/>
      <c r="B4" s="147" t="s">
        <v>58</v>
      </c>
      <c r="C4" s="148" t="s">
        <v>57</v>
      </c>
      <c r="D4" s="149" t="s">
        <v>56</v>
      </c>
      <c r="E4" s="1"/>
      <c r="F4" s="5"/>
      <c r="G4" s="1"/>
      <c r="H4" s="5"/>
      <c r="I4" s="1"/>
      <c r="J4" s="3"/>
      <c r="K4" s="3"/>
      <c r="L4" s="3"/>
      <c r="M4" s="3"/>
      <c r="N4" s="3"/>
    </row>
    <row r="5" spans="1:14" s="2" customFormat="1" ht="15" customHeight="1" thickBot="1" thickTop="1">
      <c r="A5" s="150" t="s">
        <v>12</v>
      </c>
      <c r="B5" s="151">
        <f>B6+B15</f>
        <v>46517</v>
      </c>
      <c r="C5" s="152">
        <f>C6+C15</f>
        <v>9020</v>
      </c>
      <c r="D5" s="153">
        <f>C5/B5*100</f>
        <v>19.390760367177588</v>
      </c>
      <c r="E5" s="1"/>
      <c r="F5" s="5"/>
      <c r="G5" s="1"/>
      <c r="H5" s="5"/>
      <c r="I5" s="1"/>
      <c r="J5" s="3"/>
      <c r="K5" s="3"/>
      <c r="L5" s="3"/>
      <c r="M5" s="3"/>
      <c r="N5" s="3"/>
    </row>
    <row r="6" spans="1:14" s="2" customFormat="1" ht="15" customHeight="1" thickBot="1">
      <c r="A6" s="150" t="s">
        <v>3</v>
      </c>
      <c r="B6" s="154">
        <f>SUM(B7:B14)</f>
        <v>46517</v>
      </c>
      <c r="C6" s="155">
        <f>SUM(C7:C14)</f>
        <v>9020</v>
      </c>
      <c r="D6" s="156">
        <f>C6/B6*100</f>
        <v>19.390760367177588</v>
      </c>
      <c r="E6" s="1"/>
      <c r="F6" s="5"/>
      <c r="G6" s="1"/>
      <c r="H6" s="5"/>
      <c r="I6" s="1"/>
      <c r="J6" s="3"/>
      <c r="K6" s="3"/>
      <c r="L6" s="3"/>
      <c r="M6" s="3"/>
      <c r="N6" s="3"/>
    </row>
    <row r="7" spans="1:14" s="2" customFormat="1" ht="15" customHeight="1">
      <c r="A7" s="157" t="s">
        <v>11</v>
      </c>
      <c r="B7" s="158">
        <v>16114</v>
      </c>
      <c r="C7" s="159">
        <f>B31+B55+B79</f>
        <v>4324</v>
      </c>
      <c r="D7" s="160">
        <f>C7/B7*100</f>
        <v>26.833809110090606</v>
      </c>
      <c r="E7" s="1"/>
      <c r="F7" s="5"/>
      <c r="G7" s="1"/>
      <c r="H7" s="5"/>
      <c r="I7" s="1"/>
      <c r="J7" s="3"/>
      <c r="K7" s="3"/>
      <c r="L7" s="3"/>
      <c r="M7" s="3"/>
      <c r="N7" s="3"/>
    </row>
    <row r="8" spans="1:14" s="2" customFormat="1" ht="15" customHeight="1">
      <c r="A8" s="161" t="s">
        <v>10</v>
      </c>
      <c r="B8" s="162">
        <v>6506</v>
      </c>
      <c r="C8" s="163">
        <f aca="true" t="shared" si="0" ref="C8:C13">B32+B56+B80</f>
        <v>49</v>
      </c>
      <c r="D8" s="164">
        <f aca="true" t="shared" si="1" ref="D8:D14">C8/B8*100</f>
        <v>0.7531509375960652</v>
      </c>
      <c r="E8" s="1"/>
      <c r="F8" s="5"/>
      <c r="G8" s="1"/>
      <c r="H8" s="5"/>
      <c r="I8" s="1"/>
      <c r="J8" s="3"/>
      <c r="K8" s="3"/>
      <c r="L8" s="3"/>
      <c r="M8" s="3"/>
      <c r="N8" s="3"/>
    </row>
    <row r="9" spans="1:14" s="2" customFormat="1" ht="15" customHeight="1">
      <c r="A9" s="161" t="s">
        <v>9</v>
      </c>
      <c r="B9" s="162">
        <v>5653</v>
      </c>
      <c r="C9" s="163">
        <f t="shared" si="0"/>
        <v>259</v>
      </c>
      <c r="D9" s="164">
        <f t="shared" si="1"/>
        <v>4.581638068282328</v>
      </c>
      <c r="E9" s="1"/>
      <c r="F9" s="5"/>
      <c r="G9" s="1"/>
      <c r="H9" s="5"/>
      <c r="I9" s="1"/>
      <c r="J9" s="3"/>
      <c r="K9" s="3"/>
      <c r="L9" s="3"/>
      <c r="M9" s="3"/>
      <c r="N9" s="3"/>
    </row>
    <row r="10" spans="1:14" s="2" customFormat="1" ht="15" customHeight="1">
      <c r="A10" s="161" t="s">
        <v>8</v>
      </c>
      <c r="B10" s="162">
        <v>8429</v>
      </c>
      <c r="C10" s="163">
        <f t="shared" si="0"/>
        <v>1431</v>
      </c>
      <c r="D10" s="164">
        <f t="shared" si="1"/>
        <v>16.97710285917665</v>
      </c>
      <c r="E10" s="1"/>
      <c r="F10" s="5"/>
      <c r="G10" s="1"/>
      <c r="H10" s="5"/>
      <c r="I10" s="1"/>
      <c r="J10" s="3"/>
      <c r="K10" s="3"/>
      <c r="L10" s="3"/>
      <c r="M10" s="3"/>
      <c r="N10" s="3"/>
    </row>
    <row r="11" spans="1:14" s="2" customFormat="1" ht="15" customHeight="1">
      <c r="A11" s="161" t="s">
        <v>7</v>
      </c>
      <c r="B11" s="162">
        <v>1190</v>
      </c>
      <c r="C11" s="163">
        <f t="shared" si="0"/>
        <v>303</v>
      </c>
      <c r="D11" s="164">
        <f t="shared" si="1"/>
        <v>25.462184873949578</v>
      </c>
      <c r="E11" s="1"/>
      <c r="F11" s="5"/>
      <c r="G11" s="1"/>
      <c r="H11" s="5"/>
      <c r="I11" s="1"/>
      <c r="J11" s="3"/>
      <c r="K11" s="3"/>
      <c r="L11" s="3"/>
      <c r="M11" s="3"/>
      <c r="N11" s="3"/>
    </row>
    <row r="12" spans="1:14" s="2" customFormat="1" ht="15" customHeight="1">
      <c r="A12" s="161" t="s">
        <v>6</v>
      </c>
      <c r="B12" s="162">
        <v>3997</v>
      </c>
      <c r="C12" s="163">
        <f t="shared" si="0"/>
        <v>1169</v>
      </c>
      <c r="D12" s="164">
        <f t="shared" si="1"/>
        <v>29.246935201401055</v>
      </c>
      <c r="E12" s="1"/>
      <c r="F12" s="5"/>
      <c r="G12" s="1"/>
      <c r="H12" s="5"/>
      <c r="I12" s="1"/>
      <c r="J12" s="3"/>
      <c r="K12" s="3"/>
      <c r="L12" s="3"/>
      <c r="M12" s="3"/>
      <c r="N12" s="3"/>
    </row>
    <row r="13" spans="1:14" s="2" customFormat="1" ht="15" customHeight="1">
      <c r="A13" s="161" t="s">
        <v>5</v>
      </c>
      <c r="B13" s="162">
        <v>1445</v>
      </c>
      <c r="C13" s="163">
        <f t="shared" si="0"/>
        <v>174</v>
      </c>
      <c r="D13" s="164">
        <f t="shared" si="1"/>
        <v>12.04152249134948</v>
      </c>
      <c r="E13" s="1"/>
      <c r="F13" s="5"/>
      <c r="G13" s="1"/>
      <c r="H13" s="5"/>
      <c r="I13" s="1"/>
      <c r="J13" s="3"/>
      <c r="K13" s="3"/>
      <c r="L13" s="3"/>
      <c r="M13" s="3"/>
      <c r="N13" s="3"/>
    </row>
    <row r="14" spans="1:14" s="2" customFormat="1" ht="15" customHeight="1" thickBot="1">
      <c r="A14" s="161" t="s">
        <v>4</v>
      </c>
      <c r="B14" s="165">
        <v>3183</v>
      </c>
      <c r="C14" s="166">
        <f>B38+B62+B86</f>
        <v>1311</v>
      </c>
      <c r="D14" s="167">
        <f t="shared" si="1"/>
        <v>41.1875589066918</v>
      </c>
      <c r="E14" s="1"/>
      <c r="F14" s="5"/>
      <c r="G14" s="1"/>
      <c r="H14" s="5"/>
      <c r="I14" s="1"/>
      <c r="J14" s="3"/>
      <c r="K14" s="3"/>
      <c r="L14" s="3"/>
      <c r="M14" s="3"/>
      <c r="N14" s="3"/>
    </row>
    <row r="15" spans="1:14" s="2" customFormat="1" ht="15" customHeight="1" thickBot="1">
      <c r="A15" s="168" t="s">
        <v>3</v>
      </c>
      <c r="B15" s="169">
        <f>SUM(B16:B18)</f>
        <v>0</v>
      </c>
      <c r="C15" s="170">
        <f>SUM(C16:C18)</f>
        <v>0</v>
      </c>
      <c r="D15" s="171">
        <v>0</v>
      </c>
      <c r="E15" s="1"/>
      <c r="F15" s="5"/>
      <c r="G15" s="1"/>
      <c r="H15" s="5"/>
      <c r="I15" s="1"/>
      <c r="J15" s="3"/>
      <c r="K15" s="3"/>
      <c r="L15" s="3"/>
      <c r="M15" s="3"/>
      <c r="N15" s="3"/>
    </row>
    <row r="16" spans="1:14" s="2" customFormat="1" ht="15" customHeight="1">
      <c r="A16" s="172" t="s">
        <v>2</v>
      </c>
      <c r="B16" s="173">
        <v>0</v>
      </c>
      <c r="C16" s="174">
        <f>B40+B64+B88</f>
        <v>0</v>
      </c>
      <c r="D16" s="160">
        <v>0</v>
      </c>
      <c r="E16" s="1"/>
      <c r="F16" s="5"/>
      <c r="G16" s="1"/>
      <c r="H16" s="5"/>
      <c r="I16" s="1"/>
      <c r="J16" s="3"/>
      <c r="K16" s="3"/>
      <c r="L16" s="3"/>
      <c r="M16" s="3"/>
      <c r="N16" s="3"/>
    </row>
    <row r="17" spans="1:14" s="2" customFormat="1" ht="15" customHeight="1">
      <c r="A17" s="175" t="s">
        <v>1</v>
      </c>
      <c r="B17" s="162">
        <v>0</v>
      </c>
      <c r="C17" s="163">
        <f>B41+B65+B89</f>
        <v>0</v>
      </c>
      <c r="D17" s="176">
        <v>0</v>
      </c>
      <c r="E17" s="1"/>
      <c r="F17" s="5"/>
      <c r="G17" s="1"/>
      <c r="H17" s="5"/>
      <c r="I17" s="1"/>
      <c r="J17" s="3"/>
      <c r="K17" s="3"/>
      <c r="L17" s="3"/>
      <c r="M17" s="3"/>
      <c r="N17" s="3"/>
    </row>
    <row r="18" spans="1:14" s="2" customFormat="1" ht="15" customHeight="1" thickBot="1">
      <c r="A18" s="177" t="s">
        <v>0</v>
      </c>
      <c r="B18" s="165">
        <v>0</v>
      </c>
      <c r="C18" s="166">
        <f>B42+B66+B90</f>
        <v>0</v>
      </c>
      <c r="D18" s="178">
        <v>0</v>
      </c>
      <c r="E18" s="1"/>
      <c r="F18" s="5"/>
      <c r="G18" s="1"/>
      <c r="H18" s="5"/>
      <c r="I18" s="1"/>
      <c r="J18" s="3"/>
      <c r="K18" s="3"/>
      <c r="L18" s="3"/>
      <c r="M18" s="3"/>
      <c r="N18" s="3"/>
    </row>
    <row r="19" spans="1:14" s="2" customFormat="1" ht="21" customHeight="1">
      <c r="A19" s="4"/>
      <c r="B19" s="1"/>
      <c r="C19" s="1"/>
      <c r="D19" s="5"/>
      <c r="E19" s="1"/>
      <c r="F19" s="5"/>
      <c r="G19" s="1"/>
      <c r="H19" s="5"/>
      <c r="I19" s="1"/>
      <c r="J19" s="3"/>
      <c r="K19" s="3"/>
      <c r="L19" s="3"/>
      <c r="M19" s="3"/>
      <c r="N19" s="3"/>
    </row>
    <row r="20" spans="1:14" s="2" customFormat="1" ht="12.75" customHeight="1" thickBot="1">
      <c r="A20" s="4" t="s">
        <v>55</v>
      </c>
      <c r="B20" s="1"/>
      <c r="C20" s="1"/>
      <c r="D20" s="5"/>
      <c r="E20" s="1"/>
      <c r="F20" s="5"/>
      <c r="G20" s="1"/>
      <c r="H20" s="5"/>
      <c r="I20" s="1"/>
      <c r="J20" s="3"/>
      <c r="K20" s="4"/>
      <c r="L20" s="14" t="s">
        <v>67</v>
      </c>
      <c r="M20" s="3"/>
      <c r="N20" s="3"/>
    </row>
    <row r="21" spans="1:13" ht="15" customHeight="1">
      <c r="A21" s="179"/>
      <c r="B21" s="180" t="s">
        <v>54</v>
      </c>
      <c r="C21" s="181"/>
      <c r="D21" s="182"/>
      <c r="E21" s="180"/>
      <c r="F21" s="183"/>
      <c r="G21" s="239" t="s">
        <v>51</v>
      </c>
      <c r="H21" s="240"/>
      <c r="I21" s="240"/>
      <c r="J21" s="240"/>
      <c r="K21" s="240"/>
      <c r="L21" s="241"/>
      <c r="M21" s="184"/>
    </row>
    <row r="22" spans="1:13" ht="15" customHeight="1">
      <c r="A22" s="186" t="s">
        <v>13</v>
      </c>
      <c r="B22" s="187"/>
      <c r="C22" s="188" t="s">
        <v>50</v>
      </c>
      <c r="D22" s="189" t="s">
        <v>50</v>
      </c>
      <c r="E22" s="188" t="s">
        <v>45</v>
      </c>
      <c r="F22" s="189" t="s">
        <v>45</v>
      </c>
      <c r="G22" s="190"/>
      <c r="H22" s="191" t="s">
        <v>49</v>
      </c>
      <c r="I22" s="192" t="s">
        <v>48</v>
      </c>
      <c r="J22" s="192" t="s">
        <v>47</v>
      </c>
      <c r="K22" s="191" t="s">
        <v>35</v>
      </c>
      <c r="L22" s="193" t="s">
        <v>45</v>
      </c>
      <c r="M22" s="184"/>
    </row>
    <row r="23" spans="1:13" ht="15" customHeight="1">
      <c r="A23" s="186" t="s">
        <v>46</v>
      </c>
      <c r="B23" s="188" t="s">
        <v>68</v>
      </c>
      <c r="C23" s="188" t="s">
        <v>45</v>
      </c>
      <c r="D23" s="189" t="s">
        <v>45</v>
      </c>
      <c r="E23" s="188" t="s">
        <v>41</v>
      </c>
      <c r="F23" s="189" t="s">
        <v>41</v>
      </c>
      <c r="G23" s="188" t="s">
        <v>44</v>
      </c>
      <c r="H23" s="194" t="s">
        <v>43</v>
      </c>
      <c r="I23" s="195" t="s">
        <v>42</v>
      </c>
      <c r="J23" s="195" t="s">
        <v>69</v>
      </c>
      <c r="K23" s="194"/>
      <c r="L23" s="196" t="s">
        <v>41</v>
      </c>
      <c r="M23" s="184"/>
    </row>
    <row r="24" spans="1:13" ht="15" customHeight="1">
      <c r="A24" s="157" t="s">
        <v>70</v>
      </c>
      <c r="B24" s="187"/>
      <c r="C24" s="188" t="s">
        <v>41</v>
      </c>
      <c r="D24" s="189" t="s">
        <v>41</v>
      </c>
      <c r="E24" s="188" t="s">
        <v>30</v>
      </c>
      <c r="F24" s="189" t="s">
        <v>30</v>
      </c>
      <c r="G24" s="188" t="s">
        <v>40</v>
      </c>
      <c r="H24" s="194" t="s">
        <v>39</v>
      </c>
      <c r="I24" s="195" t="s">
        <v>38</v>
      </c>
      <c r="J24" s="195" t="s">
        <v>37</v>
      </c>
      <c r="K24" s="194" t="s">
        <v>36</v>
      </c>
      <c r="L24" s="196" t="s">
        <v>35</v>
      </c>
      <c r="M24" s="184"/>
    </row>
    <row r="25" spans="1:13" ht="15" customHeight="1">
      <c r="A25" s="157"/>
      <c r="B25" s="188" t="s">
        <v>15</v>
      </c>
      <c r="C25" s="188" t="s">
        <v>15</v>
      </c>
      <c r="D25" s="189" t="s">
        <v>29</v>
      </c>
      <c r="E25" s="188" t="s">
        <v>23</v>
      </c>
      <c r="F25" s="189" t="s">
        <v>23</v>
      </c>
      <c r="G25" s="188" t="s">
        <v>34</v>
      </c>
      <c r="H25" s="194" t="s">
        <v>33</v>
      </c>
      <c r="I25" s="195" t="s">
        <v>32</v>
      </c>
      <c r="J25" s="195" t="s">
        <v>31</v>
      </c>
      <c r="K25" s="194" t="s">
        <v>13</v>
      </c>
      <c r="L25" s="196" t="s">
        <v>30</v>
      </c>
      <c r="M25" s="184"/>
    </row>
    <row r="26" spans="1:13" ht="15" customHeight="1">
      <c r="A26" s="186"/>
      <c r="B26" s="187"/>
      <c r="C26" s="188" t="s">
        <v>21</v>
      </c>
      <c r="D26" s="197" t="s">
        <v>13</v>
      </c>
      <c r="E26" s="188" t="s">
        <v>15</v>
      </c>
      <c r="F26" s="189" t="s">
        <v>29</v>
      </c>
      <c r="G26" s="188" t="s">
        <v>28</v>
      </c>
      <c r="H26" s="194" t="s">
        <v>27</v>
      </c>
      <c r="I26" s="195" t="s">
        <v>26</v>
      </c>
      <c r="J26" s="195" t="s">
        <v>25</v>
      </c>
      <c r="K26" s="194" t="s">
        <v>24</v>
      </c>
      <c r="L26" s="196" t="s">
        <v>23</v>
      </c>
      <c r="M26" s="184"/>
    </row>
    <row r="27" spans="1:13" ht="15" customHeight="1">
      <c r="A27" s="186"/>
      <c r="B27" s="188" t="s">
        <v>22</v>
      </c>
      <c r="C27" s="187"/>
      <c r="D27" s="189" t="s">
        <v>20</v>
      </c>
      <c r="E27" s="188" t="s">
        <v>21</v>
      </c>
      <c r="F27" s="189" t="s">
        <v>20</v>
      </c>
      <c r="G27" s="188" t="s">
        <v>19</v>
      </c>
      <c r="H27" s="194" t="s">
        <v>18</v>
      </c>
      <c r="I27" s="195" t="s">
        <v>17</v>
      </c>
      <c r="J27" s="195" t="s">
        <v>16</v>
      </c>
      <c r="K27" s="195" t="s">
        <v>13</v>
      </c>
      <c r="L27" s="196" t="s">
        <v>15</v>
      </c>
      <c r="M27" s="184"/>
    </row>
    <row r="28" spans="1:13" ht="15" customHeight="1" thickBot="1">
      <c r="A28" s="186"/>
      <c r="B28" s="188" t="s">
        <v>13</v>
      </c>
      <c r="C28" s="188" t="s">
        <v>13</v>
      </c>
      <c r="D28" s="189" t="s">
        <v>13</v>
      </c>
      <c r="E28" s="188" t="s">
        <v>13</v>
      </c>
      <c r="F28" s="189" t="s">
        <v>13</v>
      </c>
      <c r="G28" s="187"/>
      <c r="H28" s="194" t="s">
        <v>15</v>
      </c>
      <c r="I28" s="195" t="s">
        <v>14</v>
      </c>
      <c r="J28" s="195" t="s">
        <v>14</v>
      </c>
      <c r="K28" s="195"/>
      <c r="L28" s="196" t="s">
        <v>13</v>
      </c>
      <c r="M28" s="184"/>
    </row>
    <row r="29" spans="1:13" ht="15" customHeight="1" thickBot="1" thickTop="1">
      <c r="A29" s="198" t="s">
        <v>71</v>
      </c>
      <c r="B29" s="134">
        <f>SUM(B30+B39)</f>
        <v>7590</v>
      </c>
      <c r="C29" s="134">
        <f>SUM(C30+C39)</f>
        <v>118</v>
      </c>
      <c r="D29" s="104">
        <f>C29/B29*100</f>
        <v>1.5546772068511199</v>
      </c>
      <c r="E29" s="134">
        <f>SUM(E30+E39)</f>
        <v>100</v>
      </c>
      <c r="F29" s="105">
        <f>E29/C29*100</f>
        <v>84.7457627118644</v>
      </c>
      <c r="G29" s="134">
        <f>SUM(G30+G39)</f>
        <v>45</v>
      </c>
      <c r="H29" s="134">
        <f>SUM(H30,H39)</f>
        <v>2</v>
      </c>
      <c r="I29" s="134">
        <f>SUM(I30+I39)</f>
        <v>4</v>
      </c>
      <c r="J29" s="134">
        <f>SUM(J30+J39)</f>
        <v>49</v>
      </c>
      <c r="K29" s="134">
        <f>SUM(K30+K39)</f>
        <v>7</v>
      </c>
      <c r="L29" s="135">
        <f>SUM(L30+L39)</f>
        <v>11</v>
      </c>
      <c r="M29" s="184"/>
    </row>
    <row r="30" spans="1:13" ht="15" customHeight="1" thickBot="1">
      <c r="A30" s="150" t="s">
        <v>72</v>
      </c>
      <c r="B30" s="136">
        <f>SUM(B31:B38)</f>
        <v>7590</v>
      </c>
      <c r="C30" s="136">
        <f>SUM(C31:C38)</f>
        <v>118</v>
      </c>
      <c r="D30" s="109">
        <f aca="true" t="shared" si="2" ref="D30:D37">C30/B30*100</f>
        <v>1.5546772068511199</v>
      </c>
      <c r="E30" s="136">
        <f>SUM(E31:E38)</f>
        <v>100</v>
      </c>
      <c r="F30" s="110">
        <f aca="true" t="shared" si="3" ref="F30:F37">E30/C30*100</f>
        <v>84.7457627118644</v>
      </c>
      <c r="G30" s="136">
        <f aca="true" t="shared" si="4" ref="G30:L30">SUM(G31:G38)</f>
        <v>45</v>
      </c>
      <c r="H30" s="136">
        <f t="shared" si="4"/>
        <v>2</v>
      </c>
      <c r="I30" s="136">
        <f t="shared" si="4"/>
        <v>4</v>
      </c>
      <c r="J30" s="136">
        <f t="shared" si="4"/>
        <v>49</v>
      </c>
      <c r="K30" s="136">
        <f t="shared" si="4"/>
        <v>7</v>
      </c>
      <c r="L30" s="137">
        <f t="shared" si="4"/>
        <v>11</v>
      </c>
      <c r="M30" s="184"/>
    </row>
    <row r="31" spans="1:13" ht="15" customHeight="1">
      <c r="A31" s="157" t="s">
        <v>73</v>
      </c>
      <c r="B31" s="138">
        <v>4308</v>
      </c>
      <c r="C31" s="138">
        <v>45</v>
      </c>
      <c r="D31" s="114">
        <f t="shared" si="2"/>
        <v>1.0445682451253482</v>
      </c>
      <c r="E31" s="138">
        <f aca="true" t="shared" si="5" ref="E31:E38">SUM(G31:J31)</f>
        <v>41</v>
      </c>
      <c r="F31" s="116">
        <f t="shared" si="3"/>
        <v>91.11111111111111</v>
      </c>
      <c r="G31" s="138">
        <v>20</v>
      </c>
      <c r="H31" s="138">
        <v>0</v>
      </c>
      <c r="I31" s="138">
        <v>2</v>
      </c>
      <c r="J31" s="138">
        <v>19</v>
      </c>
      <c r="K31" s="138">
        <v>0</v>
      </c>
      <c r="L31" s="139">
        <v>4</v>
      </c>
      <c r="M31" s="184"/>
    </row>
    <row r="32" spans="1:13" ht="15" customHeight="1">
      <c r="A32" s="161" t="s">
        <v>74</v>
      </c>
      <c r="B32" s="140">
        <v>47</v>
      </c>
      <c r="C32" s="140">
        <v>0</v>
      </c>
      <c r="D32" s="121">
        <f t="shared" si="2"/>
        <v>0</v>
      </c>
      <c r="E32" s="141">
        <f t="shared" si="5"/>
        <v>0</v>
      </c>
      <c r="F32" s="116" t="s">
        <v>75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3">
        <v>0</v>
      </c>
      <c r="M32" s="184"/>
    </row>
    <row r="33" spans="1:13" ht="15" customHeight="1">
      <c r="A33" s="161" t="s">
        <v>76</v>
      </c>
      <c r="B33" s="140">
        <v>193</v>
      </c>
      <c r="C33" s="140">
        <v>4</v>
      </c>
      <c r="D33" s="121">
        <f t="shared" si="2"/>
        <v>2.072538860103627</v>
      </c>
      <c r="E33" s="141">
        <f t="shared" si="5"/>
        <v>4</v>
      </c>
      <c r="F33" s="142">
        <f t="shared" si="3"/>
        <v>100</v>
      </c>
      <c r="G33" s="140">
        <v>0</v>
      </c>
      <c r="H33" s="140">
        <v>0</v>
      </c>
      <c r="I33" s="140">
        <v>0</v>
      </c>
      <c r="J33" s="140">
        <v>4</v>
      </c>
      <c r="K33" s="140">
        <v>0</v>
      </c>
      <c r="L33" s="143">
        <v>0</v>
      </c>
      <c r="M33" s="184"/>
    </row>
    <row r="34" spans="1:13" ht="15" customHeight="1">
      <c r="A34" s="161" t="s">
        <v>77</v>
      </c>
      <c r="B34" s="140">
        <v>1419</v>
      </c>
      <c r="C34" s="140">
        <v>33</v>
      </c>
      <c r="D34" s="121">
        <f t="shared" si="2"/>
        <v>2.3255813953488373</v>
      </c>
      <c r="E34" s="141">
        <f t="shared" si="5"/>
        <v>26</v>
      </c>
      <c r="F34" s="142">
        <f t="shared" si="3"/>
        <v>78.78787878787878</v>
      </c>
      <c r="G34" s="140">
        <v>13</v>
      </c>
      <c r="H34" s="140">
        <v>1</v>
      </c>
      <c r="I34" s="140">
        <v>1</v>
      </c>
      <c r="J34" s="140">
        <v>11</v>
      </c>
      <c r="K34" s="140">
        <v>7</v>
      </c>
      <c r="L34" s="143">
        <v>0</v>
      </c>
      <c r="M34" s="184"/>
    </row>
    <row r="35" spans="1:13" ht="15" customHeight="1">
      <c r="A35" s="161" t="s">
        <v>78</v>
      </c>
      <c r="B35" s="140">
        <v>300</v>
      </c>
      <c r="C35" s="140">
        <v>3</v>
      </c>
      <c r="D35" s="121">
        <f t="shared" si="2"/>
        <v>1</v>
      </c>
      <c r="E35" s="141">
        <f t="shared" si="5"/>
        <v>3</v>
      </c>
      <c r="F35" s="142">
        <f t="shared" si="3"/>
        <v>100</v>
      </c>
      <c r="G35" s="140">
        <v>1</v>
      </c>
      <c r="H35" s="140">
        <v>1</v>
      </c>
      <c r="I35" s="140">
        <v>0</v>
      </c>
      <c r="J35" s="140">
        <v>1</v>
      </c>
      <c r="K35" s="140">
        <v>0</v>
      </c>
      <c r="L35" s="143">
        <v>0</v>
      </c>
      <c r="M35" s="184"/>
    </row>
    <row r="36" spans="1:13" ht="15" customHeight="1">
      <c r="A36" s="161" t="s">
        <v>79</v>
      </c>
      <c r="B36" s="140">
        <v>1165</v>
      </c>
      <c r="C36" s="140">
        <v>30</v>
      </c>
      <c r="D36" s="121">
        <f t="shared" si="2"/>
        <v>2.575107296137339</v>
      </c>
      <c r="E36" s="141">
        <f t="shared" si="5"/>
        <v>23</v>
      </c>
      <c r="F36" s="142">
        <f t="shared" si="3"/>
        <v>76.66666666666667</v>
      </c>
      <c r="G36" s="140">
        <v>8</v>
      </c>
      <c r="H36" s="140">
        <v>0</v>
      </c>
      <c r="I36" s="140">
        <v>1</v>
      </c>
      <c r="J36" s="140">
        <v>14</v>
      </c>
      <c r="K36" s="140">
        <v>0</v>
      </c>
      <c r="L36" s="143">
        <v>7</v>
      </c>
      <c r="M36" s="184"/>
    </row>
    <row r="37" spans="1:13" ht="15" customHeight="1">
      <c r="A37" s="161" t="s">
        <v>80</v>
      </c>
      <c r="B37" s="140">
        <v>158</v>
      </c>
      <c r="C37" s="140">
        <v>3</v>
      </c>
      <c r="D37" s="121">
        <f t="shared" si="2"/>
        <v>1.89873417721519</v>
      </c>
      <c r="E37" s="141">
        <f t="shared" si="5"/>
        <v>3</v>
      </c>
      <c r="F37" s="142">
        <f t="shared" si="3"/>
        <v>100</v>
      </c>
      <c r="G37" s="140">
        <v>3</v>
      </c>
      <c r="H37" s="140">
        <v>0</v>
      </c>
      <c r="I37" s="140">
        <v>0</v>
      </c>
      <c r="J37" s="140">
        <v>0</v>
      </c>
      <c r="K37" s="140">
        <v>0</v>
      </c>
      <c r="L37" s="143">
        <v>0</v>
      </c>
      <c r="M37" s="184"/>
    </row>
    <row r="38" spans="1:13" ht="15" customHeight="1" thickBot="1">
      <c r="A38" s="161" t="s">
        <v>81</v>
      </c>
      <c r="B38" s="140">
        <v>0</v>
      </c>
      <c r="C38" s="140">
        <v>0</v>
      </c>
      <c r="D38" s="121">
        <v>0</v>
      </c>
      <c r="E38" s="138">
        <f t="shared" si="5"/>
        <v>0</v>
      </c>
      <c r="F38" s="128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3">
        <v>0</v>
      </c>
      <c r="M38" s="184"/>
    </row>
    <row r="39" spans="1:13" ht="15" customHeight="1" thickBot="1">
      <c r="A39" s="168" t="s">
        <v>72</v>
      </c>
      <c r="B39" s="136">
        <f>SUM(B40:B42)</f>
        <v>0</v>
      </c>
      <c r="C39" s="136">
        <f>SUM(C40:C42)</f>
        <v>0</v>
      </c>
      <c r="D39" s="109">
        <v>0</v>
      </c>
      <c r="E39" s="136">
        <f>SUM(E40:E42)</f>
        <v>0</v>
      </c>
      <c r="F39" s="110">
        <v>0</v>
      </c>
      <c r="G39" s="136">
        <f aca="true" t="shared" si="6" ref="G39:L39">SUM(G40:G42)</f>
        <v>0</v>
      </c>
      <c r="H39" s="136">
        <f t="shared" si="6"/>
        <v>0</v>
      </c>
      <c r="I39" s="136">
        <f t="shared" si="6"/>
        <v>0</v>
      </c>
      <c r="J39" s="136">
        <f t="shared" si="6"/>
        <v>0</v>
      </c>
      <c r="K39" s="136">
        <f t="shared" si="6"/>
        <v>0</v>
      </c>
      <c r="L39" s="137">
        <f t="shared" si="6"/>
        <v>0</v>
      </c>
      <c r="M39" s="184"/>
    </row>
    <row r="40" spans="1:13" ht="15" customHeight="1">
      <c r="A40" s="157" t="s">
        <v>82</v>
      </c>
      <c r="B40" s="138">
        <v>0</v>
      </c>
      <c r="C40" s="138">
        <v>0</v>
      </c>
      <c r="D40" s="114">
        <v>0</v>
      </c>
      <c r="E40" s="138">
        <v>0</v>
      </c>
      <c r="F40" s="116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9">
        <v>0</v>
      </c>
      <c r="M40" s="184"/>
    </row>
    <row r="41" spans="1:13" ht="15" customHeight="1">
      <c r="A41" s="161" t="s">
        <v>83</v>
      </c>
      <c r="B41" s="140">
        <v>0</v>
      </c>
      <c r="C41" s="140">
        <v>0</v>
      </c>
      <c r="D41" s="121">
        <v>0</v>
      </c>
      <c r="E41" s="140">
        <v>0</v>
      </c>
      <c r="F41" s="127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3">
        <v>0</v>
      </c>
      <c r="M41" s="184"/>
    </row>
    <row r="42" spans="1:13" ht="15" customHeight="1" thickBot="1">
      <c r="A42" s="199" t="s">
        <v>84</v>
      </c>
      <c r="B42" s="144">
        <v>0</v>
      </c>
      <c r="C42" s="144">
        <v>0</v>
      </c>
      <c r="D42" s="131">
        <v>0</v>
      </c>
      <c r="E42" s="144">
        <v>0</v>
      </c>
      <c r="F42" s="132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5">
        <v>0</v>
      </c>
      <c r="M42" s="184"/>
    </row>
    <row r="43" spans="1:14" ht="21" customHeight="1">
      <c r="A43" s="200"/>
      <c r="B43" s="201"/>
      <c r="C43" s="201"/>
      <c r="D43" s="202"/>
      <c r="E43" s="201"/>
      <c r="F43" s="202"/>
      <c r="G43" s="201"/>
      <c r="H43" s="202"/>
      <c r="I43" s="201"/>
      <c r="J43" s="203"/>
      <c r="K43" s="203"/>
      <c r="L43" s="203"/>
      <c r="M43" s="203"/>
      <c r="N43" s="203"/>
    </row>
    <row r="44" spans="1:14" s="2" customFormat="1" ht="15" customHeight="1" thickBot="1">
      <c r="A44" s="4" t="s">
        <v>53</v>
      </c>
      <c r="B44" s="1"/>
      <c r="C44" s="1"/>
      <c r="D44" s="5"/>
      <c r="E44" s="1"/>
      <c r="F44" s="5"/>
      <c r="G44" s="1"/>
      <c r="H44" s="5"/>
      <c r="I44" s="1"/>
      <c r="J44" s="3"/>
      <c r="K44" s="4"/>
      <c r="L44" s="14" t="s">
        <v>67</v>
      </c>
      <c r="M44" s="3"/>
      <c r="N44" s="3"/>
    </row>
    <row r="45" spans="1:13" ht="15" customHeight="1">
      <c r="A45" s="179"/>
      <c r="B45" s="180" t="s">
        <v>85</v>
      </c>
      <c r="C45" s="181"/>
      <c r="D45" s="182"/>
      <c r="E45" s="180"/>
      <c r="F45" s="183"/>
      <c r="G45" s="239" t="s">
        <v>86</v>
      </c>
      <c r="H45" s="240"/>
      <c r="I45" s="240"/>
      <c r="J45" s="240"/>
      <c r="K45" s="240"/>
      <c r="L45" s="241"/>
      <c r="M45" s="184"/>
    </row>
    <row r="46" spans="1:13" ht="15" customHeight="1">
      <c r="A46" s="186" t="s">
        <v>13</v>
      </c>
      <c r="B46" s="188"/>
      <c r="C46" s="188" t="s">
        <v>50</v>
      </c>
      <c r="D46" s="189" t="s">
        <v>50</v>
      </c>
      <c r="E46" s="188" t="s">
        <v>45</v>
      </c>
      <c r="F46" s="189" t="s">
        <v>45</v>
      </c>
      <c r="G46" s="190"/>
      <c r="H46" s="191" t="s">
        <v>49</v>
      </c>
      <c r="I46" s="192" t="s">
        <v>48</v>
      </c>
      <c r="J46" s="192" t="s">
        <v>47</v>
      </c>
      <c r="K46" s="191" t="s">
        <v>35</v>
      </c>
      <c r="L46" s="193" t="s">
        <v>45</v>
      </c>
      <c r="M46" s="184"/>
    </row>
    <row r="47" spans="1:13" ht="15" customHeight="1">
      <c r="A47" s="186" t="s">
        <v>46</v>
      </c>
      <c r="B47" s="188" t="s">
        <v>87</v>
      </c>
      <c r="C47" s="188" t="s">
        <v>45</v>
      </c>
      <c r="D47" s="189" t="s">
        <v>45</v>
      </c>
      <c r="E47" s="188" t="s">
        <v>41</v>
      </c>
      <c r="F47" s="189" t="s">
        <v>41</v>
      </c>
      <c r="G47" s="188" t="s">
        <v>44</v>
      </c>
      <c r="H47" s="194" t="s">
        <v>43</v>
      </c>
      <c r="I47" s="195" t="s">
        <v>42</v>
      </c>
      <c r="J47" s="195" t="s">
        <v>69</v>
      </c>
      <c r="K47" s="194"/>
      <c r="L47" s="196" t="s">
        <v>41</v>
      </c>
      <c r="M47" s="184"/>
    </row>
    <row r="48" spans="1:13" ht="15" customHeight="1">
      <c r="A48" s="157" t="s">
        <v>70</v>
      </c>
      <c r="B48" s="187"/>
      <c r="C48" s="188" t="s">
        <v>41</v>
      </c>
      <c r="D48" s="189" t="s">
        <v>41</v>
      </c>
      <c r="E48" s="188" t="s">
        <v>30</v>
      </c>
      <c r="F48" s="189" t="s">
        <v>30</v>
      </c>
      <c r="G48" s="188" t="s">
        <v>40</v>
      </c>
      <c r="H48" s="194" t="s">
        <v>39</v>
      </c>
      <c r="I48" s="195" t="s">
        <v>38</v>
      </c>
      <c r="J48" s="195" t="s">
        <v>37</v>
      </c>
      <c r="K48" s="194" t="s">
        <v>36</v>
      </c>
      <c r="L48" s="196" t="s">
        <v>35</v>
      </c>
      <c r="M48" s="184"/>
    </row>
    <row r="49" spans="1:13" ht="15" customHeight="1">
      <c r="A49" s="157"/>
      <c r="B49" s="188" t="s">
        <v>15</v>
      </c>
      <c r="C49" s="188" t="s">
        <v>15</v>
      </c>
      <c r="D49" s="189" t="s">
        <v>29</v>
      </c>
      <c r="E49" s="188" t="s">
        <v>23</v>
      </c>
      <c r="F49" s="189" t="s">
        <v>23</v>
      </c>
      <c r="G49" s="188" t="s">
        <v>34</v>
      </c>
      <c r="H49" s="194" t="s">
        <v>33</v>
      </c>
      <c r="I49" s="195" t="s">
        <v>32</v>
      </c>
      <c r="J49" s="195" t="s">
        <v>31</v>
      </c>
      <c r="K49" s="194" t="s">
        <v>13</v>
      </c>
      <c r="L49" s="196" t="s">
        <v>30</v>
      </c>
      <c r="M49" s="184"/>
    </row>
    <row r="50" spans="1:13" ht="15" customHeight="1">
      <c r="A50" s="186"/>
      <c r="B50" s="187"/>
      <c r="C50" s="188" t="s">
        <v>21</v>
      </c>
      <c r="D50" s="197" t="s">
        <v>13</v>
      </c>
      <c r="E50" s="188" t="s">
        <v>15</v>
      </c>
      <c r="F50" s="189" t="s">
        <v>29</v>
      </c>
      <c r="G50" s="188" t="s">
        <v>28</v>
      </c>
      <c r="H50" s="194" t="s">
        <v>27</v>
      </c>
      <c r="I50" s="195" t="s">
        <v>26</v>
      </c>
      <c r="J50" s="195" t="s">
        <v>25</v>
      </c>
      <c r="K50" s="194" t="s">
        <v>24</v>
      </c>
      <c r="L50" s="196" t="s">
        <v>23</v>
      </c>
      <c r="M50" s="184"/>
    </row>
    <row r="51" spans="1:13" ht="15" customHeight="1">
      <c r="A51" s="186"/>
      <c r="B51" s="188" t="s">
        <v>22</v>
      </c>
      <c r="C51" s="187"/>
      <c r="D51" s="189" t="s">
        <v>20</v>
      </c>
      <c r="E51" s="188" t="s">
        <v>21</v>
      </c>
      <c r="F51" s="189" t="s">
        <v>20</v>
      </c>
      <c r="G51" s="188" t="s">
        <v>19</v>
      </c>
      <c r="H51" s="194" t="s">
        <v>18</v>
      </c>
      <c r="I51" s="195" t="s">
        <v>17</v>
      </c>
      <c r="J51" s="195" t="s">
        <v>16</v>
      </c>
      <c r="K51" s="195" t="s">
        <v>13</v>
      </c>
      <c r="L51" s="196" t="s">
        <v>15</v>
      </c>
      <c r="M51" s="184"/>
    </row>
    <row r="52" spans="1:13" ht="15" customHeight="1" thickBot="1">
      <c r="A52" s="186"/>
      <c r="B52" s="188" t="s">
        <v>13</v>
      </c>
      <c r="C52" s="188" t="s">
        <v>13</v>
      </c>
      <c r="D52" s="189" t="s">
        <v>13</v>
      </c>
      <c r="E52" s="188" t="s">
        <v>13</v>
      </c>
      <c r="F52" s="189" t="s">
        <v>13</v>
      </c>
      <c r="G52" s="187"/>
      <c r="H52" s="194" t="s">
        <v>15</v>
      </c>
      <c r="I52" s="195" t="s">
        <v>14</v>
      </c>
      <c r="J52" s="195" t="s">
        <v>14</v>
      </c>
      <c r="K52" s="195"/>
      <c r="L52" s="196" t="s">
        <v>13</v>
      </c>
      <c r="M52" s="184"/>
    </row>
    <row r="53" spans="1:13" ht="15" customHeight="1" thickBot="1" thickTop="1">
      <c r="A53" s="198" t="s">
        <v>71</v>
      </c>
      <c r="B53" s="103">
        <f>SUM(B54+B63)</f>
        <v>0</v>
      </c>
      <c r="C53" s="103">
        <f>SUM(C54+C63)</f>
        <v>0</v>
      </c>
      <c r="D53" s="104">
        <v>0</v>
      </c>
      <c r="E53" s="103">
        <f>SUM(E54+E63)</f>
        <v>0</v>
      </c>
      <c r="F53" s="105">
        <v>0</v>
      </c>
      <c r="G53" s="103">
        <f aca="true" t="shared" si="7" ref="G53:L53">G54+G63</f>
        <v>0</v>
      </c>
      <c r="H53" s="103">
        <f t="shared" si="7"/>
        <v>0</v>
      </c>
      <c r="I53" s="103">
        <f t="shared" si="7"/>
        <v>0</v>
      </c>
      <c r="J53" s="103">
        <f t="shared" si="7"/>
        <v>0</v>
      </c>
      <c r="K53" s="103">
        <f t="shared" si="7"/>
        <v>0</v>
      </c>
      <c r="L53" s="106">
        <f t="shared" si="7"/>
        <v>0</v>
      </c>
      <c r="M53" s="184"/>
    </row>
    <row r="54" spans="1:13" ht="15" customHeight="1" thickBot="1">
      <c r="A54" s="150" t="s">
        <v>72</v>
      </c>
      <c r="B54" s="107">
        <f>SUM(B55:B62)</f>
        <v>0</v>
      </c>
      <c r="C54" s="108">
        <f>SUM(C55:C62)</f>
        <v>0</v>
      </c>
      <c r="D54" s="109">
        <v>0</v>
      </c>
      <c r="E54" s="108">
        <f>SUM(E55:E62)</f>
        <v>0</v>
      </c>
      <c r="F54" s="110">
        <v>0</v>
      </c>
      <c r="G54" s="108">
        <f aca="true" t="shared" si="8" ref="G54:L54">SUM(G55:G62)</f>
        <v>0</v>
      </c>
      <c r="H54" s="108">
        <f t="shared" si="8"/>
        <v>0</v>
      </c>
      <c r="I54" s="108">
        <f t="shared" si="8"/>
        <v>0</v>
      </c>
      <c r="J54" s="108">
        <f t="shared" si="8"/>
        <v>0</v>
      </c>
      <c r="K54" s="108">
        <f t="shared" si="8"/>
        <v>0</v>
      </c>
      <c r="L54" s="111">
        <f t="shared" si="8"/>
        <v>0</v>
      </c>
      <c r="M54" s="184"/>
    </row>
    <row r="55" spans="1:13" ht="15" customHeight="1">
      <c r="A55" s="157" t="s">
        <v>73</v>
      </c>
      <c r="B55" s="112">
        <v>0</v>
      </c>
      <c r="C55" s="113">
        <v>0</v>
      </c>
      <c r="D55" s="114">
        <v>0</v>
      </c>
      <c r="E55" s="115">
        <v>0</v>
      </c>
      <c r="F55" s="116">
        <v>0</v>
      </c>
      <c r="G55" s="117">
        <v>0</v>
      </c>
      <c r="H55" s="113">
        <v>0</v>
      </c>
      <c r="I55" s="113">
        <v>0</v>
      </c>
      <c r="J55" s="113">
        <v>0</v>
      </c>
      <c r="K55" s="113">
        <v>0</v>
      </c>
      <c r="L55" s="118">
        <v>0</v>
      </c>
      <c r="M55" s="184"/>
    </row>
    <row r="56" spans="1:13" ht="15" customHeight="1">
      <c r="A56" s="161" t="s">
        <v>74</v>
      </c>
      <c r="B56" s="119">
        <v>0</v>
      </c>
      <c r="C56" s="120">
        <v>0</v>
      </c>
      <c r="D56" s="121">
        <v>0</v>
      </c>
      <c r="E56" s="122">
        <v>0</v>
      </c>
      <c r="F56" s="127">
        <v>0</v>
      </c>
      <c r="G56" s="123">
        <v>0</v>
      </c>
      <c r="H56" s="120">
        <v>0</v>
      </c>
      <c r="I56" s="120">
        <v>0</v>
      </c>
      <c r="J56" s="120">
        <v>0</v>
      </c>
      <c r="K56" s="120">
        <v>0</v>
      </c>
      <c r="L56" s="124">
        <v>0</v>
      </c>
      <c r="M56" s="184"/>
    </row>
    <row r="57" spans="1:13" ht="15" customHeight="1">
      <c r="A57" s="161" t="s">
        <v>76</v>
      </c>
      <c r="B57" s="120">
        <v>0</v>
      </c>
      <c r="C57" s="120">
        <v>0</v>
      </c>
      <c r="D57" s="121">
        <v>0</v>
      </c>
      <c r="E57" s="120">
        <v>0</v>
      </c>
      <c r="F57" s="127">
        <v>0</v>
      </c>
      <c r="G57" s="125">
        <v>0</v>
      </c>
      <c r="H57" s="120">
        <v>0</v>
      </c>
      <c r="I57" s="120">
        <v>0</v>
      </c>
      <c r="J57" s="119">
        <v>0</v>
      </c>
      <c r="K57" s="120">
        <v>0</v>
      </c>
      <c r="L57" s="126">
        <v>0</v>
      </c>
      <c r="M57" s="184"/>
    </row>
    <row r="58" spans="1:13" ht="15" customHeight="1">
      <c r="A58" s="161" t="s">
        <v>77</v>
      </c>
      <c r="B58" s="119">
        <v>0</v>
      </c>
      <c r="C58" s="120">
        <v>0</v>
      </c>
      <c r="D58" s="121">
        <v>0</v>
      </c>
      <c r="E58" s="120">
        <v>0</v>
      </c>
      <c r="F58" s="127">
        <v>0</v>
      </c>
      <c r="G58" s="123">
        <v>0</v>
      </c>
      <c r="H58" s="120">
        <v>0</v>
      </c>
      <c r="I58" s="120">
        <v>0</v>
      </c>
      <c r="J58" s="120">
        <v>0</v>
      </c>
      <c r="K58" s="120">
        <v>0</v>
      </c>
      <c r="L58" s="124">
        <v>0</v>
      </c>
      <c r="M58" s="184"/>
    </row>
    <row r="59" spans="1:13" ht="15" customHeight="1">
      <c r="A59" s="161" t="s">
        <v>78</v>
      </c>
      <c r="B59" s="120">
        <v>0</v>
      </c>
      <c r="C59" s="120">
        <v>0</v>
      </c>
      <c r="D59" s="121">
        <v>0</v>
      </c>
      <c r="E59" s="120">
        <v>0</v>
      </c>
      <c r="F59" s="127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4">
        <v>0</v>
      </c>
      <c r="M59" s="184"/>
    </row>
    <row r="60" spans="1:13" ht="15" customHeight="1">
      <c r="A60" s="161" t="s">
        <v>79</v>
      </c>
      <c r="B60" s="119">
        <v>0</v>
      </c>
      <c r="C60" s="120">
        <v>0</v>
      </c>
      <c r="D60" s="121">
        <v>0</v>
      </c>
      <c r="E60" s="120">
        <v>0</v>
      </c>
      <c r="F60" s="127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4">
        <v>0</v>
      </c>
      <c r="M60" s="184"/>
    </row>
    <row r="61" spans="1:13" ht="15" customHeight="1">
      <c r="A61" s="161" t="s">
        <v>80</v>
      </c>
      <c r="B61" s="120">
        <v>0</v>
      </c>
      <c r="C61" s="120">
        <v>0</v>
      </c>
      <c r="D61" s="121">
        <v>0</v>
      </c>
      <c r="E61" s="120">
        <v>0</v>
      </c>
      <c r="F61" s="127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4">
        <v>0</v>
      </c>
      <c r="M61" s="184"/>
    </row>
    <row r="62" spans="1:13" ht="15" customHeight="1" thickBot="1">
      <c r="A62" s="161" t="s">
        <v>81</v>
      </c>
      <c r="B62" s="119">
        <v>0</v>
      </c>
      <c r="C62" s="120">
        <v>0</v>
      </c>
      <c r="D62" s="121">
        <v>0</v>
      </c>
      <c r="E62" s="120">
        <v>0</v>
      </c>
      <c r="F62" s="128">
        <v>0</v>
      </c>
      <c r="G62" s="120">
        <v>0</v>
      </c>
      <c r="H62" s="119">
        <v>0</v>
      </c>
      <c r="I62" s="120">
        <v>0</v>
      </c>
      <c r="J62" s="120">
        <v>0</v>
      </c>
      <c r="K62" s="120">
        <v>0</v>
      </c>
      <c r="L62" s="124">
        <v>0</v>
      </c>
      <c r="M62" s="184"/>
    </row>
    <row r="63" spans="1:13" ht="15" customHeight="1" thickBot="1">
      <c r="A63" s="168" t="s">
        <v>72</v>
      </c>
      <c r="B63" s="107">
        <f>SUM(B64:B66)</f>
        <v>0</v>
      </c>
      <c r="C63" s="107">
        <f>SUM(C64:C66)</f>
        <v>0</v>
      </c>
      <c r="D63" s="109">
        <v>0</v>
      </c>
      <c r="E63" s="107">
        <f>SUM(E64:E66)</f>
        <v>0</v>
      </c>
      <c r="F63" s="110">
        <v>0</v>
      </c>
      <c r="G63" s="107">
        <f aca="true" t="shared" si="9" ref="G63:L63">SUM(G64:G66)</f>
        <v>0</v>
      </c>
      <c r="H63" s="107">
        <f t="shared" si="9"/>
        <v>0</v>
      </c>
      <c r="I63" s="107">
        <f t="shared" si="9"/>
        <v>0</v>
      </c>
      <c r="J63" s="107">
        <f t="shared" si="9"/>
        <v>0</v>
      </c>
      <c r="K63" s="107">
        <f t="shared" si="9"/>
        <v>0</v>
      </c>
      <c r="L63" s="129">
        <f t="shared" si="9"/>
        <v>0</v>
      </c>
      <c r="M63" s="184"/>
    </row>
    <row r="64" spans="1:13" ht="15" customHeight="1">
      <c r="A64" s="157" t="s">
        <v>82</v>
      </c>
      <c r="B64" s="113">
        <v>0</v>
      </c>
      <c r="C64" s="113">
        <v>0</v>
      </c>
      <c r="D64" s="114">
        <v>0</v>
      </c>
      <c r="E64" s="113">
        <v>0</v>
      </c>
      <c r="F64" s="116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8">
        <v>0</v>
      </c>
      <c r="M64" s="184"/>
    </row>
    <row r="65" spans="1:13" ht="15" customHeight="1">
      <c r="A65" s="161" t="s">
        <v>83</v>
      </c>
      <c r="B65" s="120">
        <v>0</v>
      </c>
      <c r="C65" s="120">
        <v>0</v>
      </c>
      <c r="D65" s="121">
        <v>0</v>
      </c>
      <c r="E65" s="120">
        <v>0</v>
      </c>
      <c r="F65" s="127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4">
        <v>0</v>
      </c>
      <c r="M65" s="184"/>
    </row>
    <row r="66" spans="1:13" ht="15" customHeight="1" thickBot="1">
      <c r="A66" s="199" t="s">
        <v>84</v>
      </c>
      <c r="B66" s="130">
        <v>0</v>
      </c>
      <c r="C66" s="130">
        <v>0</v>
      </c>
      <c r="D66" s="131">
        <v>0</v>
      </c>
      <c r="E66" s="130">
        <v>0</v>
      </c>
      <c r="F66" s="132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3">
        <v>0</v>
      </c>
      <c r="M66" s="184"/>
    </row>
    <row r="67" spans="1:15" s="210" customFormat="1" ht="21" customHeight="1">
      <c r="A67" s="204"/>
      <c r="B67" s="205"/>
      <c r="C67" s="206"/>
      <c r="D67" s="207"/>
      <c r="E67" s="206"/>
      <c r="F67" s="208"/>
      <c r="G67" s="206"/>
      <c r="H67" s="208"/>
      <c r="I67" s="206"/>
      <c r="J67" s="206"/>
      <c r="K67" s="206"/>
      <c r="L67" s="206"/>
      <c r="M67" s="206"/>
      <c r="N67" s="206"/>
      <c r="O67" s="209"/>
    </row>
    <row r="68" spans="1:14" ht="15" customHeight="1" thickBot="1">
      <c r="A68" s="200" t="s">
        <v>52</v>
      </c>
      <c r="B68" s="1"/>
      <c r="C68" s="201"/>
      <c r="D68" s="202"/>
      <c r="E68" s="201"/>
      <c r="F68" s="202"/>
      <c r="G68" s="201"/>
      <c r="H68" s="202"/>
      <c r="I68" s="201"/>
      <c r="J68" s="203"/>
      <c r="K68" s="4"/>
      <c r="L68" s="14" t="s">
        <v>67</v>
      </c>
      <c r="M68" s="203"/>
      <c r="N68" s="203"/>
    </row>
    <row r="69" spans="1:13" ht="15" customHeight="1">
      <c r="A69" s="211"/>
      <c r="B69" s="212" t="s">
        <v>85</v>
      </c>
      <c r="C69" s="213"/>
      <c r="D69" s="214"/>
      <c r="E69" s="212"/>
      <c r="F69" s="215"/>
      <c r="G69" s="242" t="s">
        <v>86</v>
      </c>
      <c r="H69" s="243"/>
      <c r="I69" s="243"/>
      <c r="J69" s="243"/>
      <c r="K69" s="243"/>
      <c r="L69" s="244"/>
      <c r="M69" s="184"/>
    </row>
    <row r="70" spans="1:13" ht="15" customHeight="1">
      <c r="A70" s="216" t="s">
        <v>13</v>
      </c>
      <c r="B70" s="217"/>
      <c r="C70" s="217" t="s">
        <v>50</v>
      </c>
      <c r="D70" s="218" t="s">
        <v>50</v>
      </c>
      <c r="E70" s="217" t="s">
        <v>45</v>
      </c>
      <c r="F70" s="218" t="s">
        <v>45</v>
      </c>
      <c r="G70" s="219"/>
      <c r="H70" s="220" t="s">
        <v>49</v>
      </c>
      <c r="I70" s="221" t="s">
        <v>48</v>
      </c>
      <c r="J70" s="221" t="s">
        <v>47</v>
      </c>
      <c r="K70" s="220" t="s">
        <v>35</v>
      </c>
      <c r="L70" s="222" t="s">
        <v>45</v>
      </c>
      <c r="M70" s="184"/>
    </row>
    <row r="71" spans="1:13" ht="15" customHeight="1">
      <c r="A71" s="216" t="s">
        <v>46</v>
      </c>
      <c r="B71" s="217" t="s">
        <v>87</v>
      </c>
      <c r="C71" s="217" t="s">
        <v>45</v>
      </c>
      <c r="D71" s="218" t="s">
        <v>45</v>
      </c>
      <c r="E71" s="217" t="s">
        <v>41</v>
      </c>
      <c r="F71" s="218" t="s">
        <v>41</v>
      </c>
      <c r="G71" s="217" t="s">
        <v>44</v>
      </c>
      <c r="H71" s="223" t="s">
        <v>43</v>
      </c>
      <c r="I71" s="224" t="s">
        <v>42</v>
      </c>
      <c r="J71" s="224" t="s">
        <v>69</v>
      </c>
      <c r="K71" s="223"/>
      <c r="L71" s="225" t="s">
        <v>41</v>
      </c>
      <c r="M71" s="184"/>
    </row>
    <row r="72" spans="1:13" ht="15" customHeight="1">
      <c r="A72" s="226" t="s">
        <v>70</v>
      </c>
      <c r="B72" s="227"/>
      <c r="C72" s="217" t="s">
        <v>41</v>
      </c>
      <c r="D72" s="218" t="s">
        <v>41</v>
      </c>
      <c r="E72" s="217" t="s">
        <v>30</v>
      </c>
      <c r="F72" s="218" t="s">
        <v>30</v>
      </c>
      <c r="G72" s="217" t="s">
        <v>40</v>
      </c>
      <c r="H72" s="223" t="s">
        <v>39</v>
      </c>
      <c r="I72" s="224" t="s">
        <v>38</v>
      </c>
      <c r="J72" s="224" t="s">
        <v>37</v>
      </c>
      <c r="K72" s="223" t="s">
        <v>36</v>
      </c>
      <c r="L72" s="225" t="s">
        <v>35</v>
      </c>
      <c r="M72" s="184"/>
    </row>
    <row r="73" spans="1:13" ht="15" customHeight="1">
      <c r="A73" s="226"/>
      <c r="B73" s="217" t="s">
        <v>15</v>
      </c>
      <c r="C73" s="217" t="s">
        <v>15</v>
      </c>
      <c r="D73" s="218" t="s">
        <v>29</v>
      </c>
      <c r="E73" s="217" t="s">
        <v>23</v>
      </c>
      <c r="F73" s="218" t="s">
        <v>23</v>
      </c>
      <c r="G73" s="217" t="s">
        <v>34</v>
      </c>
      <c r="H73" s="223" t="s">
        <v>33</v>
      </c>
      <c r="I73" s="224" t="s">
        <v>32</v>
      </c>
      <c r="J73" s="224" t="s">
        <v>31</v>
      </c>
      <c r="K73" s="223" t="s">
        <v>13</v>
      </c>
      <c r="L73" s="225" t="s">
        <v>30</v>
      </c>
      <c r="M73" s="184"/>
    </row>
    <row r="74" spans="1:13" ht="15" customHeight="1">
      <c r="A74" s="216"/>
      <c r="B74" s="227"/>
      <c r="C74" s="217" t="s">
        <v>21</v>
      </c>
      <c r="D74" s="228" t="s">
        <v>13</v>
      </c>
      <c r="E74" s="217" t="s">
        <v>15</v>
      </c>
      <c r="F74" s="218" t="s">
        <v>29</v>
      </c>
      <c r="G74" s="217" t="s">
        <v>28</v>
      </c>
      <c r="H74" s="223" t="s">
        <v>27</v>
      </c>
      <c r="I74" s="224" t="s">
        <v>26</v>
      </c>
      <c r="J74" s="224" t="s">
        <v>25</v>
      </c>
      <c r="K74" s="223" t="s">
        <v>24</v>
      </c>
      <c r="L74" s="225" t="s">
        <v>23</v>
      </c>
      <c r="M74" s="184"/>
    </row>
    <row r="75" spans="1:13" ht="15" customHeight="1">
      <c r="A75" s="216"/>
      <c r="B75" s="217" t="s">
        <v>22</v>
      </c>
      <c r="C75" s="227"/>
      <c r="D75" s="218" t="s">
        <v>20</v>
      </c>
      <c r="E75" s="217" t="s">
        <v>21</v>
      </c>
      <c r="F75" s="218" t="s">
        <v>20</v>
      </c>
      <c r="G75" s="217" t="s">
        <v>19</v>
      </c>
      <c r="H75" s="223" t="s">
        <v>18</v>
      </c>
      <c r="I75" s="224" t="s">
        <v>17</v>
      </c>
      <c r="J75" s="224" t="s">
        <v>16</v>
      </c>
      <c r="K75" s="224" t="s">
        <v>13</v>
      </c>
      <c r="L75" s="225" t="s">
        <v>15</v>
      </c>
      <c r="M75" s="184"/>
    </row>
    <row r="76" spans="1:13" ht="15" customHeight="1" thickBot="1">
      <c r="A76" s="216"/>
      <c r="B76" s="217" t="s">
        <v>13</v>
      </c>
      <c r="C76" s="217" t="s">
        <v>13</v>
      </c>
      <c r="D76" s="218" t="s">
        <v>13</v>
      </c>
      <c r="E76" s="217" t="s">
        <v>13</v>
      </c>
      <c r="F76" s="218" t="s">
        <v>13</v>
      </c>
      <c r="G76" s="227"/>
      <c r="H76" s="223" t="s">
        <v>15</v>
      </c>
      <c r="I76" s="224" t="s">
        <v>14</v>
      </c>
      <c r="J76" s="224" t="s">
        <v>14</v>
      </c>
      <c r="K76" s="224"/>
      <c r="L76" s="225" t="s">
        <v>13</v>
      </c>
      <c r="M76" s="184"/>
    </row>
    <row r="77" spans="1:13" ht="15" customHeight="1" thickBot="1" thickTop="1">
      <c r="A77" s="198" t="s">
        <v>71</v>
      </c>
      <c r="B77" s="103">
        <f>SUM(B78+B87)</f>
        <v>1430</v>
      </c>
      <c r="C77" s="103">
        <f>SUM(C78+C87)</f>
        <v>17</v>
      </c>
      <c r="D77" s="104">
        <f>C77/B77*100</f>
        <v>1.1888111888111887</v>
      </c>
      <c r="E77" s="103">
        <f>SUM(E78+E87)</f>
        <v>16</v>
      </c>
      <c r="F77" s="105">
        <f>E77/C77*100</f>
        <v>94.11764705882352</v>
      </c>
      <c r="G77" s="103">
        <f aca="true" t="shared" si="10" ref="G77:L77">G78+G87</f>
        <v>7</v>
      </c>
      <c r="H77" s="103">
        <f t="shared" si="10"/>
        <v>0</v>
      </c>
      <c r="I77" s="103">
        <f t="shared" si="10"/>
        <v>1</v>
      </c>
      <c r="J77" s="103">
        <f t="shared" si="10"/>
        <v>8</v>
      </c>
      <c r="K77" s="103">
        <f t="shared" si="10"/>
        <v>1</v>
      </c>
      <c r="L77" s="106">
        <f t="shared" si="10"/>
        <v>0</v>
      </c>
      <c r="M77" s="184"/>
    </row>
    <row r="78" spans="1:13" ht="15" customHeight="1" thickBot="1">
      <c r="A78" s="150" t="s">
        <v>72</v>
      </c>
      <c r="B78" s="107">
        <f>SUM(B79:B86)</f>
        <v>1430</v>
      </c>
      <c r="C78" s="108">
        <f>SUM(C79:C86)</f>
        <v>17</v>
      </c>
      <c r="D78" s="109">
        <f aca="true" t="shared" si="11" ref="D78:D86">C78/B78*100</f>
        <v>1.1888111888111887</v>
      </c>
      <c r="E78" s="108">
        <f>SUM(E79:E86)</f>
        <v>16</v>
      </c>
      <c r="F78" s="110">
        <f aca="true" t="shared" si="12" ref="F78:F86">E78/C78*100</f>
        <v>94.11764705882352</v>
      </c>
      <c r="G78" s="108">
        <f aca="true" t="shared" si="13" ref="G78:L78">SUM(G79:G86)</f>
        <v>7</v>
      </c>
      <c r="H78" s="108">
        <f t="shared" si="13"/>
        <v>0</v>
      </c>
      <c r="I78" s="108">
        <f t="shared" si="13"/>
        <v>1</v>
      </c>
      <c r="J78" s="108">
        <f t="shared" si="13"/>
        <v>8</v>
      </c>
      <c r="K78" s="108">
        <f t="shared" si="13"/>
        <v>1</v>
      </c>
      <c r="L78" s="111">
        <f t="shared" si="13"/>
        <v>0</v>
      </c>
      <c r="M78" s="184"/>
    </row>
    <row r="79" spans="1:13" ht="15" customHeight="1">
      <c r="A79" s="157" t="s">
        <v>73</v>
      </c>
      <c r="B79" s="112">
        <v>16</v>
      </c>
      <c r="C79" s="113">
        <v>0</v>
      </c>
      <c r="D79" s="114">
        <f t="shared" si="11"/>
        <v>0</v>
      </c>
      <c r="E79" s="141">
        <f>SUM(G79:J79)</f>
        <v>0</v>
      </c>
      <c r="F79" s="116">
        <v>0</v>
      </c>
      <c r="G79" s="117">
        <v>0</v>
      </c>
      <c r="H79" s="113">
        <v>0</v>
      </c>
      <c r="I79" s="113">
        <v>0</v>
      </c>
      <c r="J79" s="113">
        <v>0</v>
      </c>
      <c r="K79" s="113">
        <v>0</v>
      </c>
      <c r="L79" s="118">
        <v>0</v>
      </c>
      <c r="M79" s="184"/>
    </row>
    <row r="80" spans="1:13" ht="15" customHeight="1">
      <c r="A80" s="161" t="s">
        <v>74</v>
      </c>
      <c r="B80" s="119">
        <v>2</v>
      </c>
      <c r="C80" s="120">
        <v>0</v>
      </c>
      <c r="D80" s="121">
        <f t="shared" si="11"/>
        <v>0</v>
      </c>
      <c r="E80" s="141">
        <f aca="true" t="shared" si="14" ref="E80:E85">SUM(G80:J80)</f>
        <v>0</v>
      </c>
      <c r="F80" s="116">
        <v>0</v>
      </c>
      <c r="G80" s="123">
        <v>0</v>
      </c>
      <c r="H80" s="120">
        <v>0</v>
      </c>
      <c r="I80" s="120">
        <v>0</v>
      </c>
      <c r="J80" s="120">
        <v>0</v>
      </c>
      <c r="K80" s="120">
        <v>0</v>
      </c>
      <c r="L80" s="124">
        <v>0</v>
      </c>
      <c r="M80" s="184"/>
    </row>
    <row r="81" spans="1:13" ht="15" customHeight="1">
      <c r="A81" s="161" t="s">
        <v>76</v>
      </c>
      <c r="B81" s="120">
        <v>66</v>
      </c>
      <c r="C81" s="120">
        <v>3</v>
      </c>
      <c r="D81" s="121">
        <f t="shared" si="11"/>
        <v>4.545454545454546</v>
      </c>
      <c r="E81" s="141">
        <f>SUM(G81:J81)</f>
        <v>3</v>
      </c>
      <c r="F81" s="116">
        <f t="shared" si="12"/>
        <v>100</v>
      </c>
      <c r="G81" s="125">
        <v>0</v>
      </c>
      <c r="H81" s="120">
        <v>0</v>
      </c>
      <c r="I81" s="120">
        <v>1</v>
      </c>
      <c r="J81" s="119">
        <v>2</v>
      </c>
      <c r="K81" s="120">
        <v>0</v>
      </c>
      <c r="L81" s="126">
        <v>0</v>
      </c>
      <c r="M81" s="184"/>
    </row>
    <row r="82" spans="1:13" ht="15" customHeight="1">
      <c r="A82" s="161" t="s">
        <v>77</v>
      </c>
      <c r="B82" s="119">
        <v>12</v>
      </c>
      <c r="C82" s="120">
        <v>0</v>
      </c>
      <c r="D82" s="121">
        <f t="shared" si="11"/>
        <v>0</v>
      </c>
      <c r="E82" s="141">
        <f t="shared" si="14"/>
        <v>0</v>
      </c>
      <c r="F82" s="116">
        <v>0</v>
      </c>
      <c r="G82" s="123">
        <v>0</v>
      </c>
      <c r="H82" s="120">
        <v>0</v>
      </c>
      <c r="I82" s="120">
        <v>0</v>
      </c>
      <c r="J82" s="120">
        <v>0</v>
      </c>
      <c r="K82" s="120">
        <v>0</v>
      </c>
      <c r="L82" s="124">
        <v>0</v>
      </c>
      <c r="M82" s="184"/>
    </row>
    <row r="83" spans="1:13" ht="15" customHeight="1">
      <c r="A83" s="161" t="s">
        <v>78</v>
      </c>
      <c r="B83" s="120">
        <v>3</v>
      </c>
      <c r="C83" s="120">
        <v>0</v>
      </c>
      <c r="D83" s="121">
        <f t="shared" si="11"/>
        <v>0</v>
      </c>
      <c r="E83" s="141">
        <f t="shared" si="14"/>
        <v>0</v>
      </c>
      <c r="F83" s="116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4">
        <v>0</v>
      </c>
      <c r="M83" s="184"/>
    </row>
    <row r="84" spans="1:13" ht="15" customHeight="1">
      <c r="A84" s="161" t="s">
        <v>79</v>
      </c>
      <c r="B84" s="119">
        <v>4</v>
      </c>
      <c r="C84" s="120">
        <v>0</v>
      </c>
      <c r="D84" s="121">
        <f t="shared" si="11"/>
        <v>0</v>
      </c>
      <c r="E84" s="141">
        <f t="shared" si="14"/>
        <v>0</v>
      </c>
      <c r="F84" s="127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4">
        <v>0</v>
      </c>
      <c r="M84" s="184"/>
    </row>
    <row r="85" spans="1:13" ht="15" customHeight="1">
      <c r="A85" s="161" t="s">
        <v>80</v>
      </c>
      <c r="B85" s="120">
        <v>16</v>
      </c>
      <c r="C85" s="120">
        <v>1</v>
      </c>
      <c r="D85" s="121">
        <f t="shared" si="11"/>
        <v>6.25</v>
      </c>
      <c r="E85" s="141">
        <f t="shared" si="14"/>
        <v>1</v>
      </c>
      <c r="F85" s="116">
        <f t="shared" si="12"/>
        <v>100</v>
      </c>
      <c r="G85" s="120">
        <v>1</v>
      </c>
      <c r="H85" s="120">
        <v>0</v>
      </c>
      <c r="I85" s="120">
        <v>0</v>
      </c>
      <c r="J85" s="120">
        <v>0</v>
      </c>
      <c r="K85" s="120">
        <v>0</v>
      </c>
      <c r="L85" s="124">
        <v>0</v>
      </c>
      <c r="M85" s="184"/>
    </row>
    <row r="86" spans="1:13" ht="15" customHeight="1" thickBot="1">
      <c r="A86" s="161" t="s">
        <v>81</v>
      </c>
      <c r="B86" s="119">
        <v>1311</v>
      </c>
      <c r="C86" s="120">
        <v>13</v>
      </c>
      <c r="D86" s="121">
        <f t="shared" si="11"/>
        <v>0.9916094584286803</v>
      </c>
      <c r="E86" s="141">
        <f>SUM(G86:J86)</f>
        <v>12</v>
      </c>
      <c r="F86" s="128">
        <f t="shared" si="12"/>
        <v>92.3076923076923</v>
      </c>
      <c r="G86" s="120">
        <v>6</v>
      </c>
      <c r="H86" s="119">
        <v>0</v>
      </c>
      <c r="I86" s="120">
        <v>0</v>
      </c>
      <c r="J86" s="120">
        <v>6</v>
      </c>
      <c r="K86" s="120">
        <v>1</v>
      </c>
      <c r="L86" s="124">
        <v>0</v>
      </c>
      <c r="M86" s="184"/>
    </row>
    <row r="87" spans="1:13" ht="15" customHeight="1" thickBot="1">
      <c r="A87" s="168" t="s">
        <v>72</v>
      </c>
      <c r="B87" s="107">
        <f>SUM(B88:B90)</f>
        <v>0</v>
      </c>
      <c r="C87" s="107">
        <f>SUM(C88:C90)</f>
        <v>0</v>
      </c>
      <c r="D87" s="109">
        <v>0</v>
      </c>
      <c r="E87" s="107">
        <f>SUM(E88:E90)</f>
        <v>0</v>
      </c>
      <c r="F87" s="110">
        <v>0</v>
      </c>
      <c r="G87" s="107">
        <f aca="true" t="shared" si="15" ref="G87:L87">SUM(G88:G90)</f>
        <v>0</v>
      </c>
      <c r="H87" s="107">
        <f t="shared" si="15"/>
        <v>0</v>
      </c>
      <c r="I87" s="107">
        <f t="shared" si="15"/>
        <v>0</v>
      </c>
      <c r="J87" s="107">
        <f t="shared" si="15"/>
        <v>0</v>
      </c>
      <c r="K87" s="107">
        <f t="shared" si="15"/>
        <v>0</v>
      </c>
      <c r="L87" s="129">
        <f t="shared" si="15"/>
        <v>0</v>
      </c>
      <c r="M87" s="184"/>
    </row>
    <row r="88" spans="1:13" ht="15" customHeight="1">
      <c r="A88" s="157" t="s">
        <v>82</v>
      </c>
      <c r="B88" s="113">
        <v>0</v>
      </c>
      <c r="C88" s="113">
        <v>0</v>
      </c>
      <c r="D88" s="114">
        <v>0</v>
      </c>
      <c r="E88" s="113">
        <v>0</v>
      </c>
      <c r="F88" s="116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8">
        <v>0</v>
      </c>
      <c r="M88" s="184"/>
    </row>
    <row r="89" spans="1:13" ht="15" customHeight="1">
      <c r="A89" s="161" t="s">
        <v>83</v>
      </c>
      <c r="B89" s="120">
        <v>0</v>
      </c>
      <c r="C89" s="120">
        <v>0</v>
      </c>
      <c r="D89" s="121">
        <v>0</v>
      </c>
      <c r="E89" s="120">
        <v>0</v>
      </c>
      <c r="F89" s="127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4">
        <v>0</v>
      </c>
      <c r="M89" s="184"/>
    </row>
    <row r="90" spans="1:13" ht="15" customHeight="1" thickBot="1">
      <c r="A90" s="199" t="s">
        <v>84</v>
      </c>
      <c r="B90" s="130">
        <v>0</v>
      </c>
      <c r="C90" s="130">
        <v>0</v>
      </c>
      <c r="D90" s="131">
        <v>0</v>
      </c>
      <c r="E90" s="130">
        <v>0</v>
      </c>
      <c r="F90" s="132">
        <v>0</v>
      </c>
      <c r="G90" s="130">
        <v>0</v>
      </c>
      <c r="H90" s="130">
        <v>0</v>
      </c>
      <c r="I90" s="130">
        <v>0</v>
      </c>
      <c r="J90" s="130">
        <v>0</v>
      </c>
      <c r="K90" s="130">
        <v>0</v>
      </c>
      <c r="L90" s="133">
        <v>0</v>
      </c>
      <c r="M90" s="184"/>
    </row>
    <row r="91" spans="1:14" ht="15" customHeight="1">
      <c r="A91" s="200"/>
      <c r="B91" s="201"/>
      <c r="C91" s="201"/>
      <c r="D91" s="202"/>
      <c r="E91" s="201"/>
      <c r="F91" s="202"/>
      <c r="G91" s="201"/>
      <c r="H91" s="202"/>
      <c r="I91" s="201"/>
      <c r="J91" s="203"/>
      <c r="K91" s="203"/>
      <c r="L91" s="203"/>
      <c r="M91" s="203"/>
      <c r="N91" s="203"/>
    </row>
    <row r="92" spans="1:14" ht="15" customHeight="1">
      <c r="A92" s="200"/>
      <c r="B92" s="201"/>
      <c r="C92" s="201"/>
      <c r="D92" s="202"/>
      <c r="E92" s="201"/>
      <c r="F92" s="202"/>
      <c r="G92" s="201"/>
      <c r="H92" s="202"/>
      <c r="I92" s="201"/>
      <c r="J92" s="203"/>
      <c r="K92" s="203"/>
      <c r="L92" s="203"/>
      <c r="M92" s="203"/>
      <c r="N92" s="203"/>
    </row>
    <row r="93" spans="1:14" ht="15" customHeight="1">
      <c r="A93" s="200"/>
      <c r="B93" s="201"/>
      <c r="C93" s="201"/>
      <c r="D93" s="202"/>
      <c r="E93" s="201"/>
      <c r="F93" s="202"/>
      <c r="G93" s="201"/>
      <c r="H93" s="202"/>
      <c r="I93" s="201"/>
      <c r="J93" s="203"/>
      <c r="K93" s="203"/>
      <c r="L93" s="203"/>
      <c r="M93" s="203"/>
      <c r="N93" s="203"/>
    </row>
    <row r="94" spans="1:14" ht="15" customHeight="1">
      <c r="A94" s="200"/>
      <c r="B94" s="201"/>
      <c r="C94" s="201"/>
      <c r="D94" s="202"/>
      <c r="E94" s="201"/>
      <c r="F94" s="202"/>
      <c r="G94" s="201"/>
      <c r="H94" s="202"/>
      <c r="I94" s="201"/>
      <c r="J94" s="203"/>
      <c r="K94" s="203"/>
      <c r="L94" s="203"/>
      <c r="M94" s="203"/>
      <c r="N94" s="203"/>
    </row>
    <row r="95" spans="1:14" ht="15" customHeight="1">
      <c r="A95" s="200"/>
      <c r="B95" s="201"/>
      <c r="C95" s="201"/>
      <c r="D95" s="202"/>
      <c r="E95" s="201"/>
      <c r="F95" s="202"/>
      <c r="G95" s="201"/>
      <c r="H95" s="202"/>
      <c r="I95" s="201"/>
      <c r="J95" s="203"/>
      <c r="K95" s="203"/>
      <c r="L95" s="203"/>
      <c r="M95" s="203"/>
      <c r="N95" s="203"/>
    </row>
  </sheetData>
  <sheetProtection sheet="1"/>
  <mergeCells count="3">
    <mergeCell ref="G21:L21"/>
    <mergeCell ref="G45:L45"/>
    <mergeCell ref="G69:L69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4" r:id="rId1"/>
  <headerFooter alignWithMargins="0">
    <oddFooter>&amp;L&amp;"ＭＳ Ｐゴシック,標準"&amp;9西濃地域の公衆衛生2008&amp;C&amp;"ＭＳ Ｐゴシック,標準"&amp;9－　&amp;P+100　－&amp;R&amp;"ＭＳ Ｐゴシック,標準"&amp;9第６章　成人・老人保健</oddFooter>
  </headerFooter>
  <rowBreaks count="1" manualBreakCount="1">
    <brk id="43" max="11" man="1"/>
  </rowBreaks>
  <colBreaks count="1" manualBreakCount="1">
    <brk id="13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2009-03-29T07:20:08Z</cp:lastPrinted>
  <dcterms:created xsi:type="dcterms:W3CDTF">2008-02-26T12:01:13Z</dcterms:created>
  <dcterms:modified xsi:type="dcterms:W3CDTF">2009-03-29T07:21:30Z</dcterms:modified>
  <cp:category/>
  <cp:version/>
  <cp:contentType/>
  <cp:contentStatus/>
</cp:coreProperties>
</file>