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'Sheet1'!$C$28:$C$29</definedName>
    <definedName name="_xlnm.Print_Area" localSheetId="0">'Sheet1'!$A$1:$U$69</definedName>
  </definedNames>
  <calcPr fullCalcOnLoad="1"/>
</workbook>
</file>

<file path=xl/sharedStrings.xml><?xml version="1.0" encoding="utf-8"?>
<sst xmlns="http://schemas.openxmlformats.org/spreadsheetml/2006/main" count="168" uniqueCount="117">
  <si>
    <t>第７章　精神保健福祉</t>
  </si>
  <si>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</si>
  <si>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</si>
  <si>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</si>
  <si>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</si>
  <si>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</si>
  <si>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</si>
  <si>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</si>
  <si>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</si>
  <si>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</si>
  <si>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</si>
  <si>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</si>
  <si>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</si>
  <si>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</si>
  <si>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</si>
  <si>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</si>
  <si>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</si>
  <si>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</si>
  <si>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</si>
  <si>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</si>
  <si>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</si>
  <si>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</si>
  <si>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</si>
  <si>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</si>
  <si>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</si>
  <si>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</si>
  <si>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</si>
  <si>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</si>
  <si>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</si>
  <si>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</si>
  <si>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</si>
  <si>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</si>
  <si>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</si>
  <si>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</si>
  <si>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</si>
  <si>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</si>
  <si>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</si>
  <si>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</si>
  <si>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</si>
  <si>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</si>
  <si>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</si>
  <si>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</si>
  <si>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</si>
  <si>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</si>
  <si>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</si>
  <si>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</si>
  <si>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</si>
  <si>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</si>
  <si>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</si>
  <si>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</si>
  <si>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</si>
  <si>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</si>
  <si>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</si>
  <si>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</si>
  <si>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</si>
  <si>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</si>
  <si>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</si>
  <si>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</si>
  <si>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</si>
  <si>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</si>
  <si>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</si>
  <si>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</si>
  <si>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</si>
  <si>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</si>
  <si>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</si>
  <si>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</si>
  <si>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</si>
  <si>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</si>
  <si>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</si>
  <si>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</si>
  <si>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</si>
  <si>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</si>
  <si>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</si>
  <si>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</si>
  <si>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</si>
  <si>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</si>
  <si>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</si>
  <si>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</si>
  <si>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</si>
  <si>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</si>
  <si>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</si>
  <si>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</si>
  <si>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等　級　別</t>
  </si>
  <si>
    <t>所　持　者　数</t>
  </si>
  <si>
    <t>20歳未満</t>
  </si>
  <si>
    <t>20歳～39歳</t>
  </si>
  <si>
    <t>40歳～64歳</t>
  </si>
  <si>
    <t>65歳以上</t>
  </si>
  <si>
    <t>１級</t>
  </si>
  <si>
    <t>２級</t>
  </si>
  <si>
    <t>３級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</si>
  <si>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</si>
  <si>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</si>
  <si>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</si>
  <si>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</si>
  <si>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</si>
  <si>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</si>
  <si>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</si>
  <si>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</si>
  <si>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</si>
  <si>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</si>
  <si>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</si>
  <si>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</si>
  <si>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</si>
  <si>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</si>
  <si>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</si>
  <si>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</si>
  <si>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</si>
  <si>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＊推計数は、厚生労働省「患者調査」により平成１７年１０月公表された人数による割合（２．３７㌫）により推計しています。</t>
  </si>
  <si>
    <t>１ 把握患者数</t>
  </si>
  <si>
    <t>（３）　市別・年齢別・精神保健福祉手帳所持者数（Ｔ７－３）</t>
  </si>
  <si>
    <t xml:space="preserve">（１）  性・年齢階級・入院通院別精神障がい者把握患者数 （Ｔ７－１） </t>
  </si>
  <si>
    <t>（２）  市別・病名別精神障がい者把握患者数 （Ｔ７－２）</t>
  </si>
  <si>
    <t>　(平成21年3月31日現在）</t>
  </si>
  <si>
    <t>（平成21年3月31日現在）</t>
  </si>
  <si>
    <t>平成20年10月1日現在</t>
  </si>
  <si>
    <t>-45-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</si>
</sst>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5" xfId="0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178" fontId="9" fillId="0" borderId="31" xfId="0" applyNumberFormat="1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8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5" xfId="0" applyFont="1" applyBorder="1" applyAlignment="1">
      <alignment horizontal="right" vertical="center"/>
    </xf>
    <xf numFmtId="0" fontId="9" fillId="0" borderId="33" xfId="0" applyFont="1" applyBorder="1" applyAlignment="1">
      <alignment horizontal="right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/>
    </xf>
    <xf numFmtId="3" fontId="9" fillId="0" borderId="42" xfId="0" applyNumberFormat="1" applyFont="1" applyBorder="1" applyAlignment="1">
      <alignment/>
    </xf>
    <xf numFmtId="0" fontId="9" fillId="0" borderId="39" xfId="0" applyFont="1" applyBorder="1" applyAlignment="1">
      <alignment horizontal="distributed"/>
    </xf>
    <xf numFmtId="178" fontId="9" fillId="0" borderId="40" xfId="0" applyNumberFormat="1" applyFont="1" applyBorder="1" applyAlignment="1">
      <alignment/>
    </xf>
    <xf numFmtId="0" fontId="9" fillId="0" borderId="31" xfId="0" applyFont="1" applyBorder="1" applyAlignment="1">
      <alignment/>
    </xf>
    <xf numFmtId="3" fontId="9" fillId="0" borderId="23" xfId="0" applyNumberFormat="1" applyFont="1" applyBorder="1" applyAlignment="1" applyProtection="1">
      <alignment horizontal="right"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178" fontId="9" fillId="0" borderId="23" xfId="0" applyNumberFormat="1" applyFont="1" applyBorder="1" applyAlignment="1">
      <alignment horizontal="right"/>
    </xf>
    <xf numFmtId="3" fontId="9" fillId="0" borderId="42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43" xfId="0" applyFont="1" applyBorder="1" applyAlignment="1">
      <alignment horizontal="center"/>
    </xf>
    <xf numFmtId="178" fontId="9" fillId="0" borderId="32" xfId="0" applyNumberFormat="1" applyFont="1" applyBorder="1" applyAlignment="1">
      <alignment horizontal="right"/>
    </xf>
    <xf numFmtId="178" fontId="9" fillId="0" borderId="44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9" fillId="0" borderId="16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distributed"/>
    </xf>
    <xf numFmtId="0" fontId="9" fillId="0" borderId="47" xfId="0" applyFont="1" applyBorder="1" applyAlignment="1">
      <alignment horizontal="distributed"/>
    </xf>
    <xf numFmtId="0" fontId="9" fillId="0" borderId="48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49" xfId="0" applyFont="1" applyBorder="1" applyAlignment="1">
      <alignment horizontal="distributed"/>
    </xf>
    <xf numFmtId="0" fontId="9" fillId="0" borderId="37" xfId="0" applyFont="1" applyBorder="1" applyAlignment="1">
      <alignment horizontal="distributed"/>
    </xf>
    <xf numFmtId="0" fontId="0" fillId="0" borderId="36" xfId="0" applyBorder="1" applyAlignment="1">
      <alignment horizontal="distributed"/>
    </xf>
    <xf numFmtId="0" fontId="0" fillId="0" borderId="50" xfId="0" applyBorder="1" applyAlignment="1">
      <alignment horizontal="distributed"/>
    </xf>
    <xf numFmtId="0" fontId="9" fillId="0" borderId="37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50" xfId="0" applyFont="1" applyBorder="1" applyAlignment="1">
      <alignment horizontal="center" shrinkToFit="1"/>
    </xf>
    <xf numFmtId="0" fontId="9" fillId="0" borderId="51" xfId="0" applyFont="1" applyBorder="1" applyAlignment="1">
      <alignment horizontal="distributed"/>
    </xf>
    <xf numFmtId="0" fontId="0" fillId="0" borderId="52" xfId="0" applyBorder="1" applyAlignment="1">
      <alignment horizontal="distributed"/>
    </xf>
    <xf numFmtId="0" fontId="0" fillId="0" borderId="53" xfId="0" applyBorder="1" applyAlignment="1">
      <alignment horizontal="distributed"/>
    </xf>
    <xf numFmtId="0" fontId="9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9" fillId="0" borderId="54" xfId="0" applyFont="1" applyBorder="1" applyAlignment="1">
      <alignment horizontal="center" textRotation="255" shrinkToFit="1"/>
    </xf>
    <xf numFmtId="0" fontId="9" fillId="0" borderId="20" xfId="0" applyFont="1" applyBorder="1" applyAlignment="1">
      <alignment horizontal="center" textRotation="255" shrinkToFit="1"/>
    </xf>
    <xf numFmtId="0" fontId="9" fillId="0" borderId="24" xfId="0" applyFont="1" applyBorder="1" applyAlignment="1">
      <alignment horizontal="center" textRotation="255" shrinkToFit="1"/>
    </xf>
    <xf numFmtId="0" fontId="10" fillId="0" borderId="19" xfId="0" applyFont="1" applyBorder="1" applyAlignment="1">
      <alignment horizontal="center" textRotation="255" wrapText="1"/>
    </xf>
    <xf numFmtId="0" fontId="10" fillId="0" borderId="20" xfId="0" applyFont="1" applyBorder="1" applyAlignment="1">
      <alignment horizontal="center" textRotation="255" wrapText="1"/>
    </xf>
    <xf numFmtId="0" fontId="10" fillId="0" borderId="24" xfId="0" applyFont="1" applyBorder="1" applyAlignment="1">
      <alignment horizontal="center" textRotation="255" wrapText="1"/>
    </xf>
    <xf numFmtId="3" fontId="9" fillId="0" borderId="55" xfId="0" applyNumberFormat="1" applyFont="1" applyBorder="1" applyAlignment="1">
      <alignment horizontal="right"/>
    </xf>
    <xf numFmtId="3" fontId="9" fillId="0" borderId="56" xfId="0" applyNumberFormat="1" applyFont="1" applyBorder="1" applyAlignment="1">
      <alignment horizontal="right"/>
    </xf>
    <xf numFmtId="0" fontId="9" fillId="0" borderId="5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79" fontId="12" fillId="0" borderId="58" xfId="0" applyNumberFormat="1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54" xfId="0" applyFont="1" applyBorder="1" applyAlignment="1">
      <alignment horizontal="center" textRotation="255" wrapText="1"/>
    </xf>
    <xf numFmtId="0" fontId="9" fillId="0" borderId="20" xfId="0" applyFont="1" applyBorder="1" applyAlignment="1">
      <alignment horizontal="center" textRotation="255" wrapText="1"/>
    </xf>
    <xf numFmtId="0" fontId="9" fillId="0" borderId="24" xfId="0" applyFont="1" applyBorder="1" applyAlignment="1">
      <alignment horizontal="center" textRotation="255" wrapText="1"/>
    </xf>
    <xf numFmtId="0" fontId="10" fillId="0" borderId="54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9" xfId="0" applyFont="1" applyBorder="1" applyAlignment="1">
      <alignment horizontal="center" textRotation="255" shrinkToFit="1"/>
    </xf>
    <xf numFmtId="0" fontId="9" fillId="0" borderId="19" xfId="0" applyFont="1" applyBorder="1" applyAlignment="1">
      <alignment horizontal="center" textRotation="255" wrapText="1"/>
    </xf>
    <xf numFmtId="3" fontId="9" fillId="0" borderId="70" xfId="0" applyNumberFormat="1" applyFont="1" applyBorder="1" applyAlignment="1">
      <alignment horizontal="right"/>
    </xf>
    <xf numFmtId="3" fontId="9" fillId="0" borderId="7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view="pageBreakPreview" zoomScaleSheetLayoutView="100" zoomScalePageLayoutView="0" workbookViewId="0" topLeftCell="A58">
      <selection activeCell="A63" sqref="A63:U63"/>
    </sheetView>
  </sheetViews>
  <sheetFormatPr defaultColWidth="4.625" defaultRowHeight="16.5" customHeight="1"/>
  <cols>
    <col min="1" max="1" width="16.875" style="0" customWidth="1"/>
    <col min="2" max="21" width="6.75390625" style="0" customWidth="1"/>
  </cols>
  <sheetData>
    <row r="1" spans="1:13" s="1" customFormat="1" ht="18.75">
      <c r="A1" s="92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27" t="s">
        <v>113</v>
      </c>
      <c r="J5" s="13"/>
      <c r="K5" s="10"/>
      <c r="L5" s="10"/>
      <c r="M5" s="10"/>
      <c r="N5" s="4"/>
    </row>
    <row r="6" spans="1:14" s="2" customFormat="1" ht="18.75" customHeight="1">
      <c r="A6" s="14"/>
      <c r="B6" s="15" t="s">
        <v>1</v>
      </c>
      <c r="C6" s="16" t="s">
        <v>2</v>
      </c>
      <c r="D6" s="16"/>
      <c r="E6" s="100" t="s">
        <v>3</v>
      </c>
      <c r="F6" s="101"/>
      <c r="G6" s="101"/>
      <c r="H6" s="101"/>
      <c r="I6" s="101"/>
      <c r="J6" s="102"/>
      <c r="K6" s="106" t="s">
        <v>19</v>
      </c>
      <c r="L6" s="107"/>
      <c r="M6" s="108"/>
      <c r="N6" s="5"/>
    </row>
    <row r="7" spans="1:14" s="2" customFormat="1" ht="18.75" customHeight="1">
      <c r="A7" s="18"/>
      <c r="B7" s="19"/>
      <c r="C7" s="10"/>
      <c r="D7" s="10"/>
      <c r="E7" s="19"/>
      <c r="F7" s="10"/>
      <c r="G7" s="10"/>
      <c r="H7" s="103" t="s">
        <v>18</v>
      </c>
      <c r="I7" s="104"/>
      <c r="J7" s="105"/>
      <c r="K7" s="19"/>
      <c r="L7" s="10"/>
      <c r="M7" s="10" t="s">
        <v>4</v>
      </c>
      <c r="N7" s="5"/>
    </row>
    <row r="8" spans="1:14" s="2" customFormat="1" ht="18" customHeight="1">
      <c r="A8" s="25"/>
      <c r="B8" s="20" t="s">
        <v>5</v>
      </c>
      <c r="C8" s="20" t="s">
        <v>6</v>
      </c>
      <c r="D8" s="20" t="s">
        <v>7</v>
      </c>
      <c r="E8" s="20" t="s">
        <v>5</v>
      </c>
      <c r="F8" s="20" t="s">
        <v>6</v>
      </c>
      <c r="G8" s="20" t="s">
        <v>7</v>
      </c>
      <c r="H8" s="20" t="s">
        <v>5</v>
      </c>
      <c r="I8" s="20" t="s">
        <v>6</v>
      </c>
      <c r="J8" s="20" t="s">
        <v>7</v>
      </c>
      <c r="K8" s="20" t="s">
        <v>5</v>
      </c>
      <c r="L8" s="20" t="s">
        <v>6</v>
      </c>
      <c r="M8" s="20" t="s">
        <v>7</v>
      </c>
      <c r="N8" s="5"/>
    </row>
    <row r="9" spans="1:14" s="2" customFormat="1" ht="18" customHeight="1">
      <c r="A9" s="26" t="s">
        <v>8</v>
      </c>
      <c r="B9" s="22">
        <f>SUM(C9:D9)</f>
        <v>627</v>
      </c>
      <c r="C9" s="23">
        <f>SUM(C10:C18)</f>
        <v>326</v>
      </c>
      <c r="D9" s="23">
        <f>SUM(D10:D18)</f>
        <v>301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2">
        <f aca="true" t="shared" si="0" ref="K9:K18">L9+M9</f>
        <v>626</v>
      </c>
      <c r="L9" s="23">
        <f>SUM(L10:L18)</f>
        <v>325</v>
      </c>
      <c r="M9" s="23">
        <f>SUM(M10:M18)</f>
        <v>301</v>
      </c>
      <c r="N9" s="5"/>
    </row>
    <row r="10" spans="1:14" s="2" customFormat="1" ht="18" customHeight="1">
      <c r="A10" s="26" t="s">
        <v>17</v>
      </c>
      <c r="B10" s="22">
        <f>C10+D10</f>
        <v>1</v>
      </c>
      <c r="C10" s="97">
        <f>F10+L10</f>
        <v>1</v>
      </c>
      <c r="D10" s="97">
        <f>G10+M10</f>
        <v>0</v>
      </c>
      <c r="E10" s="23">
        <f>SUM(F10:G10)</f>
        <v>0</v>
      </c>
      <c r="F10" s="23">
        <v>0</v>
      </c>
      <c r="G10" s="23">
        <v>0</v>
      </c>
      <c r="H10" s="23">
        <f aca="true" t="shared" si="1" ref="H10:H18">I10+J10</f>
        <v>0</v>
      </c>
      <c r="I10" s="23">
        <v>0</v>
      </c>
      <c r="J10" s="23">
        <v>0</v>
      </c>
      <c r="K10" s="23">
        <f t="shared" si="0"/>
        <v>1</v>
      </c>
      <c r="L10" s="21">
        <v>1</v>
      </c>
      <c r="M10" s="21">
        <v>0</v>
      </c>
      <c r="N10" s="5"/>
    </row>
    <row r="11" spans="1:14" s="2" customFormat="1" ht="18" customHeight="1">
      <c r="A11" s="26" t="s">
        <v>9</v>
      </c>
      <c r="B11" s="23">
        <f aca="true" t="shared" si="2" ref="B11:B18">C11+D11</f>
        <v>30</v>
      </c>
      <c r="C11" s="97">
        <f aca="true" t="shared" si="3" ref="C11:C18">F11+L11</f>
        <v>16</v>
      </c>
      <c r="D11" s="97">
        <f aca="true" t="shared" si="4" ref="D11:D18">G11+M11</f>
        <v>14</v>
      </c>
      <c r="E11" s="23">
        <f>SUM(F11:G11)</f>
        <v>0</v>
      </c>
      <c r="F11" s="23">
        <v>0</v>
      </c>
      <c r="G11" s="23">
        <v>0</v>
      </c>
      <c r="H11" s="23">
        <f t="shared" si="1"/>
        <v>0</v>
      </c>
      <c r="I11" s="23">
        <v>0</v>
      </c>
      <c r="J11" s="23">
        <v>0</v>
      </c>
      <c r="K11" s="23">
        <f t="shared" si="0"/>
        <v>30</v>
      </c>
      <c r="L11" s="21">
        <v>16</v>
      </c>
      <c r="M11" s="21">
        <v>14</v>
      </c>
      <c r="N11" s="5"/>
    </row>
    <row r="12" spans="1:14" s="2" customFormat="1" ht="18" customHeight="1">
      <c r="A12" s="26" t="s">
        <v>10</v>
      </c>
      <c r="B12" s="23">
        <f t="shared" si="2"/>
        <v>76</v>
      </c>
      <c r="C12" s="97">
        <f t="shared" si="3"/>
        <v>36</v>
      </c>
      <c r="D12" s="97">
        <f t="shared" si="4"/>
        <v>40</v>
      </c>
      <c r="E12" s="23">
        <f aca="true" t="shared" si="5" ref="E12:E18">F12+G12</f>
        <v>0</v>
      </c>
      <c r="F12" s="23">
        <v>0</v>
      </c>
      <c r="G12" s="23">
        <v>0</v>
      </c>
      <c r="H12" s="23">
        <f t="shared" si="1"/>
        <v>0</v>
      </c>
      <c r="I12" s="23">
        <v>0</v>
      </c>
      <c r="J12" s="23">
        <v>0</v>
      </c>
      <c r="K12" s="23">
        <f t="shared" si="0"/>
        <v>76</v>
      </c>
      <c r="L12" s="21">
        <v>36</v>
      </c>
      <c r="M12" s="21">
        <v>40</v>
      </c>
      <c r="N12" s="5"/>
    </row>
    <row r="13" spans="1:14" s="2" customFormat="1" ht="18" customHeight="1">
      <c r="A13" s="26" t="s">
        <v>11</v>
      </c>
      <c r="B13" s="23">
        <f t="shared" si="2"/>
        <v>134</v>
      </c>
      <c r="C13" s="97">
        <f t="shared" si="3"/>
        <v>71</v>
      </c>
      <c r="D13" s="97">
        <f t="shared" si="4"/>
        <v>63</v>
      </c>
      <c r="E13" s="23">
        <f t="shared" si="5"/>
        <v>0</v>
      </c>
      <c r="F13" s="23">
        <v>0</v>
      </c>
      <c r="G13" s="23">
        <v>0</v>
      </c>
      <c r="H13" s="23">
        <f t="shared" si="1"/>
        <v>0</v>
      </c>
      <c r="I13" s="23">
        <v>0</v>
      </c>
      <c r="J13" s="23">
        <v>0</v>
      </c>
      <c r="K13" s="23">
        <f t="shared" si="0"/>
        <v>134</v>
      </c>
      <c r="L13" s="21">
        <v>71</v>
      </c>
      <c r="M13" s="21">
        <v>63</v>
      </c>
      <c r="N13" s="5"/>
    </row>
    <row r="14" spans="1:14" s="2" customFormat="1" ht="18" customHeight="1">
      <c r="A14" s="26" t="s">
        <v>12</v>
      </c>
      <c r="B14" s="23">
        <f t="shared" si="2"/>
        <v>133</v>
      </c>
      <c r="C14" s="97">
        <f>F14+L14</f>
        <v>69</v>
      </c>
      <c r="D14" s="97">
        <f t="shared" si="4"/>
        <v>64</v>
      </c>
      <c r="E14" s="23">
        <f t="shared" si="5"/>
        <v>1</v>
      </c>
      <c r="F14" s="23">
        <v>1</v>
      </c>
      <c r="G14" s="23">
        <v>0</v>
      </c>
      <c r="H14" s="23">
        <f t="shared" si="1"/>
        <v>1</v>
      </c>
      <c r="I14" s="23">
        <v>1</v>
      </c>
      <c r="J14" s="23">
        <v>0</v>
      </c>
      <c r="K14" s="23">
        <f t="shared" si="0"/>
        <v>132</v>
      </c>
      <c r="L14" s="21">
        <v>68</v>
      </c>
      <c r="M14" s="21">
        <v>64</v>
      </c>
      <c r="N14" s="5"/>
    </row>
    <row r="15" spans="1:14" s="2" customFormat="1" ht="18" customHeight="1">
      <c r="A15" s="26" t="s">
        <v>13</v>
      </c>
      <c r="B15" s="23">
        <f t="shared" si="2"/>
        <v>143</v>
      </c>
      <c r="C15" s="97">
        <f t="shared" si="3"/>
        <v>83</v>
      </c>
      <c r="D15" s="97">
        <f t="shared" si="4"/>
        <v>60</v>
      </c>
      <c r="E15" s="23">
        <f t="shared" si="5"/>
        <v>0</v>
      </c>
      <c r="F15" s="23">
        <v>0</v>
      </c>
      <c r="G15" s="23">
        <v>0</v>
      </c>
      <c r="H15" s="23">
        <f t="shared" si="1"/>
        <v>0</v>
      </c>
      <c r="I15" s="23">
        <v>0</v>
      </c>
      <c r="J15" s="23">
        <v>0</v>
      </c>
      <c r="K15" s="23">
        <f t="shared" si="0"/>
        <v>143</v>
      </c>
      <c r="L15" s="21">
        <v>83</v>
      </c>
      <c r="M15" s="21">
        <v>60</v>
      </c>
      <c r="N15" s="5"/>
    </row>
    <row r="16" spans="1:14" s="2" customFormat="1" ht="18" customHeight="1">
      <c r="A16" s="26" t="s">
        <v>14</v>
      </c>
      <c r="B16" s="23">
        <f t="shared" si="2"/>
        <v>54</v>
      </c>
      <c r="C16" s="97">
        <f t="shared" si="3"/>
        <v>31</v>
      </c>
      <c r="D16" s="97">
        <f t="shared" si="4"/>
        <v>23</v>
      </c>
      <c r="E16" s="23">
        <f t="shared" si="5"/>
        <v>0</v>
      </c>
      <c r="F16" s="23">
        <v>0</v>
      </c>
      <c r="G16" s="23">
        <v>0</v>
      </c>
      <c r="H16" s="23">
        <f t="shared" si="1"/>
        <v>0</v>
      </c>
      <c r="I16" s="23">
        <v>0</v>
      </c>
      <c r="J16" s="23">
        <v>0</v>
      </c>
      <c r="K16" s="23">
        <f t="shared" si="0"/>
        <v>54</v>
      </c>
      <c r="L16" s="21">
        <v>31</v>
      </c>
      <c r="M16" s="21">
        <v>23</v>
      </c>
      <c r="N16" s="5"/>
    </row>
    <row r="17" spans="1:14" s="2" customFormat="1" ht="18" customHeight="1">
      <c r="A17" s="26" t="s">
        <v>15</v>
      </c>
      <c r="B17" s="23">
        <f t="shared" si="2"/>
        <v>51</v>
      </c>
      <c r="C17" s="97">
        <f t="shared" si="3"/>
        <v>19</v>
      </c>
      <c r="D17" s="97">
        <f t="shared" si="4"/>
        <v>32</v>
      </c>
      <c r="E17" s="23">
        <f t="shared" si="5"/>
        <v>0</v>
      </c>
      <c r="F17" s="23">
        <v>0</v>
      </c>
      <c r="G17" s="23">
        <v>0</v>
      </c>
      <c r="H17" s="23">
        <f t="shared" si="1"/>
        <v>0</v>
      </c>
      <c r="I17" s="23">
        <v>0</v>
      </c>
      <c r="J17" s="23">
        <v>0</v>
      </c>
      <c r="K17" s="23">
        <f t="shared" si="0"/>
        <v>51</v>
      </c>
      <c r="L17" s="21">
        <v>19</v>
      </c>
      <c r="M17" s="21">
        <v>32</v>
      </c>
      <c r="N17" s="5"/>
    </row>
    <row r="18" spans="1:14" s="2" customFormat="1" ht="18" customHeight="1" thickBot="1">
      <c r="A18" s="26" t="s">
        <v>16</v>
      </c>
      <c r="B18" s="23">
        <f t="shared" si="2"/>
        <v>5</v>
      </c>
      <c r="C18" s="97">
        <f t="shared" si="3"/>
        <v>0</v>
      </c>
      <c r="D18" s="97">
        <f t="shared" si="4"/>
        <v>5</v>
      </c>
      <c r="E18" s="23">
        <f t="shared" si="5"/>
        <v>0</v>
      </c>
      <c r="F18" s="23">
        <v>0</v>
      </c>
      <c r="G18" s="23">
        <v>0</v>
      </c>
      <c r="H18" s="23">
        <f t="shared" si="1"/>
        <v>0</v>
      </c>
      <c r="I18" s="23">
        <v>0</v>
      </c>
      <c r="J18" s="23">
        <v>0</v>
      </c>
      <c r="K18" s="24">
        <f t="shared" si="0"/>
        <v>5</v>
      </c>
      <c r="L18" s="21">
        <v>0</v>
      </c>
      <c r="M18" s="21">
        <v>5</v>
      </c>
      <c r="N18" s="5"/>
    </row>
    <row r="19" spans="1:14" s="2" customFormat="1" ht="15" customHeight="1">
      <c r="A19" s="17" t="s">
        <v>106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</row>
    <row r="20" spans="1:14" s="2" customFormat="1" ht="15" customHeight="1">
      <c r="A20" s="12" t="s">
        <v>107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4" s="2" customFormat="1" ht="13.5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/>
    </row>
    <row r="22" spans="1:16" s="2" customFormat="1" ht="38.25" customHeight="1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91"/>
      <c r="M22" s="10"/>
      <c r="N22" s="4"/>
      <c r="P22" s="90"/>
    </row>
    <row r="23" spans="1:20" s="3" customFormat="1" ht="18" customHeight="1">
      <c r="A23" s="6" t="s">
        <v>112</v>
      </c>
      <c r="B23" s="27"/>
      <c r="C23" s="2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3:23" s="10" customFormat="1" ht="14.25" customHeight="1" thickBot="1">
      <c r="C24" s="29"/>
      <c r="O24" s="30" t="s">
        <v>20</v>
      </c>
      <c r="P24" s="27" t="s">
        <v>113</v>
      </c>
      <c r="Q24" s="12"/>
      <c r="S24" s="11"/>
      <c r="V24" s="11"/>
      <c r="W24" s="11"/>
    </row>
    <row r="25" spans="1:255" s="10" customFormat="1" ht="15" customHeight="1">
      <c r="A25" s="72"/>
      <c r="B25" s="129" t="s">
        <v>21</v>
      </c>
      <c r="C25" s="130"/>
      <c r="D25" s="131"/>
      <c r="E25" s="73"/>
      <c r="F25" s="109" t="s">
        <v>22</v>
      </c>
      <c r="G25" s="110"/>
      <c r="H25" s="111"/>
      <c r="I25" s="112" t="s">
        <v>23</v>
      </c>
      <c r="J25" s="113"/>
      <c r="K25" s="114"/>
      <c r="L25" s="121" t="s">
        <v>104</v>
      </c>
      <c r="M25" s="74" t="s">
        <v>24</v>
      </c>
      <c r="N25" s="148" t="s">
        <v>98</v>
      </c>
      <c r="O25" s="148" t="s">
        <v>99</v>
      </c>
      <c r="P25" s="74" t="s">
        <v>26</v>
      </c>
      <c r="Q25" s="74" t="s">
        <v>27</v>
      </c>
      <c r="R25" s="74" t="s">
        <v>28</v>
      </c>
      <c r="S25" s="151" t="s">
        <v>103</v>
      </c>
      <c r="T25" s="74" t="s">
        <v>29</v>
      </c>
      <c r="U25" s="75" t="s">
        <v>30</v>
      </c>
      <c r="V25" s="69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2" s="10" customFormat="1" ht="15" customHeight="1">
      <c r="A26" s="76"/>
      <c r="B26" s="132"/>
      <c r="C26" s="133"/>
      <c r="D26" s="134"/>
      <c r="E26" s="31" t="s">
        <v>31</v>
      </c>
      <c r="F26" s="115" t="s">
        <v>92</v>
      </c>
      <c r="G26" s="116"/>
      <c r="H26" s="117"/>
      <c r="I26" s="118" t="s">
        <v>93</v>
      </c>
      <c r="J26" s="119"/>
      <c r="K26" s="120"/>
      <c r="L26" s="122"/>
      <c r="M26" s="19" t="s">
        <v>32</v>
      </c>
      <c r="N26" s="149"/>
      <c r="O26" s="149"/>
      <c r="P26" s="19" t="s">
        <v>34</v>
      </c>
      <c r="Q26" s="19" t="s">
        <v>25</v>
      </c>
      <c r="R26" s="19" t="s">
        <v>33</v>
      </c>
      <c r="S26" s="152"/>
      <c r="T26" s="19" t="s">
        <v>35</v>
      </c>
      <c r="U26" s="77" t="s">
        <v>36</v>
      </c>
      <c r="V26" s="70"/>
    </row>
    <row r="27" spans="1:22" s="10" customFormat="1" ht="13.5">
      <c r="A27" s="76"/>
      <c r="B27" s="154" t="s">
        <v>34</v>
      </c>
      <c r="C27" s="155"/>
      <c r="D27" s="32" t="s">
        <v>37</v>
      </c>
      <c r="E27" s="31"/>
      <c r="F27" s="20" t="s">
        <v>38</v>
      </c>
      <c r="G27" s="20" t="s">
        <v>39</v>
      </c>
      <c r="H27" s="158" t="s">
        <v>96</v>
      </c>
      <c r="I27" s="159" t="s">
        <v>97</v>
      </c>
      <c r="J27" s="20" t="s">
        <v>40</v>
      </c>
      <c r="K27" s="124" t="s">
        <v>95</v>
      </c>
      <c r="L27" s="122"/>
      <c r="M27" s="19" t="s">
        <v>41</v>
      </c>
      <c r="N27" s="149"/>
      <c r="O27" s="149"/>
      <c r="P27" s="19" t="s">
        <v>36</v>
      </c>
      <c r="Q27" s="19" t="s">
        <v>44</v>
      </c>
      <c r="R27" s="19" t="s">
        <v>43</v>
      </c>
      <c r="S27" s="152"/>
      <c r="T27" s="19" t="s">
        <v>45</v>
      </c>
      <c r="U27" s="77" t="s">
        <v>46</v>
      </c>
      <c r="V27" s="70"/>
    </row>
    <row r="28" spans="1:22" s="10" customFormat="1" ht="13.5">
      <c r="A28" s="76"/>
      <c r="B28" s="18"/>
      <c r="C28" s="31"/>
      <c r="D28" s="33"/>
      <c r="E28" s="31"/>
      <c r="F28" s="19" t="s">
        <v>47</v>
      </c>
      <c r="G28" s="19" t="s">
        <v>48</v>
      </c>
      <c r="H28" s="122"/>
      <c r="I28" s="149"/>
      <c r="J28" s="19" t="s">
        <v>49</v>
      </c>
      <c r="K28" s="125"/>
      <c r="L28" s="122"/>
      <c r="M28" s="19" t="s">
        <v>50</v>
      </c>
      <c r="N28" s="149"/>
      <c r="O28" s="149"/>
      <c r="P28" s="19" t="s">
        <v>34</v>
      </c>
      <c r="Q28" s="19" t="s">
        <v>53</v>
      </c>
      <c r="R28" s="19" t="s">
        <v>54</v>
      </c>
      <c r="S28" s="152"/>
      <c r="T28" s="19" t="s">
        <v>35</v>
      </c>
      <c r="U28" s="77" t="s">
        <v>55</v>
      </c>
      <c r="V28" s="70"/>
    </row>
    <row r="29" spans="1:22" s="10" customFormat="1" ht="13.5">
      <c r="A29" s="76"/>
      <c r="B29" s="18"/>
      <c r="C29" s="31"/>
      <c r="D29" s="34" t="s">
        <v>5</v>
      </c>
      <c r="E29" s="31" t="s">
        <v>56</v>
      </c>
      <c r="F29" s="19" t="s">
        <v>57</v>
      </c>
      <c r="G29" s="19" t="s">
        <v>51</v>
      </c>
      <c r="H29" s="122"/>
      <c r="I29" s="149"/>
      <c r="J29" s="19" t="s">
        <v>58</v>
      </c>
      <c r="K29" s="125"/>
      <c r="L29" s="122"/>
      <c r="M29" s="19" t="s">
        <v>59</v>
      </c>
      <c r="N29" s="149"/>
      <c r="O29" s="149"/>
      <c r="P29" s="19" t="s">
        <v>60</v>
      </c>
      <c r="Q29" s="19" t="s">
        <v>55</v>
      </c>
      <c r="R29" s="19" t="s">
        <v>61</v>
      </c>
      <c r="S29" s="152"/>
      <c r="T29" s="19"/>
      <c r="U29" s="77" t="s">
        <v>55</v>
      </c>
      <c r="V29" s="70"/>
    </row>
    <row r="30" spans="1:22" s="10" customFormat="1" ht="15" customHeight="1">
      <c r="A30" s="76"/>
      <c r="B30" s="18"/>
      <c r="C30" s="31"/>
      <c r="D30" s="33"/>
      <c r="E30" s="31"/>
      <c r="F30" s="19" t="s">
        <v>62</v>
      </c>
      <c r="G30" s="19" t="s">
        <v>63</v>
      </c>
      <c r="H30" s="122"/>
      <c r="I30" s="149"/>
      <c r="J30" s="19" t="s">
        <v>64</v>
      </c>
      <c r="K30" s="125"/>
      <c r="L30" s="122"/>
      <c r="M30" s="19" t="s">
        <v>65</v>
      </c>
      <c r="N30" s="149"/>
      <c r="O30" s="149"/>
      <c r="P30" s="19" t="s">
        <v>66</v>
      </c>
      <c r="Q30" s="19" t="s">
        <v>55</v>
      </c>
      <c r="R30" s="19" t="s">
        <v>36</v>
      </c>
      <c r="S30" s="152"/>
      <c r="T30" s="19"/>
      <c r="U30" s="77"/>
      <c r="V30" s="70"/>
    </row>
    <row r="31" spans="1:22" s="10" customFormat="1" ht="13.5">
      <c r="A31" s="76"/>
      <c r="B31" s="156" t="s">
        <v>67</v>
      </c>
      <c r="C31" s="157"/>
      <c r="D31" s="34" t="s">
        <v>56</v>
      </c>
      <c r="E31" s="31"/>
      <c r="F31" s="19" t="s">
        <v>68</v>
      </c>
      <c r="G31" s="19" t="s">
        <v>69</v>
      </c>
      <c r="H31" s="122"/>
      <c r="I31" s="149"/>
      <c r="J31" s="19" t="s">
        <v>70</v>
      </c>
      <c r="K31" s="125"/>
      <c r="L31" s="122"/>
      <c r="M31" s="19" t="s">
        <v>52</v>
      </c>
      <c r="N31" s="149"/>
      <c r="O31" s="149"/>
      <c r="P31" s="19" t="s">
        <v>71</v>
      </c>
      <c r="Q31" s="19"/>
      <c r="R31" s="19" t="s">
        <v>52</v>
      </c>
      <c r="S31" s="152"/>
      <c r="T31" s="19"/>
      <c r="U31" s="77"/>
      <c r="V31" s="31"/>
    </row>
    <row r="32" spans="1:22" s="10" customFormat="1" ht="13.5">
      <c r="A32" s="76"/>
      <c r="B32" s="18"/>
      <c r="C32" s="31"/>
      <c r="D32" s="33"/>
      <c r="E32" s="31"/>
      <c r="F32" s="19" t="s">
        <v>72</v>
      </c>
      <c r="G32" s="19" t="s">
        <v>42</v>
      </c>
      <c r="H32" s="122"/>
      <c r="I32" s="149"/>
      <c r="J32" s="19"/>
      <c r="K32" s="125"/>
      <c r="L32" s="122"/>
      <c r="M32" s="19" t="s">
        <v>100</v>
      </c>
      <c r="N32" s="149"/>
      <c r="O32" s="149"/>
      <c r="P32" s="19" t="s">
        <v>73</v>
      </c>
      <c r="Q32" s="19"/>
      <c r="R32" s="19" t="s">
        <v>102</v>
      </c>
      <c r="S32" s="152"/>
      <c r="T32" s="19"/>
      <c r="U32" s="77"/>
      <c r="V32" s="31"/>
    </row>
    <row r="33" spans="1:22" s="10" customFormat="1" ht="15">
      <c r="A33" s="76"/>
      <c r="B33" s="142" t="s">
        <v>115</v>
      </c>
      <c r="C33" s="143"/>
      <c r="D33" s="34" t="s">
        <v>74</v>
      </c>
      <c r="E33" s="31"/>
      <c r="F33" s="89" t="s">
        <v>94</v>
      </c>
      <c r="G33" s="19"/>
      <c r="H33" s="122"/>
      <c r="I33" s="149"/>
      <c r="J33" s="19"/>
      <c r="K33" s="125"/>
      <c r="L33" s="122"/>
      <c r="M33" s="19" t="s">
        <v>105</v>
      </c>
      <c r="N33" s="149"/>
      <c r="O33" s="149"/>
      <c r="P33" s="19" t="s">
        <v>75</v>
      </c>
      <c r="Q33" s="19"/>
      <c r="R33" s="19" t="s">
        <v>101</v>
      </c>
      <c r="S33" s="152"/>
      <c r="T33" s="19"/>
      <c r="U33" s="77"/>
      <c r="V33" s="31"/>
    </row>
    <row r="34" spans="1:22" s="10" customFormat="1" ht="13.5">
      <c r="A34" s="76"/>
      <c r="B34" s="18"/>
      <c r="C34" s="31"/>
      <c r="D34" s="33"/>
      <c r="E34" s="31"/>
      <c r="F34" s="19" t="s">
        <v>76</v>
      </c>
      <c r="G34" s="19"/>
      <c r="H34" s="122"/>
      <c r="I34" s="149"/>
      <c r="J34" s="19"/>
      <c r="K34" s="125"/>
      <c r="L34" s="122"/>
      <c r="M34" s="19"/>
      <c r="N34" s="149"/>
      <c r="O34" s="149"/>
      <c r="P34" s="19" t="s">
        <v>36</v>
      </c>
      <c r="Q34" s="19"/>
      <c r="R34" s="19"/>
      <c r="S34" s="152"/>
      <c r="T34" s="19"/>
      <c r="U34" s="77"/>
      <c r="V34" s="31"/>
    </row>
    <row r="35" spans="1:22" s="10" customFormat="1" ht="13.5">
      <c r="A35" s="76"/>
      <c r="B35" s="18"/>
      <c r="C35" s="31"/>
      <c r="D35" s="33"/>
      <c r="E35" s="31"/>
      <c r="F35" s="19" t="s">
        <v>36</v>
      </c>
      <c r="G35" s="19"/>
      <c r="H35" s="122"/>
      <c r="I35" s="149"/>
      <c r="J35" s="19"/>
      <c r="K35" s="125"/>
      <c r="L35" s="122"/>
      <c r="M35" s="19"/>
      <c r="N35" s="149"/>
      <c r="O35" s="149"/>
      <c r="P35" s="19" t="s">
        <v>52</v>
      </c>
      <c r="Q35" s="19"/>
      <c r="R35" s="19"/>
      <c r="S35" s="152"/>
      <c r="T35" s="19"/>
      <c r="U35" s="77"/>
      <c r="V35" s="31"/>
    </row>
    <row r="36" spans="1:22" s="10" customFormat="1" ht="13.5">
      <c r="A36" s="76"/>
      <c r="B36" s="18"/>
      <c r="C36" s="31"/>
      <c r="D36" s="33"/>
      <c r="E36" s="31"/>
      <c r="F36" s="19" t="s">
        <v>63</v>
      </c>
      <c r="G36" s="19"/>
      <c r="H36" s="122"/>
      <c r="I36" s="149"/>
      <c r="J36" s="19"/>
      <c r="K36" s="125"/>
      <c r="L36" s="122"/>
      <c r="M36" s="19"/>
      <c r="N36" s="149"/>
      <c r="O36" s="149"/>
      <c r="P36" s="19" t="s">
        <v>100</v>
      </c>
      <c r="Q36" s="19"/>
      <c r="R36" s="19"/>
      <c r="S36" s="152"/>
      <c r="T36" s="19"/>
      <c r="U36" s="77"/>
      <c r="V36" s="31"/>
    </row>
    <row r="37" spans="1:22" s="10" customFormat="1" ht="13.5">
      <c r="A37" s="76"/>
      <c r="B37" s="18"/>
      <c r="C37" s="31"/>
      <c r="D37" s="33"/>
      <c r="E37" s="31"/>
      <c r="F37" s="19" t="s">
        <v>69</v>
      </c>
      <c r="G37" s="19"/>
      <c r="H37" s="122"/>
      <c r="I37" s="149"/>
      <c r="J37" s="19"/>
      <c r="K37" s="125"/>
      <c r="L37" s="122"/>
      <c r="M37" s="19"/>
      <c r="N37" s="149"/>
      <c r="O37" s="149"/>
      <c r="P37" s="19" t="s">
        <v>101</v>
      </c>
      <c r="Q37" s="19"/>
      <c r="R37" s="19"/>
      <c r="S37" s="152"/>
      <c r="T37" s="19"/>
      <c r="U37" s="77"/>
      <c r="V37" s="31"/>
    </row>
    <row r="38" spans="1:22" s="10" customFormat="1" ht="13.5">
      <c r="A38" s="76"/>
      <c r="B38" s="18"/>
      <c r="C38" s="31"/>
      <c r="D38" s="33"/>
      <c r="E38" s="31"/>
      <c r="F38" s="19" t="s">
        <v>42</v>
      </c>
      <c r="G38" s="19"/>
      <c r="H38" s="122"/>
      <c r="I38" s="149"/>
      <c r="J38" s="19"/>
      <c r="K38" s="125"/>
      <c r="L38" s="122"/>
      <c r="M38" s="19"/>
      <c r="N38" s="149"/>
      <c r="O38" s="149"/>
      <c r="P38" s="19"/>
      <c r="Q38" s="19"/>
      <c r="R38" s="19"/>
      <c r="S38" s="152"/>
      <c r="T38" s="19"/>
      <c r="U38" s="77"/>
      <c r="V38" s="31"/>
    </row>
    <row r="39" spans="1:22" s="10" customFormat="1" ht="13.5">
      <c r="A39" s="93"/>
      <c r="B39" s="31"/>
      <c r="C39" s="31"/>
      <c r="D39" s="33"/>
      <c r="E39" s="31"/>
      <c r="F39" s="19"/>
      <c r="G39" s="19"/>
      <c r="H39" s="122"/>
      <c r="I39" s="149"/>
      <c r="J39" s="19"/>
      <c r="K39" s="125"/>
      <c r="L39" s="122"/>
      <c r="M39" s="19"/>
      <c r="N39" s="149"/>
      <c r="O39" s="149"/>
      <c r="P39" s="19"/>
      <c r="Q39" s="19"/>
      <c r="R39" s="19"/>
      <c r="S39" s="152"/>
      <c r="T39" s="19"/>
      <c r="U39" s="77"/>
      <c r="V39" s="31"/>
    </row>
    <row r="40" spans="1:22" s="10" customFormat="1" ht="13.5">
      <c r="A40" s="93"/>
      <c r="D40" s="33"/>
      <c r="E40" s="31"/>
      <c r="F40" s="19"/>
      <c r="G40" s="19" t="s">
        <v>91</v>
      </c>
      <c r="H40" s="122"/>
      <c r="I40" s="149"/>
      <c r="J40" s="19"/>
      <c r="K40" s="125"/>
      <c r="L40" s="122"/>
      <c r="M40" s="19"/>
      <c r="N40" s="149"/>
      <c r="O40" s="149"/>
      <c r="P40" s="19"/>
      <c r="Q40" s="19"/>
      <c r="R40" s="19"/>
      <c r="S40" s="152"/>
      <c r="T40" s="19"/>
      <c r="U40" s="77"/>
      <c r="V40" s="31"/>
    </row>
    <row r="41" spans="1:22" s="10" customFormat="1" ht="13.5">
      <c r="A41" s="93"/>
      <c r="B41" s="31"/>
      <c r="C41" s="31"/>
      <c r="D41" s="33"/>
      <c r="E41" s="31"/>
      <c r="F41" s="19"/>
      <c r="G41" s="19"/>
      <c r="H41" s="122"/>
      <c r="I41" s="149"/>
      <c r="J41" s="19"/>
      <c r="K41" s="125"/>
      <c r="L41" s="122"/>
      <c r="M41" s="19"/>
      <c r="N41" s="149"/>
      <c r="O41" s="149"/>
      <c r="P41" s="19"/>
      <c r="Q41" s="19"/>
      <c r="R41" s="19"/>
      <c r="S41" s="152"/>
      <c r="T41" s="19"/>
      <c r="U41" s="77"/>
      <c r="V41" s="31"/>
    </row>
    <row r="42" spans="1:22" s="38" customFormat="1" ht="14.25" customHeight="1">
      <c r="A42" s="78"/>
      <c r="B42" s="68"/>
      <c r="C42" s="36"/>
      <c r="D42" s="35"/>
      <c r="E42" s="36"/>
      <c r="F42" s="37"/>
      <c r="G42" s="37" t="s">
        <v>91</v>
      </c>
      <c r="H42" s="123"/>
      <c r="I42" s="150"/>
      <c r="J42" s="37"/>
      <c r="K42" s="126"/>
      <c r="L42" s="123"/>
      <c r="M42" s="37"/>
      <c r="N42" s="150"/>
      <c r="O42" s="150"/>
      <c r="P42" s="37"/>
      <c r="Q42" s="37"/>
      <c r="R42" s="37"/>
      <c r="S42" s="153"/>
      <c r="T42" s="37"/>
      <c r="U42" s="79"/>
      <c r="V42" s="36"/>
    </row>
    <row r="43" spans="1:22" s="10" customFormat="1" ht="18" customHeight="1" thickBot="1">
      <c r="A43" s="80" t="s">
        <v>77</v>
      </c>
      <c r="B43" s="127">
        <f>SUM(B44:B45)</f>
        <v>137347</v>
      </c>
      <c r="C43" s="128"/>
      <c r="D43" s="39">
        <f>SUM(D44:D45)</f>
        <v>3255.1238999999996</v>
      </c>
      <c r="E43" s="40">
        <f>SUM(E44:E45)</f>
        <v>626</v>
      </c>
      <c r="F43" s="41">
        <f>SUM(F44:F45)</f>
        <v>3</v>
      </c>
      <c r="G43" s="41">
        <f aca="true" t="shared" si="6" ref="G43:U43">SUM(G44:G45)</f>
        <v>0</v>
      </c>
      <c r="H43" s="41">
        <f t="shared" si="6"/>
        <v>6</v>
      </c>
      <c r="I43" s="41">
        <f t="shared" si="6"/>
        <v>14</v>
      </c>
      <c r="J43" s="42">
        <f>SUM(J44:J45)</f>
        <v>2</v>
      </c>
      <c r="K43" s="42">
        <f>SUM(K44:K45)</f>
        <v>3</v>
      </c>
      <c r="L43" s="41">
        <f t="shared" si="6"/>
        <v>245</v>
      </c>
      <c r="M43" s="41">
        <f t="shared" si="6"/>
        <v>237</v>
      </c>
      <c r="N43" s="41">
        <f t="shared" si="6"/>
        <v>30</v>
      </c>
      <c r="O43" s="41">
        <f t="shared" si="6"/>
        <v>4</v>
      </c>
      <c r="P43" s="41">
        <f t="shared" si="6"/>
        <v>2</v>
      </c>
      <c r="Q43" s="42">
        <f>SUM(Q44:Q45)</f>
        <v>1</v>
      </c>
      <c r="R43" s="41">
        <f t="shared" si="6"/>
        <v>3</v>
      </c>
      <c r="S43" s="41">
        <f t="shared" si="6"/>
        <v>4</v>
      </c>
      <c r="T43" s="41">
        <f t="shared" si="6"/>
        <v>67</v>
      </c>
      <c r="U43" s="81">
        <f t="shared" si="6"/>
        <v>5</v>
      </c>
      <c r="V43" s="31"/>
    </row>
    <row r="44" spans="1:22" s="10" customFormat="1" ht="18" customHeight="1">
      <c r="A44" s="82" t="s">
        <v>78</v>
      </c>
      <c r="B44" s="160">
        <v>82776</v>
      </c>
      <c r="C44" s="161"/>
      <c r="D44" s="43">
        <f>B44*0.0237</f>
        <v>1961.7912</v>
      </c>
      <c r="E44" s="44">
        <f>SUM(F44:U44)</f>
        <v>413</v>
      </c>
      <c r="F44" s="45">
        <v>3</v>
      </c>
      <c r="G44" s="45">
        <v>0</v>
      </c>
      <c r="H44" s="45">
        <v>6</v>
      </c>
      <c r="I44" s="46">
        <v>11</v>
      </c>
      <c r="J44" s="47">
        <v>1</v>
      </c>
      <c r="K44" s="46">
        <v>1</v>
      </c>
      <c r="L44" s="46">
        <v>158</v>
      </c>
      <c r="M44" s="46">
        <v>152</v>
      </c>
      <c r="N44" s="46">
        <v>19</v>
      </c>
      <c r="O44" s="46">
        <v>2</v>
      </c>
      <c r="P44" s="46">
        <v>1</v>
      </c>
      <c r="Q44" s="46">
        <v>0</v>
      </c>
      <c r="R44" s="46">
        <v>3</v>
      </c>
      <c r="S44" s="48">
        <v>2</v>
      </c>
      <c r="T44" s="46">
        <v>50</v>
      </c>
      <c r="U44" s="83">
        <v>4</v>
      </c>
      <c r="V44" s="31"/>
    </row>
    <row r="45" spans="1:22" s="10" customFormat="1" ht="18" customHeight="1" thickBot="1">
      <c r="A45" s="80" t="s">
        <v>79</v>
      </c>
      <c r="B45" s="127">
        <v>54571</v>
      </c>
      <c r="C45" s="128"/>
      <c r="D45" s="39">
        <f>B45*0.0237</f>
        <v>1293.3327</v>
      </c>
      <c r="E45" s="40">
        <f>SUM(F45:U45)</f>
        <v>213</v>
      </c>
      <c r="F45" s="84">
        <v>0</v>
      </c>
      <c r="G45" s="42">
        <v>0</v>
      </c>
      <c r="H45" s="42">
        <v>0</v>
      </c>
      <c r="I45" s="86">
        <v>3</v>
      </c>
      <c r="J45" s="87">
        <v>1</v>
      </c>
      <c r="K45" s="87">
        <v>2</v>
      </c>
      <c r="L45" s="86">
        <v>87</v>
      </c>
      <c r="M45" s="86">
        <v>85</v>
      </c>
      <c r="N45" s="86">
        <v>11</v>
      </c>
      <c r="O45" s="85">
        <v>2</v>
      </c>
      <c r="P45" s="85">
        <v>1</v>
      </c>
      <c r="Q45" s="87">
        <v>1</v>
      </c>
      <c r="R45" s="86">
        <v>0</v>
      </c>
      <c r="S45" s="86">
        <v>2</v>
      </c>
      <c r="T45" s="86">
        <v>17</v>
      </c>
      <c r="U45" s="88">
        <v>1</v>
      </c>
      <c r="V45" s="31"/>
    </row>
    <row r="46" spans="1:20" s="10" customFormat="1" ht="14.25" customHeight="1">
      <c r="A46" s="31"/>
      <c r="B46" s="31"/>
      <c r="C46" s="71"/>
      <c r="D46" s="31"/>
      <c r="E46" s="31"/>
      <c r="F46" s="31"/>
      <c r="G46" s="31"/>
      <c r="H46" s="31"/>
      <c r="I46" s="31"/>
      <c r="J46" s="31"/>
      <c r="K46" s="31" t="s">
        <v>55</v>
      </c>
      <c r="L46" s="31" t="s">
        <v>55</v>
      </c>
      <c r="M46" s="31"/>
      <c r="N46" s="31"/>
      <c r="O46" s="31"/>
      <c r="P46" s="31"/>
      <c r="Q46" s="31"/>
      <c r="R46" s="31"/>
      <c r="S46" s="31"/>
      <c r="T46" s="31"/>
    </row>
    <row r="47" spans="1:3" s="10" customFormat="1" ht="14.25" customHeight="1">
      <c r="A47" s="12" t="s">
        <v>108</v>
      </c>
      <c r="C47" s="29"/>
    </row>
    <row r="48" ht="43.5" customHeight="1"/>
    <row r="49" spans="1:19" s="50" customFormat="1" ht="17.25">
      <c r="A49" s="96" t="s">
        <v>110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52" customFormat="1" ht="15" customHeight="1" thickBo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49" t="s">
        <v>114</v>
      </c>
      <c r="O50" s="51"/>
      <c r="P50" s="51"/>
      <c r="Q50" s="51"/>
      <c r="R50" s="51"/>
      <c r="S50" s="51"/>
    </row>
    <row r="51" spans="1:20" s="52" customFormat="1" ht="18" customHeight="1">
      <c r="A51" s="53"/>
      <c r="B51" s="147" t="s">
        <v>80</v>
      </c>
      <c r="C51" s="147"/>
      <c r="D51" s="147"/>
      <c r="E51" s="144" t="s">
        <v>81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6"/>
      <c r="Q51" s="135" t="s">
        <v>82</v>
      </c>
      <c r="R51" s="130"/>
      <c r="S51" s="136"/>
      <c r="T51" s="54"/>
    </row>
    <row r="52" spans="1:20" s="52" customFormat="1" ht="18" customHeight="1">
      <c r="A52" s="55"/>
      <c r="B52" s="140" t="s">
        <v>83</v>
      </c>
      <c r="C52" s="140"/>
      <c r="D52" s="140"/>
      <c r="E52" s="141" t="s">
        <v>84</v>
      </c>
      <c r="F52" s="141"/>
      <c r="G52" s="141"/>
      <c r="H52" s="141" t="s">
        <v>85</v>
      </c>
      <c r="I52" s="141"/>
      <c r="J52" s="141"/>
      <c r="K52" s="141" t="s">
        <v>86</v>
      </c>
      <c r="L52" s="141"/>
      <c r="M52" s="141"/>
      <c r="N52" s="141" t="s">
        <v>87</v>
      </c>
      <c r="O52" s="141"/>
      <c r="P52" s="141"/>
      <c r="Q52" s="137"/>
      <c r="R52" s="138"/>
      <c r="S52" s="139"/>
      <c r="T52" s="54"/>
    </row>
    <row r="53" spans="1:20" s="52" customFormat="1" ht="18" customHeight="1">
      <c r="A53" s="57" t="s">
        <v>55</v>
      </c>
      <c r="B53" s="56" t="s">
        <v>5</v>
      </c>
      <c r="C53" s="56" t="s">
        <v>6</v>
      </c>
      <c r="D53" s="56" t="s">
        <v>7</v>
      </c>
      <c r="E53" s="56" t="s">
        <v>5</v>
      </c>
      <c r="F53" s="56" t="s">
        <v>6</v>
      </c>
      <c r="G53" s="56" t="s">
        <v>7</v>
      </c>
      <c r="H53" s="56" t="s">
        <v>5</v>
      </c>
      <c r="I53" s="56" t="s">
        <v>6</v>
      </c>
      <c r="J53" s="56" t="s">
        <v>7</v>
      </c>
      <c r="K53" s="56" t="s">
        <v>5</v>
      </c>
      <c r="L53" s="56" t="s">
        <v>6</v>
      </c>
      <c r="M53" s="56" t="s">
        <v>7</v>
      </c>
      <c r="N53" s="56" t="s">
        <v>5</v>
      </c>
      <c r="O53" s="56" t="s">
        <v>6</v>
      </c>
      <c r="P53" s="56" t="s">
        <v>7</v>
      </c>
      <c r="Q53" s="56" t="s">
        <v>88</v>
      </c>
      <c r="R53" s="56" t="s">
        <v>89</v>
      </c>
      <c r="S53" s="58" t="s">
        <v>90</v>
      </c>
      <c r="T53" s="54"/>
    </row>
    <row r="54" spans="1:20" s="52" customFormat="1" ht="18" customHeight="1" thickBot="1">
      <c r="A54" s="59" t="s">
        <v>77</v>
      </c>
      <c r="B54" s="60">
        <f>SUM(B55:B56)</f>
        <v>573</v>
      </c>
      <c r="C54" s="60">
        <f>SUM(C55:C56)</f>
        <v>312</v>
      </c>
      <c r="D54" s="60">
        <f>SUM(D55:D56)</f>
        <v>261</v>
      </c>
      <c r="E54" s="61">
        <f>SUM(F54:G54)</f>
        <v>5</v>
      </c>
      <c r="F54" s="60">
        <f>SUM(F55:F56)</f>
        <v>3</v>
      </c>
      <c r="G54" s="60">
        <f>SUM(G55:G56)</f>
        <v>2</v>
      </c>
      <c r="H54" s="61">
        <f>SUM(I54:J54)</f>
        <v>135</v>
      </c>
      <c r="I54" s="60">
        <f>SUM(I55:I56)</f>
        <v>71</v>
      </c>
      <c r="J54" s="60">
        <f>SUM(J55:J56)</f>
        <v>64</v>
      </c>
      <c r="K54" s="60">
        <f>SUM(L54:M54)</f>
        <v>319</v>
      </c>
      <c r="L54" s="60">
        <f>SUM(L55:L56)</f>
        <v>186</v>
      </c>
      <c r="M54" s="60">
        <f>SUM(M55:M56)</f>
        <v>133</v>
      </c>
      <c r="N54" s="61">
        <f>SUM(O54:P54)</f>
        <v>114</v>
      </c>
      <c r="O54" s="60">
        <f>SUM(O55:O56)</f>
        <v>52</v>
      </c>
      <c r="P54" s="60">
        <f>SUM(P55:P56)</f>
        <v>62</v>
      </c>
      <c r="Q54" s="60">
        <f>SUM(Q55:Q56)</f>
        <v>109</v>
      </c>
      <c r="R54" s="60">
        <f>SUM(R55:R56)</f>
        <v>362</v>
      </c>
      <c r="S54" s="94">
        <f>SUM(S55:S56)</f>
        <v>102</v>
      </c>
      <c r="T54" s="54"/>
    </row>
    <row r="55" spans="1:20" s="52" customFormat="1" ht="18" customHeight="1">
      <c r="A55" s="63" t="s">
        <v>78</v>
      </c>
      <c r="B55" s="64">
        <f>E55+H55+K55+N55</f>
        <v>313</v>
      </c>
      <c r="C55" s="64">
        <v>183</v>
      </c>
      <c r="D55" s="64">
        <v>130</v>
      </c>
      <c r="E55" s="65">
        <f>SUM(F55:G55)</f>
        <v>5</v>
      </c>
      <c r="F55" s="65">
        <v>3</v>
      </c>
      <c r="G55" s="66">
        <v>2</v>
      </c>
      <c r="H55" s="65">
        <f>SUM(I55:J55)</f>
        <v>76</v>
      </c>
      <c r="I55" s="65">
        <v>47</v>
      </c>
      <c r="J55" s="65">
        <v>29</v>
      </c>
      <c r="K55" s="65">
        <f>SUM(L55:M55)</f>
        <v>175</v>
      </c>
      <c r="L55" s="65">
        <v>107</v>
      </c>
      <c r="M55" s="65">
        <v>68</v>
      </c>
      <c r="N55" s="65">
        <f>SUM(O55:P55)</f>
        <v>57</v>
      </c>
      <c r="O55" s="65">
        <v>26</v>
      </c>
      <c r="P55" s="65">
        <v>31</v>
      </c>
      <c r="Q55" s="65">
        <v>68</v>
      </c>
      <c r="R55" s="65">
        <v>202</v>
      </c>
      <c r="S55" s="67">
        <v>43</v>
      </c>
      <c r="T55" s="54"/>
    </row>
    <row r="56" spans="1:20" s="52" customFormat="1" ht="18" customHeight="1" thickBot="1">
      <c r="A56" s="59" t="s">
        <v>79</v>
      </c>
      <c r="B56" s="60">
        <f>E56+H56+K56+N56</f>
        <v>260</v>
      </c>
      <c r="C56" s="60">
        <v>129</v>
      </c>
      <c r="D56" s="60">
        <v>131</v>
      </c>
      <c r="E56" s="87">
        <v>0</v>
      </c>
      <c r="F56" s="87">
        <v>0</v>
      </c>
      <c r="G56" s="95">
        <v>0</v>
      </c>
      <c r="H56" s="61">
        <f>SUM(I56:J56)</f>
        <v>59</v>
      </c>
      <c r="I56" s="61">
        <v>24</v>
      </c>
      <c r="J56" s="61">
        <v>35</v>
      </c>
      <c r="K56" s="61">
        <f>SUM(L56:M56)</f>
        <v>144</v>
      </c>
      <c r="L56" s="61">
        <v>79</v>
      </c>
      <c r="M56" s="61">
        <v>65</v>
      </c>
      <c r="N56" s="61">
        <f>SUM(O56:P56)</f>
        <v>57</v>
      </c>
      <c r="O56" s="61">
        <v>26</v>
      </c>
      <c r="P56" s="61">
        <v>31</v>
      </c>
      <c r="Q56" s="61">
        <v>41</v>
      </c>
      <c r="R56" s="61">
        <v>160</v>
      </c>
      <c r="S56" s="62">
        <v>59</v>
      </c>
      <c r="T56" s="54"/>
    </row>
    <row r="58" spans="1:21" ht="16.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ht="16.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2" spans="1:21" ht="16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1:21" ht="16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5" spans="1:21" ht="16.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</row>
    <row r="68" spans="1:21" ht="16.5" customHeight="1">
      <c r="A68" s="162" t="s">
        <v>116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</row>
  </sheetData>
  <sheetProtection/>
  <mergeCells count="35">
    <mergeCell ref="A68:U68"/>
    <mergeCell ref="O25:O42"/>
    <mergeCell ref="S25:S42"/>
    <mergeCell ref="B27:C27"/>
    <mergeCell ref="B31:C31"/>
    <mergeCell ref="B43:C43"/>
    <mergeCell ref="H27:H42"/>
    <mergeCell ref="I27:I42"/>
    <mergeCell ref="Q51:S52"/>
    <mergeCell ref="B52:D52"/>
    <mergeCell ref="E52:G52"/>
    <mergeCell ref="H52:J52"/>
    <mergeCell ref="K52:M52"/>
    <mergeCell ref="B33:C33"/>
    <mergeCell ref="N52:P52"/>
    <mergeCell ref="E51:P51"/>
    <mergeCell ref="B51:D51"/>
    <mergeCell ref="N25:N42"/>
    <mergeCell ref="F26:H26"/>
    <mergeCell ref="I26:K26"/>
    <mergeCell ref="L25:L42"/>
    <mergeCell ref="K27:K42"/>
    <mergeCell ref="B45:C45"/>
    <mergeCell ref="B25:D26"/>
    <mergeCell ref="B44:C44"/>
    <mergeCell ref="A58:U58"/>
    <mergeCell ref="A59:U59"/>
    <mergeCell ref="A62:U62"/>
    <mergeCell ref="A63:U63"/>
    <mergeCell ref="A65:U65"/>
    <mergeCell ref="E6:J6"/>
    <mergeCell ref="H7:J7"/>
    <mergeCell ref="K6:M6"/>
    <mergeCell ref="F25:H25"/>
    <mergeCell ref="I25:K25"/>
  </mergeCells>
  <printOptions/>
  <pageMargins left="0.66" right="0.34" top="0.71" bottom="0.26" header="0.16" footer="-30.5826771653543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2010-03-08T04:51:01Z</cp:lastPrinted>
  <dcterms:created xsi:type="dcterms:W3CDTF">2006-02-01T06:33:26Z</dcterms:created>
  <dcterms:modified xsi:type="dcterms:W3CDTF">2010-03-08T04:55:23Z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475223614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