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<sst xmlns="http://schemas.openxmlformats.org/spreadsheetml/2006/main" count="135" uniqueCount="84">
  <si>
    <t xml:space="preserve"> </t>
  </si>
  <si>
    <t xml:space="preserve">歯　周　疾　患　検　診 </t>
  </si>
  <si>
    <t xml:space="preserve"> 　　歯　　周　　疾　　患　　検　　診</t>
  </si>
  <si>
    <t>受　診　者　数</t>
  </si>
  <si>
    <t>要</t>
  </si>
  <si>
    <t>異常</t>
  </si>
  <si>
    <t>　</t>
  </si>
  <si>
    <t>計</t>
  </si>
  <si>
    <t>男</t>
  </si>
  <si>
    <t>女</t>
  </si>
  <si>
    <t>精検者</t>
  </si>
  <si>
    <t>指導者</t>
  </si>
  <si>
    <t>認めず</t>
  </si>
  <si>
    <t>管内総数</t>
  </si>
  <si>
    <t>中津川市</t>
  </si>
  <si>
    <t>恵那市</t>
  </si>
  <si>
    <t>女</t>
  </si>
  <si>
    <t>＜歯周疾患検診＞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</si>
  <si>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</si>
  <si>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</si>
  <si>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</si>
  <si>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</si>
  <si>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</si>
  <si>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</si>
  <si>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</si>
  <si>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</si>
  <si>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</si>
  <si>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</si>
  <si>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</si>
  <si>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</si>
  <si>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</si>
  <si>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</si>
  <si>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</si>
  <si>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</si>
  <si>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</si>
  <si>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40歳</t>
  </si>
  <si>
    <t>50歳</t>
  </si>
  <si>
    <t>60歳</t>
  </si>
  <si>
    <t>70歳</t>
  </si>
  <si>
    <t>40歳</t>
  </si>
  <si>
    <t>50歳</t>
  </si>
  <si>
    <t>60歳</t>
  </si>
  <si>
    <t>70歳</t>
  </si>
  <si>
    <t>45歳</t>
  </si>
  <si>
    <t>55歳</t>
  </si>
  <si>
    <t>65歳</t>
  </si>
  <si>
    <t>管内総数</t>
  </si>
  <si>
    <t>個 別 健 康 教 育 の 実 施 状 況</t>
  </si>
  <si>
    <t>集　団　健　康　教　育　の　実　施　状　況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</si>
  <si>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</si>
  <si>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</si>
  <si>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</si>
  <si>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</si>
  <si>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</si>
  <si>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</si>
  <si>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 xml:space="preserve">歯　　周　　疾　　患　　検　　診 </t>
  </si>
  <si>
    <t>受　　診　　者　　数</t>
  </si>
  <si>
    <t>骨　　粗　　鬆　　症　　検　　診</t>
  </si>
  <si>
    <t>受　　診　　者　　数</t>
  </si>
  <si>
    <t>＜骨粗鬆症検診＞</t>
  </si>
  <si>
    <t>＊「個別健康教育の実施状況」の人数は、指導を終了した人数</t>
  </si>
  <si>
    <t>２　健康増進事業実施状況</t>
  </si>
  <si>
    <t>延人員</t>
  </si>
  <si>
    <t>健康相談</t>
  </si>
  <si>
    <t>総　　合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</si>
  <si>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</si>
  <si>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</si>
  <si>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</si>
  <si>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</si>
  <si>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</si>
  <si>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</si>
  <si>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</si>
  <si>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</si>
  <si>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</si>
  <si>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（平成２０年度）</t>
  </si>
  <si>
    <t xml:space="preserve">（平成２０年度） </t>
  </si>
  <si>
    <t>　（平成２０年度）</t>
  </si>
  <si>
    <t>-</t>
  </si>
  <si>
    <t>-</t>
  </si>
  <si>
    <t>-</t>
  </si>
  <si>
    <t>(７)　歯周疾患・骨粗鬆症検診実施状況  （Ｔ６－７）</t>
  </si>
  <si>
    <t>(1)健康手帳交付・健康相談・機能訓練（Ｔ６－８）</t>
  </si>
  <si>
    <t>(2)健康教育（Ｔ６－９）</t>
  </si>
  <si>
    <t>-44-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</si>
</sst>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 applyProtection="1">
      <alignment shrinkToFit="1"/>
      <protection locked="0"/>
    </xf>
    <xf numFmtId="0" fontId="4" fillId="0" borderId="12" xfId="0" applyFont="1" applyBorder="1" applyAlignment="1">
      <alignment/>
    </xf>
    <xf numFmtId="0" fontId="7" fillId="0" borderId="0" xfId="0" applyFont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 shrinkToFit="1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 shrinkToFit="1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50" xfId="0" applyNumberFormat="1" applyFont="1" applyBorder="1" applyAlignment="1">
      <alignment/>
    </xf>
    <xf numFmtId="176" fontId="5" fillId="0" borderId="51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52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54" xfId="0" applyFont="1" applyBorder="1" applyAlignment="1">
      <alignment horizont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57" xfId="0" applyNumberFormat="1" applyFont="1" applyBorder="1" applyAlignment="1">
      <alignment/>
    </xf>
    <xf numFmtId="176" fontId="5" fillId="0" borderId="58" xfId="0" applyNumberFormat="1" applyFont="1" applyBorder="1" applyAlignment="1">
      <alignment/>
    </xf>
    <xf numFmtId="176" fontId="5" fillId="0" borderId="5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60" xfId="0" applyNumberFormat="1" applyFont="1" applyBorder="1" applyAlignment="1">
      <alignment/>
    </xf>
    <xf numFmtId="176" fontId="5" fillId="0" borderId="61" xfId="0" applyNumberFormat="1" applyFont="1" applyBorder="1" applyAlignment="1">
      <alignment/>
    </xf>
    <xf numFmtId="176" fontId="5" fillId="0" borderId="62" xfId="0" applyNumberFormat="1" applyFont="1" applyBorder="1" applyAlignment="1">
      <alignment/>
    </xf>
    <xf numFmtId="176" fontId="5" fillId="0" borderId="63" xfId="0" applyNumberFormat="1" applyFont="1" applyBorder="1" applyAlignment="1">
      <alignment/>
    </xf>
    <xf numFmtId="176" fontId="5" fillId="0" borderId="64" xfId="0" applyNumberFormat="1" applyFont="1" applyBorder="1" applyAlignment="1">
      <alignment/>
    </xf>
    <xf numFmtId="176" fontId="5" fillId="0" borderId="65" xfId="0" applyNumberFormat="1" applyFont="1" applyBorder="1" applyAlignment="1">
      <alignment/>
    </xf>
    <xf numFmtId="176" fontId="5" fillId="0" borderId="66" xfId="0" applyNumberFormat="1" applyFont="1" applyBorder="1" applyAlignment="1">
      <alignment/>
    </xf>
    <xf numFmtId="176" fontId="5" fillId="0" borderId="67" xfId="0" applyNumberFormat="1" applyFont="1" applyBorder="1" applyAlignment="1">
      <alignment/>
    </xf>
    <xf numFmtId="0" fontId="8" fillId="0" borderId="0" xfId="0" applyFont="1" applyAlignment="1">
      <alignment/>
    </xf>
    <xf numFmtId="176" fontId="5" fillId="0" borderId="68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55" xfId="0" applyFont="1" applyBorder="1" applyAlignment="1">
      <alignment horizont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176" fontId="5" fillId="0" borderId="40" xfId="0" applyNumberFormat="1" applyFont="1" applyBorder="1" applyAlignment="1">
      <alignment/>
    </xf>
    <xf numFmtId="0" fontId="5" fillId="33" borderId="71" xfId="0" applyFont="1" applyFill="1" applyBorder="1" applyAlignment="1">
      <alignment horizontal="distributed" vertical="center" shrinkToFit="1"/>
    </xf>
    <xf numFmtId="0" fontId="5" fillId="33" borderId="44" xfId="0" applyFont="1" applyFill="1" applyBorder="1" applyAlignment="1">
      <alignment horizontal="distributed" vertical="center" shrinkToFit="1"/>
    </xf>
    <xf numFmtId="0" fontId="5" fillId="33" borderId="54" xfId="0" applyFont="1" applyFill="1" applyBorder="1" applyAlignment="1">
      <alignment horizontal="distributed" vertical="center" shrinkToFit="1"/>
    </xf>
    <xf numFmtId="0" fontId="5" fillId="33" borderId="72" xfId="0" applyFont="1" applyFill="1" applyBorder="1" applyAlignment="1">
      <alignment horizontal="distributed" vertical="center" shrinkToFit="1"/>
    </xf>
    <xf numFmtId="176" fontId="5" fillId="33" borderId="73" xfId="0" applyNumberFormat="1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74" xfId="0" applyFont="1" applyFill="1" applyBorder="1" applyAlignment="1">
      <alignment horizontal="distributed" vertical="center"/>
    </xf>
    <xf numFmtId="176" fontId="5" fillId="0" borderId="49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6" fontId="5" fillId="33" borderId="37" xfId="0" applyNumberFormat="1" applyFont="1" applyFill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right"/>
    </xf>
    <xf numFmtId="176" fontId="5" fillId="0" borderId="44" xfId="0" applyNumberFormat="1" applyFont="1" applyFill="1" applyBorder="1" applyAlignment="1">
      <alignment horizontal="right"/>
    </xf>
    <xf numFmtId="176" fontId="5" fillId="0" borderId="49" xfId="0" applyNumberFormat="1" applyFont="1" applyFill="1" applyBorder="1" applyAlignment="1">
      <alignment horizontal="right"/>
    </xf>
    <xf numFmtId="176" fontId="5" fillId="0" borderId="75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83" xfId="0" applyFont="1" applyBorder="1" applyAlignment="1">
      <alignment horizontal="center"/>
    </xf>
    <xf numFmtId="0" fontId="0" fillId="0" borderId="84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shrinkToFit="1"/>
      <protection locked="0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5" fillId="0" borderId="106" xfId="0" applyFont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view="pageBreakPreview" zoomScale="85" zoomScaleSheetLayoutView="85" workbookViewId="0" topLeftCell="A33">
      <selection activeCell="B44" sqref="B44:W44"/>
    </sheetView>
  </sheetViews>
  <sheetFormatPr defaultColWidth="9.00390625" defaultRowHeight="13.5"/>
  <cols>
    <col min="1" max="1" width="1.875" style="0" customWidth="1"/>
    <col min="2" max="2" width="12.375" style="0" customWidth="1"/>
    <col min="3" max="23" width="10.625" style="0" customWidth="1"/>
    <col min="24" max="29" width="8.625" style="0" customWidth="1"/>
  </cols>
  <sheetData>
    <row r="1" spans="2:15" ht="22.5" customHeight="1">
      <c r="B1" s="110" t="s">
        <v>80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</row>
    <row r="2" spans="2:15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4" customFormat="1" ht="18" thickBot="1">
      <c r="B3" s="157" t="s">
        <v>17</v>
      </c>
      <c r="C3" s="157"/>
      <c r="D3" s="3"/>
      <c r="E3" s="3"/>
      <c r="F3" s="3"/>
      <c r="G3" s="3"/>
      <c r="H3" s="3"/>
      <c r="I3" s="3"/>
      <c r="J3" s="3"/>
      <c r="K3" s="3"/>
      <c r="L3" s="3"/>
      <c r="N3" s="111" t="s">
        <v>76</v>
      </c>
      <c r="O3" s="3"/>
    </row>
    <row r="4" spans="2:15" s="4" customFormat="1" ht="24.75" customHeight="1">
      <c r="B4" s="204"/>
      <c r="C4" s="207" t="s">
        <v>55</v>
      </c>
      <c r="D4" s="207" t="s">
        <v>1</v>
      </c>
      <c r="E4" s="207"/>
      <c r="F4" s="207"/>
      <c r="G4" s="207" t="s">
        <v>2</v>
      </c>
      <c r="H4" s="207"/>
      <c r="I4" s="207"/>
      <c r="J4" s="207"/>
      <c r="K4" s="207"/>
      <c r="L4" s="207"/>
      <c r="M4" s="207"/>
      <c r="N4" s="208"/>
      <c r="O4" s="3"/>
    </row>
    <row r="5" spans="2:15" s="4" customFormat="1" ht="24.75" customHeight="1">
      <c r="B5" s="205"/>
      <c r="C5" s="209" t="s">
        <v>56</v>
      </c>
      <c r="D5" s="209" t="s">
        <v>3</v>
      </c>
      <c r="E5" s="209"/>
      <c r="F5" s="209"/>
      <c r="G5" s="209"/>
      <c r="H5" s="209"/>
      <c r="I5" s="209"/>
      <c r="J5" s="209"/>
      <c r="K5" s="209"/>
      <c r="L5" s="39" t="s">
        <v>4</v>
      </c>
      <c r="M5" s="40" t="s">
        <v>4</v>
      </c>
      <c r="N5" s="41" t="s">
        <v>5</v>
      </c>
      <c r="O5" s="3"/>
    </row>
    <row r="6" spans="2:15" s="4" customFormat="1" ht="24.75" customHeight="1">
      <c r="B6" s="205"/>
      <c r="C6" s="171" t="s">
        <v>7</v>
      </c>
      <c r="D6" s="210" t="s">
        <v>8</v>
      </c>
      <c r="E6" s="209"/>
      <c r="F6" s="209"/>
      <c r="G6" s="209"/>
      <c r="H6" s="210" t="s">
        <v>9</v>
      </c>
      <c r="I6" s="209"/>
      <c r="J6" s="209"/>
      <c r="K6" s="211"/>
      <c r="L6" s="42" t="s">
        <v>10</v>
      </c>
      <c r="M6" s="42" t="s">
        <v>11</v>
      </c>
      <c r="N6" s="43" t="s">
        <v>12</v>
      </c>
      <c r="O6" s="3"/>
    </row>
    <row r="7" spans="2:15" s="4" customFormat="1" ht="24.75" customHeight="1" thickBot="1">
      <c r="B7" s="206"/>
      <c r="C7" s="172"/>
      <c r="D7" s="44" t="s">
        <v>39</v>
      </c>
      <c r="E7" s="44" t="s">
        <v>40</v>
      </c>
      <c r="F7" s="44" t="s">
        <v>41</v>
      </c>
      <c r="G7" s="44" t="s">
        <v>42</v>
      </c>
      <c r="H7" s="44" t="s">
        <v>39</v>
      </c>
      <c r="I7" s="44" t="s">
        <v>40</v>
      </c>
      <c r="J7" s="44" t="s">
        <v>41</v>
      </c>
      <c r="K7" s="45" t="s">
        <v>42</v>
      </c>
      <c r="L7" s="46" t="s">
        <v>6</v>
      </c>
      <c r="M7" s="46" t="s">
        <v>6</v>
      </c>
      <c r="N7" s="47" t="s">
        <v>6</v>
      </c>
      <c r="O7" s="3"/>
    </row>
    <row r="8" spans="2:15" s="4" customFormat="1" ht="24.75" customHeight="1" thickBot="1">
      <c r="B8" s="38" t="s">
        <v>13</v>
      </c>
      <c r="C8" s="27">
        <f>SUM(C9+C10)</f>
        <v>311</v>
      </c>
      <c r="D8" s="27">
        <f>SUM(D9+D10)</f>
        <v>11</v>
      </c>
      <c r="E8" s="27">
        <f aca="true" t="shared" si="0" ref="E8:N8">SUM(E9+E10)</f>
        <v>11</v>
      </c>
      <c r="F8" s="27">
        <f t="shared" si="0"/>
        <v>46</v>
      </c>
      <c r="G8" s="27">
        <f t="shared" si="0"/>
        <v>46</v>
      </c>
      <c r="H8" s="27">
        <f t="shared" si="0"/>
        <v>24</v>
      </c>
      <c r="I8" s="27">
        <f t="shared" si="0"/>
        <v>32</v>
      </c>
      <c r="J8" s="27">
        <f t="shared" si="0"/>
        <v>72</v>
      </c>
      <c r="K8" s="27">
        <f t="shared" si="0"/>
        <v>69</v>
      </c>
      <c r="L8" s="27">
        <f t="shared" si="0"/>
        <v>206</v>
      </c>
      <c r="M8" s="27">
        <f t="shared" si="0"/>
        <v>60</v>
      </c>
      <c r="N8" s="28">
        <f t="shared" si="0"/>
        <v>45</v>
      </c>
      <c r="O8" s="3"/>
    </row>
    <row r="9" spans="2:15" s="4" customFormat="1" ht="24.75" customHeight="1">
      <c r="B9" s="119" t="s">
        <v>14</v>
      </c>
      <c r="C9" s="29">
        <f>SUM(D9:K9)</f>
        <v>255</v>
      </c>
      <c r="D9" s="30">
        <v>9</v>
      </c>
      <c r="E9" s="30">
        <v>8</v>
      </c>
      <c r="F9" s="31">
        <v>39</v>
      </c>
      <c r="G9" s="32">
        <v>38</v>
      </c>
      <c r="H9" s="30">
        <v>21</v>
      </c>
      <c r="I9" s="30">
        <v>27</v>
      </c>
      <c r="J9" s="30">
        <v>60</v>
      </c>
      <c r="K9" s="30">
        <v>53</v>
      </c>
      <c r="L9" s="30">
        <v>169</v>
      </c>
      <c r="M9" s="30">
        <v>52</v>
      </c>
      <c r="N9" s="33">
        <v>34</v>
      </c>
      <c r="O9" s="3"/>
    </row>
    <row r="10" spans="2:15" s="4" customFormat="1" ht="24.75" customHeight="1" thickBot="1">
      <c r="B10" s="121" t="s">
        <v>15</v>
      </c>
      <c r="C10" s="34">
        <f>SUM(D10:K10)</f>
        <v>56</v>
      </c>
      <c r="D10" s="35">
        <v>2</v>
      </c>
      <c r="E10" s="35">
        <v>3</v>
      </c>
      <c r="F10" s="35">
        <v>7</v>
      </c>
      <c r="G10" s="36">
        <v>8</v>
      </c>
      <c r="H10" s="36">
        <v>3</v>
      </c>
      <c r="I10" s="36">
        <v>5</v>
      </c>
      <c r="J10" s="36">
        <v>12</v>
      </c>
      <c r="K10" s="36">
        <v>16</v>
      </c>
      <c r="L10" s="35">
        <v>37</v>
      </c>
      <c r="M10" s="36">
        <v>8</v>
      </c>
      <c r="N10" s="37">
        <v>11</v>
      </c>
      <c r="O10" s="3"/>
    </row>
    <row r="11" spans="2:29" s="4" customFormat="1" ht="21.75" customHeight="1">
      <c r="B11" s="23"/>
      <c r="C11" s="24"/>
      <c r="D11" s="25"/>
      <c r="E11" s="25"/>
      <c r="F11" s="25"/>
      <c r="G11" s="24"/>
      <c r="H11" s="24"/>
      <c r="I11" s="24"/>
      <c r="J11" s="24"/>
      <c r="K11" s="24"/>
      <c r="L11" s="25"/>
      <c r="M11" s="24"/>
      <c r="N11" s="25"/>
      <c r="O11" s="3"/>
      <c r="P11" s="26"/>
      <c r="Q11" s="26"/>
      <c r="R11" s="24"/>
      <c r="S11" s="25"/>
      <c r="T11" s="25"/>
      <c r="U11" s="25"/>
      <c r="V11" s="25"/>
      <c r="W11" s="24"/>
      <c r="X11" s="24"/>
      <c r="Y11" s="24"/>
      <c r="Z11" s="24"/>
      <c r="AA11" s="25"/>
      <c r="AB11" s="24"/>
      <c r="AC11" s="25"/>
    </row>
    <row r="12" spans="2:29" s="4" customFormat="1" ht="21.75" customHeight="1" thickBot="1">
      <c r="B12" s="112" t="s">
        <v>59</v>
      </c>
      <c r="C12" s="22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O12" s="3"/>
      <c r="P12" s="26"/>
      <c r="Q12" s="26"/>
      <c r="R12" s="24"/>
      <c r="S12" s="25"/>
      <c r="T12" s="25"/>
      <c r="U12" s="25"/>
      <c r="V12" s="25"/>
      <c r="W12" s="24"/>
      <c r="X12" s="24"/>
      <c r="Y12" s="24"/>
      <c r="Z12" s="24"/>
      <c r="AA12" s="25"/>
      <c r="AB12" s="24"/>
      <c r="AC12" s="25"/>
    </row>
    <row r="13" spans="2:28" s="4" customFormat="1" ht="24.75" customHeight="1">
      <c r="B13" s="165"/>
      <c r="C13" s="197" t="s">
        <v>57</v>
      </c>
      <c r="D13" s="198"/>
      <c r="E13" s="198"/>
      <c r="F13" s="198"/>
      <c r="G13" s="198"/>
      <c r="H13" s="198"/>
      <c r="I13" s="198"/>
      <c r="J13" s="198"/>
      <c r="K13" s="199"/>
      <c r="L13" s="199"/>
      <c r="M13" s="200"/>
      <c r="N13" s="3"/>
      <c r="O13" s="26"/>
      <c r="P13" s="26"/>
      <c r="Q13" s="24"/>
      <c r="R13" s="25"/>
      <c r="S13" s="25"/>
      <c r="T13" s="25"/>
      <c r="U13" s="24"/>
      <c r="V13" s="24"/>
      <c r="W13" s="24"/>
      <c r="X13" s="24"/>
      <c r="Y13" s="24"/>
      <c r="Z13" s="25"/>
      <c r="AA13" s="24"/>
      <c r="AB13" s="25"/>
    </row>
    <row r="14" spans="2:28" s="4" customFormat="1" ht="24.75" customHeight="1">
      <c r="B14" s="166"/>
      <c r="C14" s="168" t="s">
        <v>58</v>
      </c>
      <c r="D14" s="169"/>
      <c r="E14" s="169"/>
      <c r="F14" s="169"/>
      <c r="G14" s="169"/>
      <c r="H14" s="169"/>
      <c r="I14" s="169"/>
      <c r="J14" s="170"/>
      <c r="K14" s="40" t="s">
        <v>4</v>
      </c>
      <c r="L14" s="40" t="s">
        <v>4</v>
      </c>
      <c r="M14" s="41" t="s">
        <v>5</v>
      </c>
      <c r="N14" s="3"/>
      <c r="O14" s="26"/>
      <c r="P14" s="26"/>
      <c r="Q14" s="24"/>
      <c r="R14" s="25"/>
      <c r="S14" s="25"/>
      <c r="T14" s="25"/>
      <c r="U14" s="24"/>
      <c r="V14" s="24"/>
      <c r="W14" s="24"/>
      <c r="X14" s="24"/>
      <c r="Y14" s="24"/>
      <c r="Z14" s="25"/>
      <c r="AA14" s="24"/>
      <c r="AB14" s="25"/>
    </row>
    <row r="15" spans="2:28" s="4" customFormat="1" ht="24.75" customHeight="1">
      <c r="B15" s="166"/>
      <c r="C15" s="171" t="s">
        <v>7</v>
      </c>
      <c r="D15" s="173" t="s">
        <v>16</v>
      </c>
      <c r="E15" s="169"/>
      <c r="F15" s="169"/>
      <c r="G15" s="169"/>
      <c r="H15" s="169"/>
      <c r="I15" s="169"/>
      <c r="J15" s="170"/>
      <c r="K15" s="42" t="s">
        <v>10</v>
      </c>
      <c r="L15" s="42" t="s">
        <v>11</v>
      </c>
      <c r="M15" s="43" t="s">
        <v>12</v>
      </c>
      <c r="N15" s="3"/>
      <c r="O15" s="26"/>
      <c r="P15" s="26"/>
      <c r="Q15" s="24"/>
      <c r="R15" s="25"/>
      <c r="S15" s="25"/>
      <c r="T15" s="25"/>
      <c r="U15" s="24"/>
      <c r="V15" s="24"/>
      <c r="W15" s="24"/>
      <c r="X15" s="24"/>
      <c r="Y15" s="24"/>
      <c r="Z15" s="25"/>
      <c r="AA15" s="24"/>
      <c r="AB15" s="25"/>
    </row>
    <row r="16" spans="2:28" s="4" customFormat="1" ht="24.75" customHeight="1" thickBot="1">
      <c r="B16" s="167"/>
      <c r="C16" s="172"/>
      <c r="D16" s="44" t="s">
        <v>35</v>
      </c>
      <c r="E16" s="44" t="s">
        <v>43</v>
      </c>
      <c r="F16" s="44" t="s">
        <v>36</v>
      </c>
      <c r="G16" s="44" t="s">
        <v>44</v>
      </c>
      <c r="H16" s="44" t="s">
        <v>37</v>
      </c>
      <c r="I16" s="44" t="s">
        <v>45</v>
      </c>
      <c r="J16" s="48" t="s">
        <v>38</v>
      </c>
      <c r="K16" s="46" t="s">
        <v>6</v>
      </c>
      <c r="L16" s="46" t="s">
        <v>6</v>
      </c>
      <c r="M16" s="47" t="s">
        <v>6</v>
      </c>
      <c r="N16" s="3"/>
      <c r="O16" s="26"/>
      <c r="P16" s="26"/>
      <c r="Q16" s="24"/>
      <c r="R16" s="25"/>
      <c r="S16" s="25"/>
      <c r="T16" s="25"/>
      <c r="U16" s="24"/>
      <c r="V16" s="24"/>
      <c r="W16" s="24"/>
      <c r="X16" s="24"/>
      <c r="Y16" s="24"/>
      <c r="Z16" s="25"/>
      <c r="AA16" s="24"/>
      <c r="AB16" s="25"/>
    </row>
    <row r="17" spans="2:28" s="4" customFormat="1" ht="24.75" customHeight="1" thickBot="1">
      <c r="B17" s="49" t="s">
        <v>13</v>
      </c>
      <c r="C17" s="27">
        <f>SUM(C18+C19)</f>
        <v>116</v>
      </c>
      <c r="D17" s="27">
        <f aca="true" t="shared" si="1" ref="D17:M17">SUM(D18+D19)</f>
        <v>10</v>
      </c>
      <c r="E17" s="27">
        <f t="shared" si="1"/>
        <v>11</v>
      </c>
      <c r="F17" s="27">
        <f t="shared" si="1"/>
        <v>9</v>
      </c>
      <c r="G17" s="27">
        <f t="shared" si="1"/>
        <v>20</v>
      </c>
      <c r="H17" s="27">
        <f t="shared" si="1"/>
        <v>35</v>
      </c>
      <c r="I17" s="27">
        <f t="shared" si="1"/>
        <v>22</v>
      </c>
      <c r="J17" s="27">
        <f t="shared" si="1"/>
        <v>9</v>
      </c>
      <c r="K17" s="27">
        <f t="shared" si="1"/>
        <v>36</v>
      </c>
      <c r="L17" s="27">
        <f t="shared" si="1"/>
        <v>26</v>
      </c>
      <c r="M17" s="28">
        <f t="shared" si="1"/>
        <v>54</v>
      </c>
      <c r="N17" s="3"/>
      <c r="O17" s="26"/>
      <c r="P17" s="26"/>
      <c r="Q17" s="24"/>
      <c r="R17" s="25"/>
      <c r="S17" s="25"/>
      <c r="T17" s="25"/>
      <c r="U17" s="24"/>
      <c r="V17" s="24"/>
      <c r="W17" s="24"/>
      <c r="X17" s="24"/>
      <c r="Y17" s="24"/>
      <c r="Z17" s="25"/>
      <c r="AA17" s="24"/>
      <c r="AB17" s="25"/>
    </row>
    <row r="18" spans="2:28" s="4" customFormat="1" ht="24.75" customHeight="1">
      <c r="B18" s="120" t="s">
        <v>14</v>
      </c>
      <c r="C18" s="29">
        <f>SUM(D18:J18)</f>
        <v>33</v>
      </c>
      <c r="D18" s="30">
        <v>6</v>
      </c>
      <c r="E18" s="30">
        <v>5</v>
      </c>
      <c r="F18" s="31">
        <v>3</v>
      </c>
      <c r="G18" s="32">
        <v>10</v>
      </c>
      <c r="H18" s="30">
        <v>8</v>
      </c>
      <c r="I18" s="30">
        <v>1</v>
      </c>
      <c r="J18" s="31">
        <v>0</v>
      </c>
      <c r="K18" s="29">
        <v>0</v>
      </c>
      <c r="L18" s="30">
        <v>3</v>
      </c>
      <c r="M18" s="33">
        <v>30</v>
      </c>
      <c r="N18" s="3"/>
      <c r="O18" s="26"/>
      <c r="P18" s="26"/>
      <c r="Q18" s="24"/>
      <c r="R18" s="25"/>
      <c r="S18" s="25"/>
      <c r="T18" s="25"/>
      <c r="U18" s="24"/>
      <c r="V18" s="24"/>
      <c r="W18" s="24"/>
      <c r="X18" s="24"/>
      <c r="Y18" s="24"/>
      <c r="Z18" s="25"/>
      <c r="AA18" s="24"/>
      <c r="AB18" s="25"/>
    </row>
    <row r="19" spans="2:28" s="4" customFormat="1" ht="24.75" customHeight="1" thickBot="1">
      <c r="B19" s="122" t="s">
        <v>15</v>
      </c>
      <c r="C19" s="34">
        <f>SUM(D19:J19)</f>
        <v>83</v>
      </c>
      <c r="D19" s="35">
        <v>4</v>
      </c>
      <c r="E19" s="35">
        <v>6</v>
      </c>
      <c r="F19" s="35">
        <v>6</v>
      </c>
      <c r="G19" s="36">
        <v>10</v>
      </c>
      <c r="H19" s="36">
        <v>27</v>
      </c>
      <c r="I19" s="36">
        <v>21</v>
      </c>
      <c r="J19" s="50">
        <v>9</v>
      </c>
      <c r="K19" s="51">
        <v>36</v>
      </c>
      <c r="L19" s="36">
        <v>23</v>
      </c>
      <c r="M19" s="37">
        <v>24</v>
      </c>
      <c r="N19" s="3"/>
      <c r="O19" s="26"/>
      <c r="P19" s="26"/>
      <c r="Q19" s="24"/>
      <c r="R19" s="25"/>
      <c r="S19" s="25"/>
      <c r="T19" s="25"/>
      <c r="U19" s="24"/>
      <c r="V19" s="24"/>
      <c r="W19" s="24"/>
      <c r="X19" s="24"/>
      <c r="Y19" s="24"/>
      <c r="Z19" s="25"/>
      <c r="AA19" s="24"/>
      <c r="AB19" s="25"/>
    </row>
    <row r="20" spans="2:15" s="4" customFormat="1" ht="55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"/>
    </row>
    <row r="21" spans="2:17" s="6" customFormat="1" ht="20.25" customHeight="1">
      <c r="B21" s="108" t="s">
        <v>61</v>
      </c>
      <c r="C21" s="7"/>
      <c r="D21" s="7"/>
      <c r="H21" s="8"/>
      <c r="Q21" s="8"/>
    </row>
    <row r="22" spans="2:7" s="9" customFormat="1" ht="23.25" customHeight="1">
      <c r="B22" s="113" t="s">
        <v>81</v>
      </c>
      <c r="C22" s="10"/>
      <c r="D22" s="10"/>
      <c r="E22" s="10"/>
      <c r="F22" s="10"/>
      <c r="G22" s="10"/>
    </row>
    <row r="23" spans="2:27" s="9" customFormat="1" ht="16.5" customHeight="1" thickBo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U23" s="196" t="s">
        <v>75</v>
      </c>
      <c r="V23" s="196"/>
      <c r="W23" s="196"/>
      <c r="X23" s="12"/>
      <c r="Y23" s="176"/>
      <c r="Z23" s="176"/>
      <c r="AA23" s="176"/>
    </row>
    <row r="24" spans="1:24" s="16" customFormat="1" ht="27.75" customHeight="1" thickBot="1">
      <c r="A24" s="13"/>
      <c r="B24" s="14"/>
      <c r="C24" s="174" t="s">
        <v>18</v>
      </c>
      <c r="D24" s="175"/>
      <c r="E24" s="139"/>
      <c r="F24" s="137" t="s">
        <v>19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V24" s="215" t="s">
        <v>20</v>
      </c>
      <c r="W24" s="139"/>
      <c r="X24" s="15"/>
    </row>
    <row r="25" spans="1:24" s="16" customFormat="1" ht="22.5" customHeight="1">
      <c r="A25" s="13"/>
      <c r="B25" s="150"/>
      <c r="C25" s="186" t="s">
        <v>21</v>
      </c>
      <c r="D25" s="189" t="s">
        <v>71</v>
      </c>
      <c r="E25" s="193" t="s">
        <v>72</v>
      </c>
      <c r="F25" s="52"/>
      <c r="G25" s="53" t="s">
        <v>6</v>
      </c>
      <c r="H25" s="53"/>
      <c r="I25" s="53"/>
      <c r="J25" s="52" t="s">
        <v>22</v>
      </c>
      <c r="K25" s="52"/>
      <c r="L25" s="52"/>
      <c r="M25" s="52"/>
      <c r="N25" s="52"/>
      <c r="O25" s="52"/>
      <c r="P25" s="52"/>
      <c r="Q25" s="52"/>
      <c r="R25" s="52"/>
      <c r="S25" s="54"/>
      <c r="T25" s="147" t="s">
        <v>64</v>
      </c>
      <c r="U25" s="148"/>
      <c r="V25" s="212" t="s">
        <v>23</v>
      </c>
      <c r="W25" s="201" t="s">
        <v>24</v>
      </c>
      <c r="X25" s="15"/>
    </row>
    <row r="26" spans="1:24" s="16" customFormat="1" ht="7.5" customHeight="1">
      <c r="A26" s="13"/>
      <c r="B26" s="150"/>
      <c r="C26" s="186"/>
      <c r="D26" s="190"/>
      <c r="E26" s="194"/>
      <c r="F26" s="144" t="s">
        <v>70</v>
      </c>
      <c r="G26" s="145"/>
      <c r="H26" s="56"/>
      <c r="I26" s="56"/>
      <c r="J26" s="57"/>
      <c r="K26" s="57"/>
      <c r="L26" s="57"/>
      <c r="M26" s="57"/>
      <c r="N26" s="57"/>
      <c r="O26" s="57"/>
      <c r="P26" s="57"/>
      <c r="Q26" s="57"/>
      <c r="R26" s="116"/>
      <c r="S26" s="117"/>
      <c r="T26" s="151"/>
      <c r="U26" s="152"/>
      <c r="V26" s="213"/>
      <c r="W26" s="202"/>
      <c r="X26" s="15"/>
    </row>
    <row r="27" spans="1:24" s="16" customFormat="1" ht="24.75" customHeight="1">
      <c r="A27" s="13"/>
      <c r="B27" s="150"/>
      <c r="C27" s="187"/>
      <c r="D27" s="191"/>
      <c r="E27" s="194"/>
      <c r="F27" s="146"/>
      <c r="G27" s="146"/>
      <c r="H27" s="140" t="s">
        <v>69</v>
      </c>
      <c r="I27" s="142"/>
      <c r="J27" s="140" t="s">
        <v>73</v>
      </c>
      <c r="K27" s="142"/>
      <c r="L27" s="140" t="s">
        <v>68</v>
      </c>
      <c r="M27" s="142"/>
      <c r="N27" s="143" t="s">
        <v>67</v>
      </c>
      <c r="O27" s="142"/>
      <c r="P27" s="140" t="s">
        <v>66</v>
      </c>
      <c r="Q27" s="142"/>
      <c r="R27" s="140" t="s">
        <v>65</v>
      </c>
      <c r="S27" s="141"/>
      <c r="T27" s="149" t="s">
        <v>63</v>
      </c>
      <c r="U27" s="150"/>
      <c r="V27" s="213"/>
      <c r="W27" s="202"/>
      <c r="X27" s="15"/>
    </row>
    <row r="28" spans="1:24" s="16" customFormat="1" ht="24.75" customHeight="1" thickBot="1">
      <c r="A28" s="13"/>
      <c r="B28" s="59"/>
      <c r="C28" s="188"/>
      <c r="D28" s="192"/>
      <c r="E28" s="195"/>
      <c r="F28" s="60" t="s">
        <v>25</v>
      </c>
      <c r="G28" s="135" t="s">
        <v>24</v>
      </c>
      <c r="H28" s="134" t="s">
        <v>23</v>
      </c>
      <c r="I28" s="62" t="s">
        <v>24</v>
      </c>
      <c r="J28" s="61" t="s">
        <v>23</v>
      </c>
      <c r="K28" s="62" t="s">
        <v>24</v>
      </c>
      <c r="L28" s="61" t="s">
        <v>23</v>
      </c>
      <c r="M28" s="62" t="s">
        <v>24</v>
      </c>
      <c r="N28" s="61" t="s">
        <v>23</v>
      </c>
      <c r="O28" s="62" t="s">
        <v>24</v>
      </c>
      <c r="P28" s="61" t="s">
        <v>23</v>
      </c>
      <c r="Q28" s="62" t="s">
        <v>24</v>
      </c>
      <c r="R28" s="61" t="s">
        <v>23</v>
      </c>
      <c r="S28" s="62" t="s">
        <v>24</v>
      </c>
      <c r="T28" s="115" t="s">
        <v>23</v>
      </c>
      <c r="U28" s="136" t="s">
        <v>62</v>
      </c>
      <c r="V28" s="214"/>
      <c r="W28" s="203"/>
      <c r="X28" s="15"/>
    </row>
    <row r="29" spans="1:24" s="16" customFormat="1" ht="24.75" customHeight="1" thickBot="1">
      <c r="A29" s="13"/>
      <c r="B29" s="63" t="s">
        <v>46</v>
      </c>
      <c r="C29" s="129" t="s">
        <v>79</v>
      </c>
      <c r="D29" s="66">
        <f aca="true" t="shared" si="2" ref="D29:W29">SUM(D30+D31)</f>
        <v>0</v>
      </c>
      <c r="E29" s="65"/>
      <c r="F29" s="66">
        <f>SUM(F30+F31)</f>
        <v>159</v>
      </c>
      <c r="G29" s="66">
        <f>SUM(G30+G31)</f>
        <v>1998</v>
      </c>
      <c r="H29" s="66">
        <f t="shared" si="2"/>
        <v>2</v>
      </c>
      <c r="I29" s="66">
        <f t="shared" si="2"/>
        <v>17</v>
      </c>
      <c r="J29" s="66">
        <f t="shared" si="2"/>
        <v>0</v>
      </c>
      <c r="K29" s="66">
        <f t="shared" si="2"/>
        <v>0</v>
      </c>
      <c r="L29" s="66">
        <f t="shared" si="2"/>
        <v>1</v>
      </c>
      <c r="M29" s="66">
        <f t="shared" si="2"/>
        <v>7</v>
      </c>
      <c r="N29" s="66">
        <f t="shared" si="2"/>
        <v>94</v>
      </c>
      <c r="O29" s="66">
        <f t="shared" si="2"/>
        <v>1865</v>
      </c>
      <c r="P29" s="66">
        <f t="shared" si="2"/>
        <v>0</v>
      </c>
      <c r="Q29" s="66">
        <f t="shared" si="2"/>
        <v>0</v>
      </c>
      <c r="R29" s="67">
        <f t="shared" si="2"/>
        <v>62</v>
      </c>
      <c r="S29" s="64">
        <f t="shared" si="2"/>
        <v>109</v>
      </c>
      <c r="T29" s="64">
        <f>SUM(T30+T31)</f>
        <v>566</v>
      </c>
      <c r="U29" s="65">
        <f>SUM(U30+U31)</f>
        <v>6299</v>
      </c>
      <c r="V29" s="66">
        <f>SUM(V30+V31)</f>
        <v>0</v>
      </c>
      <c r="W29" s="65">
        <f t="shared" si="2"/>
        <v>0</v>
      </c>
      <c r="X29" s="15"/>
    </row>
    <row r="30" spans="1:24" s="16" customFormat="1" ht="24.75" customHeight="1">
      <c r="A30" s="13"/>
      <c r="B30" s="123" t="s">
        <v>26</v>
      </c>
      <c r="C30" s="130" t="s">
        <v>77</v>
      </c>
      <c r="D30" s="72">
        <v>0</v>
      </c>
      <c r="E30" s="73">
        <v>0</v>
      </c>
      <c r="F30" s="70">
        <f>H30+J30+L30+N30+P30+R30</f>
        <v>97</v>
      </c>
      <c r="G30" s="70">
        <f>I30+K30+M30+O30+Q30+S30</f>
        <v>1889</v>
      </c>
      <c r="H30" s="70">
        <v>2</v>
      </c>
      <c r="I30" s="70">
        <v>17</v>
      </c>
      <c r="J30" s="72">
        <v>0</v>
      </c>
      <c r="K30" s="70">
        <v>0</v>
      </c>
      <c r="L30" s="70">
        <v>1</v>
      </c>
      <c r="M30" s="70">
        <v>7</v>
      </c>
      <c r="N30" s="70">
        <v>94</v>
      </c>
      <c r="O30" s="70">
        <v>1865</v>
      </c>
      <c r="P30" s="70">
        <v>0</v>
      </c>
      <c r="Q30" s="72">
        <v>0</v>
      </c>
      <c r="R30" s="71">
        <v>0</v>
      </c>
      <c r="S30" s="68">
        <v>0</v>
      </c>
      <c r="T30" s="68">
        <v>502</v>
      </c>
      <c r="U30" s="69">
        <v>6195</v>
      </c>
      <c r="V30" s="70">
        <v>0</v>
      </c>
      <c r="W30" s="73">
        <v>0</v>
      </c>
      <c r="X30" s="15"/>
    </row>
    <row r="31" spans="1:24" s="16" customFormat="1" ht="24.75" customHeight="1" thickBot="1">
      <c r="A31" s="13"/>
      <c r="B31" s="128" t="s">
        <v>27</v>
      </c>
      <c r="C31" s="131" t="s">
        <v>78</v>
      </c>
      <c r="D31" s="133">
        <v>0</v>
      </c>
      <c r="E31" s="132">
        <v>0</v>
      </c>
      <c r="F31" s="76">
        <f>H31+J31+L31+N31+P31+R31</f>
        <v>62</v>
      </c>
      <c r="G31" s="76">
        <f>I31+K31+M31+O31+Q31+S31</f>
        <v>109</v>
      </c>
      <c r="H31" s="78">
        <v>0</v>
      </c>
      <c r="I31" s="79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9">
        <v>0</v>
      </c>
      <c r="Q31" s="78">
        <v>0</v>
      </c>
      <c r="R31" s="78">
        <v>62</v>
      </c>
      <c r="S31" s="74">
        <v>109</v>
      </c>
      <c r="T31" s="126">
        <v>64</v>
      </c>
      <c r="U31" s="127">
        <v>104</v>
      </c>
      <c r="V31" s="80">
        <v>0</v>
      </c>
      <c r="W31" s="75">
        <v>0</v>
      </c>
      <c r="X31" s="15"/>
    </row>
    <row r="32" spans="2:27" s="9" customFormat="1" ht="27" customHeight="1">
      <c r="B32" s="12"/>
      <c r="C32" s="17"/>
      <c r="D32" s="17"/>
      <c r="E32" s="17"/>
      <c r="F32" s="12"/>
      <c r="G32" s="17"/>
      <c r="H32" s="12"/>
      <c r="I32" s="12"/>
      <c r="J32" s="12"/>
      <c r="K32" s="17"/>
      <c r="L32" s="12"/>
      <c r="M32" s="1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7"/>
      <c r="Y32" s="17"/>
      <c r="Z32" s="18"/>
      <c r="AA32" s="17"/>
    </row>
    <row r="33" spans="2:6" s="9" customFormat="1" ht="19.5" customHeight="1">
      <c r="B33" s="113" t="s">
        <v>82</v>
      </c>
      <c r="C33" s="10"/>
      <c r="D33" s="10"/>
      <c r="E33" s="10"/>
      <c r="F33" s="10"/>
    </row>
    <row r="34" spans="2:23" s="9" customFormat="1" ht="15" customHeight="1" thickBot="1">
      <c r="B34" s="11" t="s">
        <v>6</v>
      </c>
      <c r="C34" s="11"/>
      <c r="D34" s="11"/>
      <c r="E34" s="11"/>
      <c r="F34" s="11"/>
      <c r="G34" s="11" t="s">
        <v>6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53" t="s">
        <v>74</v>
      </c>
      <c r="S34" s="153"/>
      <c r="T34" s="21"/>
      <c r="U34" s="21"/>
      <c r="V34" s="21"/>
      <c r="W34" s="19"/>
    </row>
    <row r="35" spans="1:22" s="16" customFormat="1" ht="22.5" customHeight="1">
      <c r="A35" s="13"/>
      <c r="B35" s="81"/>
      <c r="C35" s="181" t="s">
        <v>47</v>
      </c>
      <c r="D35" s="182"/>
      <c r="E35" s="182"/>
      <c r="F35" s="182"/>
      <c r="G35" s="183"/>
      <c r="H35" s="181" t="s">
        <v>48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5"/>
      <c r="T35" s="15"/>
      <c r="U35" s="15"/>
      <c r="V35" s="15"/>
    </row>
    <row r="36" spans="1:20" s="16" customFormat="1" ht="7.5" customHeight="1">
      <c r="A36" s="13"/>
      <c r="B36" s="81"/>
      <c r="C36" s="55"/>
      <c r="D36" s="57"/>
      <c r="E36" s="82"/>
      <c r="F36" s="57"/>
      <c r="G36" s="58"/>
      <c r="H36" s="149" t="s">
        <v>28</v>
      </c>
      <c r="I36" s="158"/>
      <c r="J36" s="56"/>
      <c r="K36" s="56"/>
      <c r="L36" s="56"/>
      <c r="M36" s="56"/>
      <c r="N36" s="56"/>
      <c r="O36" s="56"/>
      <c r="P36" s="56"/>
      <c r="Q36" s="56"/>
      <c r="R36" s="56"/>
      <c r="S36" s="83"/>
      <c r="T36" s="15"/>
    </row>
    <row r="37" spans="1:20" s="16" customFormat="1" ht="22.5" customHeight="1">
      <c r="A37" s="13"/>
      <c r="B37" s="54"/>
      <c r="C37" s="84" t="s">
        <v>29</v>
      </c>
      <c r="D37" s="161" t="s">
        <v>30</v>
      </c>
      <c r="E37" s="163" t="s">
        <v>73</v>
      </c>
      <c r="F37" s="177" t="s">
        <v>31</v>
      </c>
      <c r="G37" s="150" t="s">
        <v>32</v>
      </c>
      <c r="H37" s="159"/>
      <c r="I37" s="160"/>
      <c r="J37" s="180" t="s">
        <v>49</v>
      </c>
      <c r="K37" s="155"/>
      <c r="L37" s="154" t="s">
        <v>50</v>
      </c>
      <c r="M37" s="155"/>
      <c r="N37" s="154" t="s">
        <v>51</v>
      </c>
      <c r="O37" s="155"/>
      <c r="P37" s="154" t="s">
        <v>33</v>
      </c>
      <c r="Q37" s="155"/>
      <c r="R37" s="154" t="s">
        <v>52</v>
      </c>
      <c r="S37" s="156"/>
      <c r="T37" s="15"/>
    </row>
    <row r="38" spans="1:20" s="16" customFormat="1" ht="36" customHeight="1" thickBot="1">
      <c r="A38" s="13"/>
      <c r="B38" s="85"/>
      <c r="C38" s="86" t="s">
        <v>34</v>
      </c>
      <c r="D38" s="162"/>
      <c r="E38" s="164"/>
      <c r="F38" s="178"/>
      <c r="G38" s="179"/>
      <c r="H38" s="87" t="s">
        <v>25</v>
      </c>
      <c r="I38" s="88" t="s">
        <v>53</v>
      </c>
      <c r="J38" s="89" t="s">
        <v>25</v>
      </c>
      <c r="K38" s="90" t="s">
        <v>53</v>
      </c>
      <c r="L38" s="91" t="s">
        <v>25</v>
      </c>
      <c r="M38" s="90" t="s">
        <v>53</v>
      </c>
      <c r="N38" s="91" t="s">
        <v>25</v>
      </c>
      <c r="O38" s="90" t="s">
        <v>53</v>
      </c>
      <c r="P38" s="91" t="s">
        <v>25</v>
      </c>
      <c r="Q38" s="90" t="s">
        <v>53</v>
      </c>
      <c r="R38" s="91" t="s">
        <v>25</v>
      </c>
      <c r="S38" s="92" t="s">
        <v>53</v>
      </c>
      <c r="T38" s="15"/>
    </row>
    <row r="39" spans="1:20" s="16" customFormat="1" ht="24.75" customHeight="1" thickBot="1">
      <c r="A39" s="13"/>
      <c r="B39" s="93" t="s">
        <v>54</v>
      </c>
      <c r="C39" s="64">
        <f>SUM(C40:C41)</f>
        <v>13</v>
      </c>
      <c r="D39" s="94">
        <f aca="true" t="shared" si="3" ref="D39:S39">SUM(D40+D41)</f>
        <v>0</v>
      </c>
      <c r="E39" s="94">
        <f t="shared" si="3"/>
        <v>0</v>
      </c>
      <c r="F39" s="94">
        <f t="shared" si="3"/>
        <v>13</v>
      </c>
      <c r="G39" s="95">
        <f t="shared" si="3"/>
        <v>0</v>
      </c>
      <c r="H39" s="64">
        <f t="shared" si="3"/>
        <v>227</v>
      </c>
      <c r="I39" s="94">
        <f t="shared" si="3"/>
        <v>2844</v>
      </c>
      <c r="J39" s="94">
        <f t="shared" si="3"/>
        <v>26</v>
      </c>
      <c r="K39" s="94">
        <f t="shared" si="3"/>
        <v>285</v>
      </c>
      <c r="L39" s="94">
        <f t="shared" si="3"/>
        <v>1</v>
      </c>
      <c r="M39" s="94">
        <f t="shared" si="3"/>
        <v>33</v>
      </c>
      <c r="N39" s="94">
        <f t="shared" si="3"/>
        <v>1</v>
      </c>
      <c r="O39" s="94">
        <f t="shared" si="3"/>
        <v>7</v>
      </c>
      <c r="P39" s="94">
        <f t="shared" si="3"/>
        <v>0</v>
      </c>
      <c r="Q39" s="94">
        <f t="shared" si="3"/>
        <v>0</v>
      </c>
      <c r="R39" s="94">
        <f t="shared" si="3"/>
        <v>199</v>
      </c>
      <c r="S39" s="118">
        <f t="shared" si="3"/>
        <v>2519</v>
      </c>
      <c r="T39" s="15"/>
    </row>
    <row r="40" spans="1:20" s="16" customFormat="1" ht="24.75" customHeight="1">
      <c r="A40" s="13"/>
      <c r="B40" s="124" t="s">
        <v>26</v>
      </c>
      <c r="C40" s="68">
        <f>SUM(D40:G40)</f>
        <v>0</v>
      </c>
      <c r="D40" s="71">
        <v>0</v>
      </c>
      <c r="E40" s="96">
        <v>0</v>
      </c>
      <c r="F40" s="97">
        <v>0</v>
      </c>
      <c r="G40" s="98">
        <v>0</v>
      </c>
      <c r="H40" s="109">
        <f>J40+L40+N40+P40+R40</f>
        <v>209</v>
      </c>
      <c r="I40" s="99">
        <f>K40+M40+O40+Q40+S40</f>
        <v>2438</v>
      </c>
      <c r="J40" s="100">
        <v>26</v>
      </c>
      <c r="K40" s="72">
        <v>285</v>
      </c>
      <c r="L40" s="101">
        <v>1</v>
      </c>
      <c r="M40" s="72">
        <v>33</v>
      </c>
      <c r="N40" s="101">
        <v>1</v>
      </c>
      <c r="O40" s="101">
        <v>7</v>
      </c>
      <c r="P40" s="100">
        <v>0</v>
      </c>
      <c r="Q40" s="101">
        <v>0</v>
      </c>
      <c r="R40" s="101">
        <v>181</v>
      </c>
      <c r="S40" s="102">
        <v>2113</v>
      </c>
      <c r="T40" s="20"/>
    </row>
    <row r="41" spans="1:20" s="16" customFormat="1" ht="24.75" customHeight="1" thickBot="1">
      <c r="A41" s="13"/>
      <c r="B41" s="125" t="s">
        <v>27</v>
      </c>
      <c r="C41" s="103">
        <f>SUM(D41:G41)</f>
        <v>13</v>
      </c>
      <c r="D41" s="80">
        <v>0</v>
      </c>
      <c r="E41" s="78">
        <v>0</v>
      </c>
      <c r="F41" s="79">
        <v>13</v>
      </c>
      <c r="G41" s="75">
        <v>0</v>
      </c>
      <c r="H41" s="103">
        <f>J41+L41+N41+P41+R41</f>
        <v>18</v>
      </c>
      <c r="I41" s="104">
        <f>K41+M41+O41+Q41+S41</f>
        <v>406</v>
      </c>
      <c r="J41" s="77">
        <v>0</v>
      </c>
      <c r="K41" s="78">
        <v>0</v>
      </c>
      <c r="L41" s="78">
        <v>0</v>
      </c>
      <c r="M41" s="105">
        <v>0</v>
      </c>
      <c r="N41" s="106">
        <v>0</v>
      </c>
      <c r="O41" s="106">
        <v>0</v>
      </c>
      <c r="P41" s="106">
        <v>0</v>
      </c>
      <c r="Q41" s="106">
        <v>0</v>
      </c>
      <c r="R41" s="105">
        <v>18</v>
      </c>
      <c r="S41" s="107">
        <v>406</v>
      </c>
      <c r="T41" s="20"/>
    </row>
    <row r="42" ht="14.25">
      <c r="B42" s="114" t="s">
        <v>60</v>
      </c>
    </row>
    <row r="43" ht="7.5" customHeight="1"/>
    <row r="44" spans="2:23" ht="24" customHeight="1">
      <c r="B44" s="216" t="s">
        <v>83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</row>
  </sheetData>
  <sheetProtection/>
  <mergeCells count="47">
    <mergeCell ref="B44:W44"/>
    <mergeCell ref="C13:M13"/>
    <mergeCell ref="C6:C7"/>
    <mergeCell ref="W25:W28"/>
    <mergeCell ref="B4:B7"/>
    <mergeCell ref="C4:N4"/>
    <mergeCell ref="C5:K5"/>
    <mergeCell ref="D6:G6"/>
    <mergeCell ref="H6:K6"/>
    <mergeCell ref="V25:V28"/>
    <mergeCell ref="V24:W24"/>
    <mergeCell ref="Y23:AA23"/>
    <mergeCell ref="F37:F38"/>
    <mergeCell ref="G37:G38"/>
    <mergeCell ref="J37:K37"/>
    <mergeCell ref="C35:G35"/>
    <mergeCell ref="H35:S35"/>
    <mergeCell ref="C25:C28"/>
    <mergeCell ref="D25:D28"/>
    <mergeCell ref="E25:E28"/>
    <mergeCell ref="U23:W23"/>
    <mergeCell ref="B3:C3"/>
    <mergeCell ref="H36:I37"/>
    <mergeCell ref="D37:D38"/>
    <mergeCell ref="E37:E38"/>
    <mergeCell ref="B13:B16"/>
    <mergeCell ref="C14:J14"/>
    <mergeCell ref="C15:C16"/>
    <mergeCell ref="D15:J15"/>
    <mergeCell ref="B25:B27"/>
    <mergeCell ref="C24:E24"/>
    <mergeCell ref="T26:U26"/>
    <mergeCell ref="R34:S34"/>
    <mergeCell ref="L37:M37"/>
    <mergeCell ref="N37:O37"/>
    <mergeCell ref="P37:Q37"/>
    <mergeCell ref="R37:S37"/>
    <mergeCell ref="F24:U24"/>
    <mergeCell ref="R27:S27"/>
    <mergeCell ref="P27:Q27"/>
    <mergeCell ref="N27:O27"/>
    <mergeCell ref="L27:M27"/>
    <mergeCell ref="J27:K27"/>
    <mergeCell ref="H27:I27"/>
    <mergeCell ref="F26:G27"/>
    <mergeCell ref="T25:U25"/>
    <mergeCell ref="T27:U27"/>
  </mergeCells>
  <printOptions/>
  <pageMargins left="0.4724409448818898" right="0.2362204724409449" top="0.5511811023622047" bottom="0.35433070866141736" header="0.2755905511811024" footer="0.2362204724409449"/>
  <pageSetup fitToHeight="1" fitToWidth="1" horizontalDpi="400" verticalDpi="4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2010-03-08T04:19:32Z</cp:lastPrinted>
  <dcterms:created xsi:type="dcterms:W3CDTF">2006-12-05T08:58:09Z</dcterms:created>
  <dcterms:modified xsi:type="dcterms:W3CDTF">2010-03-08T04:20:12Z</dcterms:modified>
  <cp:category/>
  <cp:version/>
  <cp:contentType/>
  <cp:contentStatus/>
</cp:coreProperties>
</file>