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'Sheet1'!$A$1:$L$53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<sst xmlns="http://schemas.openxmlformats.org/spreadsheetml/2006/main" count="148" uniqueCount="52">
  <si>
    <t>人　口</t>
  </si>
  <si>
    <t>病　院</t>
  </si>
  <si>
    <t>診療所</t>
  </si>
  <si>
    <t>区　分</t>
  </si>
  <si>
    <t>総　数</t>
  </si>
  <si>
    <t>その他</t>
  </si>
  <si>
    <t>10万対</t>
  </si>
  <si>
    <t>開設者</t>
  </si>
  <si>
    <t>勤務者</t>
  </si>
  <si>
    <t>管内総数</t>
  </si>
  <si>
    <t>中津川市</t>
  </si>
  <si>
    <t>恵 那 市</t>
  </si>
  <si>
    <t>薬　局</t>
  </si>
  <si>
    <t>医療機関</t>
  </si>
  <si>
    <t>保健師学</t>
  </si>
  <si>
    <t>校及び</t>
  </si>
  <si>
    <t>保健所</t>
  </si>
  <si>
    <t>市町村</t>
  </si>
  <si>
    <t>事業所</t>
  </si>
  <si>
    <t>養成所</t>
  </si>
  <si>
    <t>　</t>
  </si>
  <si>
    <t>助産師学</t>
  </si>
  <si>
    <t>出張の</t>
  </si>
  <si>
    <t>従事者</t>
  </si>
  <si>
    <t>みの者</t>
  </si>
  <si>
    <t>　　　</t>
  </si>
  <si>
    <t>恵那市</t>
  </si>
  <si>
    <t>－</t>
  </si>
  <si>
    <t>－</t>
  </si>
  <si>
    <t>介護老人</t>
  </si>
  <si>
    <t>保健施設</t>
  </si>
  <si>
    <t>開設者</t>
  </si>
  <si>
    <t>勤務者</t>
  </si>
  <si>
    <t>介護老人</t>
  </si>
  <si>
    <t>保健施設</t>
  </si>
  <si>
    <t>10万対</t>
  </si>
  <si>
    <t>開設者</t>
  </si>
  <si>
    <t>勤務者</t>
  </si>
  <si>
    <t>－</t>
  </si>
  <si>
    <t>３ 医師数（Ｔ３－３）</t>
  </si>
  <si>
    <t>４ 歯科医師数（Ｔ３－４）</t>
  </si>
  <si>
    <t>５ 薬剤師数（Ｔ３－５）</t>
  </si>
  <si>
    <t>６ 就業保健師数（Ｔ３－６）</t>
  </si>
  <si>
    <t>７ 就業助産師数（Ｔ３－７）</t>
  </si>
  <si>
    <t>人口</t>
  </si>
  <si>
    <t>管内</t>
  </si>
  <si>
    <t>＊当該年の人口を入力すること</t>
  </si>
  <si>
    <t>訪問看護ステーション</t>
  </si>
  <si>
    <t>-</t>
  </si>
  <si>
    <t>助  産  所</t>
  </si>
  <si>
    <t>　　　  （平成20年12月31日現在）</t>
  </si>
  <si>
    <t>-27-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</si>
</sst>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#"/>
  </numFmts>
  <fonts count="40">
    <font>
      <sz val="9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double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double">
        <color indexed="8"/>
      </left>
      <right style="double"/>
      <top style="thin"/>
      <bottom style="medium"/>
    </border>
    <border>
      <left style="double">
        <color indexed="8"/>
      </left>
      <right style="double"/>
      <top style="medium"/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medium">
        <color indexed="8"/>
      </bottom>
    </border>
    <border>
      <left style="double"/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/>
      <top style="medium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>
        <color indexed="63"/>
      </left>
      <right style="double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178" fontId="3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 horizontal="distributed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distributed"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178" fontId="3" fillId="0" borderId="15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3" fontId="3" fillId="0" borderId="25" xfId="0" applyNumberFormat="1" applyFont="1" applyBorder="1" applyAlignment="1">
      <alignment/>
    </xf>
    <xf numFmtId="178" fontId="3" fillId="0" borderId="26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7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/>
    </xf>
    <xf numFmtId="3" fontId="3" fillId="0" borderId="26" xfId="0" applyNumberFormat="1" applyFont="1" applyBorder="1" applyAlignment="1">
      <alignment horizontal="right"/>
    </xf>
    <xf numFmtId="0" fontId="3" fillId="0" borderId="13" xfId="0" applyFont="1" applyBorder="1" applyAlignment="1">
      <alignment horizontal="distributed"/>
    </xf>
    <xf numFmtId="3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 horizontal="distributed"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178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3" fontId="3" fillId="0" borderId="40" xfId="0" applyNumberFormat="1" applyFont="1" applyBorder="1" applyAlignment="1">
      <alignment/>
    </xf>
    <xf numFmtId="3" fontId="3" fillId="0" borderId="40" xfId="0" applyNumberFormat="1" applyFont="1" applyBorder="1" applyAlignment="1">
      <alignment horizontal="right"/>
    </xf>
    <xf numFmtId="179" fontId="3" fillId="0" borderId="41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4" xfId="0" applyFont="1" applyBorder="1" applyAlignment="1">
      <alignment horizontal="distributed"/>
    </xf>
    <xf numFmtId="0" fontId="3" fillId="0" borderId="43" xfId="0" applyFont="1" applyBorder="1" applyAlignment="1">
      <alignment horizontal="center"/>
    </xf>
    <xf numFmtId="0" fontId="3" fillId="0" borderId="45" xfId="0" applyFont="1" applyBorder="1" applyAlignment="1">
      <alignment/>
    </xf>
    <xf numFmtId="3" fontId="3" fillId="0" borderId="46" xfId="0" applyNumberFormat="1" applyFont="1" applyBorder="1" applyAlignment="1">
      <alignment/>
    </xf>
    <xf numFmtId="179" fontId="3" fillId="0" borderId="20" xfId="0" applyNumberFormat="1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/>
    </xf>
    <xf numFmtId="178" fontId="3" fillId="0" borderId="49" xfId="0" applyNumberFormat="1" applyFont="1" applyBorder="1" applyAlignment="1">
      <alignment/>
    </xf>
    <xf numFmtId="0" fontId="3" fillId="0" borderId="45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3" fontId="3" fillId="0" borderId="15" xfId="0" applyNumberFormat="1" applyFont="1" applyBorder="1" applyAlignment="1">
      <alignment/>
    </xf>
    <xf numFmtId="0" fontId="3" fillId="0" borderId="51" xfId="0" applyFont="1" applyBorder="1" applyAlignment="1">
      <alignment horizontal="center"/>
    </xf>
    <xf numFmtId="3" fontId="3" fillId="0" borderId="52" xfId="0" applyNumberFormat="1" applyFont="1" applyBorder="1" applyAlignment="1">
      <alignment/>
    </xf>
    <xf numFmtId="178" fontId="3" fillId="0" borderId="53" xfId="0" applyNumberFormat="1" applyFont="1" applyBorder="1" applyAlignment="1">
      <alignment/>
    </xf>
    <xf numFmtId="3" fontId="3" fillId="0" borderId="53" xfId="0" applyNumberFormat="1" applyFont="1" applyBorder="1" applyAlignment="1">
      <alignment/>
    </xf>
    <xf numFmtId="3" fontId="3" fillId="0" borderId="54" xfId="0" applyNumberFormat="1" applyFont="1" applyBorder="1" applyAlignment="1">
      <alignment/>
    </xf>
    <xf numFmtId="3" fontId="3" fillId="0" borderId="55" xfId="0" applyNumberFormat="1" applyFont="1" applyBorder="1" applyAlignment="1">
      <alignment/>
    </xf>
    <xf numFmtId="3" fontId="3" fillId="0" borderId="56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3" fillId="0" borderId="57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8" fontId="3" fillId="0" borderId="58" xfId="0" applyNumberFormat="1" applyFont="1" applyBorder="1" applyAlignment="1">
      <alignment/>
    </xf>
    <xf numFmtId="178" fontId="3" fillId="0" borderId="59" xfId="0" applyNumberFormat="1" applyFont="1" applyBorder="1" applyAlignment="1">
      <alignment/>
    </xf>
    <xf numFmtId="178" fontId="3" fillId="0" borderId="60" xfId="0" applyNumberFormat="1" applyFont="1" applyBorder="1" applyAlignment="1">
      <alignment/>
    </xf>
    <xf numFmtId="178" fontId="3" fillId="0" borderId="61" xfId="0" applyNumberFormat="1" applyFont="1" applyBorder="1" applyAlignment="1">
      <alignment/>
    </xf>
    <xf numFmtId="3" fontId="3" fillId="0" borderId="62" xfId="0" applyNumberFormat="1" applyFont="1" applyBorder="1" applyAlignment="1">
      <alignment horizontal="right"/>
    </xf>
    <xf numFmtId="178" fontId="3" fillId="0" borderId="63" xfId="0" applyNumberFormat="1" applyFont="1" applyBorder="1" applyAlignment="1">
      <alignment/>
    </xf>
    <xf numFmtId="3" fontId="3" fillId="0" borderId="30" xfId="0" applyNumberFormat="1" applyFont="1" applyBorder="1" applyAlignment="1" quotePrefix="1">
      <alignment horizontal="right"/>
    </xf>
    <xf numFmtId="3" fontId="3" fillId="0" borderId="64" xfId="0" applyNumberFormat="1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67" xfId="0" applyFont="1" applyBorder="1" applyAlignment="1">
      <alignment horizontal="center"/>
    </xf>
    <xf numFmtId="0" fontId="3" fillId="0" borderId="67" xfId="0" applyFont="1" applyBorder="1" applyAlignment="1">
      <alignment horizontal="distributed"/>
    </xf>
    <xf numFmtId="0" fontId="3" fillId="0" borderId="68" xfId="0" applyFont="1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69" xfId="0" applyFont="1" applyBorder="1" applyAlignment="1">
      <alignment/>
    </xf>
    <xf numFmtId="0" fontId="3" fillId="0" borderId="71" xfId="0" applyFont="1" applyBorder="1" applyAlignment="1">
      <alignment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3" fontId="3" fillId="0" borderId="74" xfId="0" applyNumberFormat="1" applyFont="1" applyBorder="1" applyAlignment="1">
      <alignment horizontal="right"/>
    </xf>
    <xf numFmtId="0" fontId="3" fillId="0" borderId="75" xfId="0" applyFont="1" applyBorder="1" applyAlignment="1">
      <alignment horizontal="center"/>
    </xf>
    <xf numFmtId="3" fontId="3" fillId="0" borderId="76" xfId="0" applyNumberFormat="1" applyFont="1" applyBorder="1" applyAlignment="1">
      <alignment/>
    </xf>
    <xf numFmtId="178" fontId="3" fillId="0" borderId="77" xfId="0" applyNumberFormat="1" applyFont="1" applyBorder="1" applyAlignment="1">
      <alignment/>
    </xf>
    <xf numFmtId="3" fontId="3" fillId="0" borderId="78" xfId="0" applyNumberFormat="1" applyFont="1" applyBorder="1" applyAlignment="1">
      <alignment horizontal="right"/>
    </xf>
    <xf numFmtId="3" fontId="3" fillId="0" borderId="79" xfId="0" applyNumberFormat="1" applyFont="1" applyBorder="1" applyAlignment="1">
      <alignment horizontal="right"/>
    </xf>
    <xf numFmtId="3" fontId="3" fillId="0" borderId="79" xfId="0" applyNumberFormat="1" applyFont="1" applyBorder="1" applyAlignment="1">
      <alignment/>
    </xf>
    <xf numFmtId="3" fontId="3" fillId="0" borderId="80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3" fillId="0" borderId="81" xfId="0" applyNumberFormat="1" applyFont="1" applyBorder="1" applyAlignment="1">
      <alignment horizontal="right"/>
    </xf>
    <xf numFmtId="0" fontId="3" fillId="0" borderId="8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5" fillId="0" borderId="85" xfId="0" applyFont="1" applyBorder="1" applyAlignment="1">
      <alignment horizontal="left" wrapText="1" shrinkToFit="1"/>
    </xf>
    <xf numFmtId="0" fontId="5" fillId="0" borderId="86" xfId="0" applyFont="1" applyBorder="1" applyAlignment="1">
      <alignment horizontal="left" wrapText="1" shrinkToFit="1"/>
    </xf>
    <xf numFmtId="0" fontId="5" fillId="0" borderId="28" xfId="0" applyFont="1" applyBorder="1" applyAlignment="1">
      <alignment horizontal="left" wrapText="1" shrinkToFit="1"/>
    </xf>
    <xf numFmtId="49" fontId="5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Normal="117" zoomScaleSheetLayoutView="100" zoomScalePageLayoutView="0" workbookViewId="0" topLeftCell="A31">
      <selection activeCell="F43" sqref="F43"/>
    </sheetView>
  </sheetViews>
  <sheetFormatPr defaultColWidth="10.625" defaultRowHeight="13.5" customHeight="1"/>
  <cols>
    <col min="1" max="1" width="13.50390625" style="0" customWidth="1"/>
    <col min="2" max="3" width="8.625" style="0" customWidth="1"/>
    <col min="4" max="4" width="11.625" style="0" customWidth="1"/>
    <col min="5" max="5" width="8.625" style="0" customWidth="1"/>
    <col min="6" max="6" width="10.50390625" style="0" customWidth="1"/>
    <col min="7" max="7" width="9.125" style="0" customWidth="1"/>
    <col min="8" max="8" width="10.875" style="0" customWidth="1"/>
    <col min="9" max="9" width="11.125" style="0" customWidth="1"/>
    <col min="10" max="10" width="11.00390625" style="0" customWidth="1"/>
    <col min="11" max="11" width="9.50390625" style="0" customWidth="1"/>
    <col min="12" max="12" width="1.37890625" style="0" customWidth="1"/>
    <col min="13" max="15" width="8.625" style="0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14.25">
      <c r="A2" s="70" t="s">
        <v>39</v>
      </c>
    </row>
    <row r="3" spans="1:12" ht="13.5">
      <c r="A3" s="2"/>
      <c r="B3" s="2"/>
      <c r="C3" s="2"/>
      <c r="D3" s="2"/>
      <c r="E3" s="2"/>
      <c r="F3" s="2"/>
      <c r="G3" s="2" t="s">
        <v>50</v>
      </c>
      <c r="H3" s="2"/>
      <c r="I3" s="2"/>
      <c r="J3" s="2"/>
      <c r="K3" s="2"/>
      <c r="L3" s="2"/>
    </row>
    <row r="4" spans="1:12" ht="13.5">
      <c r="A4" s="3"/>
      <c r="B4" s="4"/>
      <c r="C4" s="5" t="s">
        <v>0</v>
      </c>
      <c r="D4" s="5" t="s">
        <v>1</v>
      </c>
      <c r="E4" s="6" t="s">
        <v>2</v>
      </c>
      <c r="F4" s="6" t="s">
        <v>1</v>
      </c>
      <c r="G4" s="6" t="s">
        <v>2</v>
      </c>
      <c r="H4" s="7" t="s">
        <v>29</v>
      </c>
      <c r="I4" s="7" t="s">
        <v>29</v>
      </c>
      <c r="J4" s="4"/>
      <c r="K4" s="13"/>
      <c r="L4" s="2"/>
    </row>
    <row r="5" spans="1:12" ht="13.5">
      <c r="A5" s="8" t="s">
        <v>3</v>
      </c>
      <c r="B5" s="9" t="s">
        <v>4</v>
      </c>
      <c r="C5" s="10"/>
      <c r="D5" s="10"/>
      <c r="E5" s="11"/>
      <c r="F5" s="11"/>
      <c r="G5" s="11"/>
      <c r="H5" s="12" t="s">
        <v>30</v>
      </c>
      <c r="I5" s="12" t="s">
        <v>30</v>
      </c>
      <c r="J5" s="9" t="s">
        <v>5</v>
      </c>
      <c r="K5" s="13"/>
      <c r="L5" s="2"/>
    </row>
    <row r="6" spans="1:15" ht="13.5">
      <c r="A6" s="13"/>
      <c r="B6" s="11"/>
      <c r="C6" s="10" t="s">
        <v>6</v>
      </c>
      <c r="D6" s="14" t="s">
        <v>7</v>
      </c>
      <c r="E6" s="9" t="s">
        <v>7</v>
      </c>
      <c r="F6" s="9" t="s">
        <v>8</v>
      </c>
      <c r="G6" s="9" t="s">
        <v>8</v>
      </c>
      <c r="H6" s="11" t="s">
        <v>31</v>
      </c>
      <c r="I6" s="12" t="s">
        <v>32</v>
      </c>
      <c r="J6" s="11"/>
      <c r="K6" s="13"/>
      <c r="L6" s="2"/>
      <c r="N6" s="69"/>
      <c r="O6" s="69" t="s">
        <v>44</v>
      </c>
    </row>
    <row r="7" spans="1:15" ht="16.5" customHeight="1" thickBot="1">
      <c r="A7" s="39" t="s">
        <v>9</v>
      </c>
      <c r="B7" s="40">
        <f aca="true" t="shared" si="0" ref="B7:J7">SUM(B8:B9)</f>
        <v>176</v>
      </c>
      <c r="C7" s="85">
        <f>B7/N7*100000</f>
        <v>128.1425877521897</v>
      </c>
      <c r="D7" s="84">
        <f t="shared" si="0"/>
        <v>1</v>
      </c>
      <c r="E7" s="40">
        <f t="shared" si="0"/>
        <v>47</v>
      </c>
      <c r="F7" s="40">
        <f t="shared" si="0"/>
        <v>94</v>
      </c>
      <c r="G7" s="40">
        <f t="shared" si="0"/>
        <v>28</v>
      </c>
      <c r="H7" s="40">
        <f t="shared" si="0"/>
        <v>1</v>
      </c>
      <c r="I7" s="40">
        <f t="shared" si="0"/>
        <v>4</v>
      </c>
      <c r="J7" s="41">
        <f t="shared" si="0"/>
        <v>1</v>
      </c>
      <c r="K7" s="13"/>
      <c r="L7" s="2"/>
      <c r="N7" s="69">
        <f>SUM(N8:N9)</f>
        <v>137347</v>
      </c>
      <c r="O7" s="69" t="s">
        <v>45</v>
      </c>
    </row>
    <row r="8" spans="1:15" ht="16.5" customHeight="1">
      <c r="A8" s="37" t="s">
        <v>10</v>
      </c>
      <c r="B8" s="28">
        <f>SUM(D8:J8)</f>
        <v>112</v>
      </c>
      <c r="C8" s="86">
        <f>B8/N8*100000</f>
        <v>135.3049193002803</v>
      </c>
      <c r="D8" s="67">
        <v>1</v>
      </c>
      <c r="E8" s="28">
        <v>30</v>
      </c>
      <c r="F8" s="28">
        <v>66</v>
      </c>
      <c r="G8" s="28">
        <v>11</v>
      </c>
      <c r="H8" s="38">
        <v>1</v>
      </c>
      <c r="I8" s="38">
        <v>3</v>
      </c>
      <c r="J8" s="65" t="s">
        <v>28</v>
      </c>
      <c r="K8" s="13"/>
      <c r="L8" s="2"/>
      <c r="N8" s="69">
        <v>82776</v>
      </c>
      <c r="O8" s="79" t="s">
        <v>10</v>
      </c>
    </row>
    <row r="9" spans="1:15" ht="14.25" thickBot="1">
      <c r="A9" s="22" t="s">
        <v>26</v>
      </c>
      <c r="B9" s="16">
        <f>SUM(D9:J9)</f>
        <v>64</v>
      </c>
      <c r="C9" s="87">
        <f>B9/N9*100000</f>
        <v>117.27840794561214</v>
      </c>
      <c r="D9" s="68">
        <v>0</v>
      </c>
      <c r="E9" s="16">
        <v>17</v>
      </c>
      <c r="F9" s="16">
        <v>28</v>
      </c>
      <c r="G9" s="16">
        <v>17</v>
      </c>
      <c r="H9" s="66" t="s">
        <v>28</v>
      </c>
      <c r="I9" s="66">
        <v>1</v>
      </c>
      <c r="J9" s="23">
        <v>1</v>
      </c>
      <c r="K9" s="13"/>
      <c r="L9" s="2"/>
      <c r="N9" s="69">
        <v>54571</v>
      </c>
      <c r="O9" s="79" t="s">
        <v>11</v>
      </c>
    </row>
    <row r="10" spans="1:15" ht="1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"/>
      <c r="L10" s="2"/>
      <c r="N10" s="80" t="s">
        <v>46</v>
      </c>
      <c r="O10" s="80"/>
    </row>
    <row r="11" spans="1:15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81"/>
      <c r="O11" s="81"/>
    </row>
    <row r="12" s="1" customFormat="1" ht="14.25">
      <c r="A12" s="70" t="s">
        <v>40</v>
      </c>
    </row>
    <row r="13" spans="1:12" ht="13.5">
      <c r="A13" s="2"/>
      <c r="B13" s="2"/>
      <c r="C13" s="2"/>
      <c r="D13" s="2"/>
      <c r="E13" s="2"/>
      <c r="F13" s="2"/>
      <c r="G13" s="2" t="s">
        <v>50</v>
      </c>
      <c r="H13" s="2"/>
      <c r="I13" s="2"/>
      <c r="J13" s="2"/>
      <c r="K13" s="2"/>
      <c r="L13" s="2"/>
    </row>
    <row r="14" spans="1:12" ht="13.5">
      <c r="A14" s="3"/>
      <c r="B14" s="4"/>
      <c r="C14" s="5" t="s">
        <v>0</v>
      </c>
      <c r="D14" s="5" t="s">
        <v>1</v>
      </c>
      <c r="E14" s="6" t="s">
        <v>2</v>
      </c>
      <c r="F14" s="6" t="s">
        <v>1</v>
      </c>
      <c r="G14" s="6" t="s">
        <v>2</v>
      </c>
      <c r="H14" s="4" t="s">
        <v>33</v>
      </c>
      <c r="I14" s="7" t="s">
        <v>33</v>
      </c>
      <c r="J14" s="4"/>
      <c r="K14" s="13"/>
      <c r="L14" s="2"/>
    </row>
    <row r="15" spans="1:12" ht="13.5">
      <c r="A15" s="8" t="s">
        <v>3</v>
      </c>
      <c r="B15" s="9" t="s">
        <v>4</v>
      </c>
      <c r="C15" s="10"/>
      <c r="D15" s="10"/>
      <c r="E15" s="11"/>
      <c r="F15" s="11"/>
      <c r="G15" s="11"/>
      <c r="H15" s="12" t="s">
        <v>34</v>
      </c>
      <c r="I15" s="12" t="s">
        <v>34</v>
      </c>
      <c r="J15" s="9" t="s">
        <v>5</v>
      </c>
      <c r="K15" s="13"/>
      <c r="L15" s="2"/>
    </row>
    <row r="16" spans="1:12" ht="13.5">
      <c r="A16" s="13"/>
      <c r="B16" s="11"/>
      <c r="C16" s="10" t="s">
        <v>35</v>
      </c>
      <c r="D16" s="14" t="s">
        <v>7</v>
      </c>
      <c r="E16" s="9" t="s">
        <v>7</v>
      </c>
      <c r="F16" s="9" t="s">
        <v>8</v>
      </c>
      <c r="G16" s="9" t="s">
        <v>8</v>
      </c>
      <c r="H16" s="12" t="s">
        <v>36</v>
      </c>
      <c r="I16" s="12" t="s">
        <v>37</v>
      </c>
      <c r="J16" s="11"/>
      <c r="K16" s="13"/>
      <c r="L16" s="2"/>
    </row>
    <row r="17" spans="1:12" ht="14.25" thickBot="1">
      <c r="A17" s="30" t="s">
        <v>9</v>
      </c>
      <c r="B17" s="31">
        <f>SUM(B18:B19)</f>
        <v>71</v>
      </c>
      <c r="C17" s="42">
        <f>B17/N7*100000</f>
        <v>51.69388483184926</v>
      </c>
      <c r="D17" s="45" t="s">
        <v>38</v>
      </c>
      <c r="E17" s="40">
        <f aca="true" t="shared" si="1" ref="E17:J17">SUM(E18:E19)</f>
        <v>47</v>
      </c>
      <c r="F17" s="40">
        <f t="shared" si="1"/>
        <v>2</v>
      </c>
      <c r="G17" s="40">
        <f t="shared" si="1"/>
        <v>22</v>
      </c>
      <c r="H17" s="91" t="s">
        <v>28</v>
      </c>
      <c r="I17" s="91" t="s">
        <v>28</v>
      </c>
      <c r="J17" s="41">
        <f t="shared" si="1"/>
        <v>0</v>
      </c>
      <c r="K17" s="13"/>
      <c r="L17" s="2"/>
    </row>
    <row r="18" spans="1:12" ht="13.5">
      <c r="A18" s="8" t="s">
        <v>10</v>
      </c>
      <c r="B18" s="28">
        <f>SUM(D18:J18)</f>
        <v>41</v>
      </c>
      <c r="C18" s="29">
        <f>IF(B18=0,"　　　‐",B18/N8*100000)</f>
        <v>49.531265100995455</v>
      </c>
      <c r="D18" s="44" t="s">
        <v>38</v>
      </c>
      <c r="E18" s="16">
        <v>28</v>
      </c>
      <c r="F18" s="16">
        <v>2</v>
      </c>
      <c r="G18" s="16">
        <v>11</v>
      </c>
      <c r="H18" s="27" t="s">
        <v>27</v>
      </c>
      <c r="I18" s="27" t="s">
        <v>27</v>
      </c>
      <c r="J18" s="16">
        <v>0</v>
      </c>
      <c r="K18" s="13"/>
      <c r="L18" s="2"/>
    </row>
    <row r="19" spans="1:12" ht="14.25" thickBot="1">
      <c r="A19" s="15" t="s">
        <v>11</v>
      </c>
      <c r="B19" s="92">
        <f>SUM(D19:J19)</f>
        <v>30</v>
      </c>
      <c r="C19" s="88">
        <f>IF(B19=0,"　　　‐",B19/N9*100000)</f>
        <v>54.974253724505694</v>
      </c>
      <c r="D19" s="43" t="s">
        <v>38</v>
      </c>
      <c r="E19" s="35">
        <v>19</v>
      </c>
      <c r="F19" s="46" t="s">
        <v>38</v>
      </c>
      <c r="G19" s="16">
        <v>11</v>
      </c>
      <c r="H19" s="26" t="s">
        <v>27</v>
      </c>
      <c r="I19" s="26" t="s">
        <v>27</v>
      </c>
      <c r="J19" s="16">
        <v>0</v>
      </c>
      <c r="K19" s="13"/>
      <c r="L19" s="2"/>
    </row>
    <row r="20" spans="1:12" ht="13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2"/>
      <c r="L20" s="2"/>
    </row>
    <row r="21" spans="1:12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="1" customFormat="1" ht="14.25">
      <c r="A22" s="70" t="s">
        <v>41</v>
      </c>
    </row>
    <row r="23" spans="1:12" ht="13.5">
      <c r="A23" s="2"/>
      <c r="B23" s="2"/>
      <c r="C23" s="2"/>
      <c r="D23" s="2" t="s">
        <v>50</v>
      </c>
      <c r="E23" s="2"/>
      <c r="F23" s="2"/>
      <c r="G23" s="2"/>
      <c r="H23" s="2"/>
      <c r="I23" s="2"/>
      <c r="J23" s="2"/>
      <c r="K23" s="2"/>
      <c r="L23" s="2"/>
    </row>
    <row r="24" spans="1:12" ht="13.5">
      <c r="A24" s="3"/>
      <c r="B24" s="4"/>
      <c r="C24" s="5" t="s">
        <v>0</v>
      </c>
      <c r="D24" s="5" t="s">
        <v>12</v>
      </c>
      <c r="E24" s="6" t="s">
        <v>12</v>
      </c>
      <c r="F24" s="6" t="s">
        <v>13</v>
      </c>
      <c r="G24" s="4"/>
      <c r="H24" s="13"/>
      <c r="I24" s="2"/>
      <c r="J24" s="2"/>
      <c r="K24" s="2"/>
      <c r="L24" s="2"/>
    </row>
    <row r="25" spans="1:12" ht="13.5">
      <c r="A25" s="8" t="s">
        <v>3</v>
      </c>
      <c r="B25" s="9" t="s">
        <v>4</v>
      </c>
      <c r="C25" s="10"/>
      <c r="D25" s="10"/>
      <c r="E25" s="11"/>
      <c r="F25" s="11"/>
      <c r="G25" s="9" t="s">
        <v>5</v>
      </c>
      <c r="H25" s="13"/>
      <c r="I25" s="2"/>
      <c r="J25" s="2"/>
      <c r="K25" s="2"/>
      <c r="L25" s="2"/>
    </row>
    <row r="26" spans="1:12" ht="14.25" thickBot="1">
      <c r="A26" s="13"/>
      <c r="B26" s="11"/>
      <c r="C26" s="14" t="s">
        <v>6</v>
      </c>
      <c r="D26" s="14" t="s">
        <v>7</v>
      </c>
      <c r="E26" s="9" t="s">
        <v>8</v>
      </c>
      <c r="F26" s="9" t="s">
        <v>8</v>
      </c>
      <c r="G26" s="11"/>
      <c r="H26" s="13"/>
      <c r="I26" s="2"/>
      <c r="J26" s="2"/>
      <c r="K26" s="2"/>
      <c r="L26" s="2"/>
    </row>
    <row r="27" spans="1:12" ht="14.25" thickBot="1">
      <c r="A27" s="72" t="s">
        <v>9</v>
      </c>
      <c r="B27" s="73">
        <f>IF(SUM(B28:B29)=0,"      -",SUM(B28:B29))</f>
        <v>165</v>
      </c>
      <c r="C27" s="74">
        <f>B27/N7*100000</f>
        <v>120.13367601767786</v>
      </c>
      <c r="D27" s="75">
        <f>IF(SUM(D28:D29)=0,"      -",SUM(D28:D29))</f>
        <v>17</v>
      </c>
      <c r="E27" s="73">
        <f>IF(SUM(E28:E29)=0,"      -",SUM(E28:E29))</f>
        <v>87</v>
      </c>
      <c r="F27" s="73">
        <f>IF(SUM(F28:F29)=0,"      -",SUM(F28:F29))</f>
        <v>36</v>
      </c>
      <c r="G27" s="76">
        <f>IF(SUM(G28:G29)=0,"      -",SUM(G28:G29))</f>
        <v>25</v>
      </c>
      <c r="H27" s="13"/>
      <c r="I27" s="2"/>
      <c r="J27" s="2"/>
      <c r="K27" s="2"/>
      <c r="L27" s="2"/>
    </row>
    <row r="28" spans="1:12" ht="13.5">
      <c r="A28" s="8" t="s">
        <v>10</v>
      </c>
      <c r="B28" s="28">
        <f>SUM(D28:G28)</f>
        <v>113</v>
      </c>
      <c r="C28" s="29">
        <f>B28/N8*100000</f>
        <v>136.51299893688991</v>
      </c>
      <c r="D28" s="71">
        <v>9</v>
      </c>
      <c r="E28" s="28">
        <v>63</v>
      </c>
      <c r="F28" s="28">
        <v>28</v>
      </c>
      <c r="G28" s="28">
        <v>13</v>
      </c>
      <c r="H28" s="13"/>
      <c r="I28" s="2"/>
      <c r="J28" s="2"/>
      <c r="K28" s="2"/>
      <c r="L28" s="2"/>
    </row>
    <row r="29" spans="1:12" ht="14.25" thickBot="1">
      <c r="A29" s="15" t="s">
        <v>11</v>
      </c>
      <c r="B29" s="16">
        <f>SUM(D29:G29)</f>
        <v>52</v>
      </c>
      <c r="C29" s="17">
        <f>B29/N9*100000</f>
        <v>95.28870645580986</v>
      </c>
      <c r="D29" s="18">
        <v>8</v>
      </c>
      <c r="E29" s="16">
        <v>24</v>
      </c>
      <c r="F29" s="16">
        <v>8</v>
      </c>
      <c r="G29" s="83">
        <v>12</v>
      </c>
      <c r="H29" s="13"/>
      <c r="I29" s="2"/>
      <c r="J29" s="2"/>
      <c r="K29" s="2"/>
      <c r="L29" s="2"/>
    </row>
    <row r="30" spans="1:12" ht="13.5" customHeight="1">
      <c r="A30" s="19"/>
      <c r="B30" s="19"/>
      <c r="C30" s="19"/>
      <c r="D30" s="19"/>
      <c r="E30" s="19"/>
      <c r="F30" s="19"/>
      <c r="G30" s="82"/>
      <c r="H30" s="2"/>
      <c r="I30" s="2"/>
      <c r="J30" s="2"/>
      <c r="K30" s="2"/>
      <c r="L30" s="2"/>
    </row>
    <row r="31" spans="1:12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="1" customFormat="1" ht="14.25">
      <c r="A33" s="70" t="s">
        <v>42</v>
      </c>
    </row>
    <row r="34" spans="1:12" ht="14.25" thickBot="1">
      <c r="A34" s="2"/>
      <c r="B34" s="2"/>
      <c r="C34" s="2"/>
      <c r="D34" s="2"/>
      <c r="E34" s="2"/>
      <c r="F34" s="2"/>
      <c r="G34" s="2"/>
      <c r="H34" s="2" t="s">
        <v>50</v>
      </c>
      <c r="I34" s="2"/>
      <c r="J34" s="2"/>
      <c r="K34" s="2"/>
      <c r="L34" s="2"/>
    </row>
    <row r="35" spans="1:12" ht="13.5">
      <c r="A35" s="93"/>
      <c r="B35" s="94"/>
      <c r="C35" s="95" t="s">
        <v>0</v>
      </c>
      <c r="D35" s="96" t="s">
        <v>14</v>
      </c>
      <c r="E35" s="94"/>
      <c r="F35" s="94"/>
      <c r="G35" s="94"/>
      <c r="H35" s="94"/>
      <c r="I35" s="94"/>
      <c r="J35" s="119" t="s">
        <v>47</v>
      </c>
      <c r="K35" s="97"/>
      <c r="L35" s="82"/>
    </row>
    <row r="36" spans="1:12" ht="13.5">
      <c r="A36" s="98" t="s">
        <v>3</v>
      </c>
      <c r="B36" s="9" t="s">
        <v>4</v>
      </c>
      <c r="C36" s="10"/>
      <c r="D36" s="20" t="s">
        <v>15</v>
      </c>
      <c r="E36" s="9" t="s">
        <v>16</v>
      </c>
      <c r="F36" s="9" t="s">
        <v>17</v>
      </c>
      <c r="G36" s="9" t="s">
        <v>1</v>
      </c>
      <c r="H36" s="9" t="s">
        <v>2</v>
      </c>
      <c r="I36" s="9" t="s">
        <v>18</v>
      </c>
      <c r="J36" s="120"/>
      <c r="K36" s="99" t="s">
        <v>5</v>
      </c>
      <c r="L36" s="82"/>
    </row>
    <row r="37" spans="1:12" ht="13.5">
      <c r="A37" s="100"/>
      <c r="B37" s="11"/>
      <c r="C37" s="14" t="s">
        <v>6</v>
      </c>
      <c r="D37" s="20" t="s">
        <v>19</v>
      </c>
      <c r="E37" s="11"/>
      <c r="F37" s="11"/>
      <c r="G37" s="11"/>
      <c r="H37" s="11"/>
      <c r="I37" s="11"/>
      <c r="J37" s="121"/>
      <c r="K37" s="101"/>
      <c r="L37" s="82"/>
    </row>
    <row r="38" spans="1:12" ht="14.25" thickBot="1">
      <c r="A38" s="102" t="s">
        <v>9</v>
      </c>
      <c r="B38" s="31">
        <f>SUM(D38:K38)</f>
        <v>55</v>
      </c>
      <c r="C38" s="32">
        <f>B38/N7*100000</f>
        <v>40.04455867255928</v>
      </c>
      <c r="D38" s="36" t="s">
        <v>48</v>
      </c>
      <c r="E38" s="31">
        <f>IF(SUM(E39:E40)=0,"      －",SUM(E39:E40))</f>
        <v>5</v>
      </c>
      <c r="F38" s="31">
        <f>IF(SUM(F39:F40)=0,"      -",SUM(F39:F40))</f>
        <v>45</v>
      </c>
      <c r="G38" s="31">
        <f>IF(SUM(G39:G40)=0,"      -",SUM(G39:G40))</f>
        <v>3</v>
      </c>
      <c r="H38" s="112" t="s">
        <v>48</v>
      </c>
      <c r="I38" s="112">
        <v>1</v>
      </c>
      <c r="J38" s="31">
        <f>IF(SUM(J39:J40)=0,"      -",SUM(J39:J40))</f>
        <v>1</v>
      </c>
      <c r="K38" s="113" t="s">
        <v>48</v>
      </c>
      <c r="L38" s="82"/>
    </row>
    <row r="39" spans="1:12" ht="13.5">
      <c r="A39" s="103" t="s">
        <v>10</v>
      </c>
      <c r="B39" s="78">
        <v>32</v>
      </c>
      <c r="C39" s="64">
        <f>B39/N8*100000</f>
        <v>38.65854837150865</v>
      </c>
      <c r="D39" s="47" t="s">
        <v>48</v>
      </c>
      <c r="E39" s="24" t="s">
        <v>48</v>
      </c>
      <c r="F39" s="33">
        <v>28</v>
      </c>
      <c r="G39" s="24">
        <v>2</v>
      </c>
      <c r="H39" s="24" t="s">
        <v>48</v>
      </c>
      <c r="I39" s="24">
        <v>1</v>
      </c>
      <c r="J39" s="24">
        <v>1</v>
      </c>
      <c r="K39" s="104" t="s">
        <v>48</v>
      </c>
      <c r="L39" s="82"/>
    </row>
    <row r="40" spans="1:12" ht="14.25" thickBot="1">
      <c r="A40" s="105" t="s">
        <v>11</v>
      </c>
      <c r="B40" s="106">
        <v>23</v>
      </c>
      <c r="C40" s="107">
        <f>B40/N9*100000</f>
        <v>42.146927855454365</v>
      </c>
      <c r="D40" s="108" t="s">
        <v>48</v>
      </c>
      <c r="E40" s="109">
        <v>5</v>
      </c>
      <c r="F40" s="110">
        <v>17</v>
      </c>
      <c r="G40" s="109">
        <v>1</v>
      </c>
      <c r="H40" s="109" t="s">
        <v>48</v>
      </c>
      <c r="I40" s="109" t="s">
        <v>48</v>
      </c>
      <c r="J40" s="109" t="s">
        <v>48</v>
      </c>
      <c r="K40" s="111" t="s">
        <v>48</v>
      </c>
      <c r="L40" s="82"/>
    </row>
    <row r="41" spans="1:12" ht="13.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2"/>
    </row>
    <row r="42" spans="1:1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t="s">
        <v>20</v>
      </c>
    </row>
    <row r="43" s="1" customFormat="1" ht="14.25">
      <c r="A43" s="70" t="s">
        <v>43</v>
      </c>
    </row>
    <row r="44" spans="1:12" ht="14.25" thickBot="1">
      <c r="A44" s="2"/>
      <c r="B44" s="2"/>
      <c r="C44" s="2"/>
      <c r="D44" s="2"/>
      <c r="E44" s="2"/>
      <c r="F44" s="2"/>
      <c r="G44" s="2"/>
      <c r="H44" s="2" t="s">
        <v>50</v>
      </c>
      <c r="I44" s="2"/>
      <c r="J44" s="2"/>
      <c r="K44" s="2"/>
      <c r="L44" s="2"/>
    </row>
    <row r="45" spans="1:12" ht="13.5">
      <c r="A45" s="3"/>
      <c r="B45" s="4" t="s">
        <v>20</v>
      </c>
      <c r="C45" s="5" t="s">
        <v>0</v>
      </c>
      <c r="D45" s="61" t="s">
        <v>21</v>
      </c>
      <c r="E45" s="4"/>
      <c r="F45" s="4"/>
      <c r="G45" s="4"/>
      <c r="H45" s="116" t="s">
        <v>49</v>
      </c>
      <c r="I45" s="117"/>
      <c r="J45" s="118"/>
      <c r="K45" s="62"/>
      <c r="L45" s="13"/>
    </row>
    <row r="46" spans="1:12" ht="13.5">
      <c r="A46" s="8" t="s">
        <v>3</v>
      </c>
      <c r="B46" s="9" t="s">
        <v>4</v>
      </c>
      <c r="C46" s="10"/>
      <c r="D46" s="20" t="s">
        <v>15</v>
      </c>
      <c r="E46" s="9" t="s">
        <v>16</v>
      </c>
      <c r="F46" s="9" t="s">
        <v>1</v>
      </c>
      <c r="G46" s="9" t="s">
        <v>2</v>
      </c>
      <c r="H46" s="114" t="s">
        <v>7</v>
      </c>
      <c r="I46" s="114" t="s">
        <v>23</v>
      </c>
      <c r="J46" s="21" t="s">
        <v>22</v>
      </c>
      <c r="K46" s="63" t="s">
        <v>5</v>
      </c>
      <c r="L46" s="13"/>
    </row>
    <row r="47" spans="1:12" ht="13.5">
      <c r="A47" s="53"/>
      <c r="B47" s="54"/>
      <c r="C47" s="55" t="s">
        <v>6</v>
      </c>
      <c r="D47" s="56" t="s">
        <v>19</v>
      </c>
      <c r="E47" s="54"/>
      <c r="F47" s="54"/>
      <c r="G47" s="54"/>
      <c r="H47" s="115"/>
      <c r="I47" s="115"/>
      <c r="J47" s="57" t="s">
        <v>24</v>
      </c>
      <c r="K47" s="58"/>
      <c r="L47" s="13"/>
    </row>
    <row r="48" spans="1:12" ht="14.25" thickBot="1">
      <c r="A48" s="49" t="s">
        <v>9</v>
      </c>
      <c r="B48" s="59">
        <f>IF(SUM(B49:B50)=0,"      -",SUM(B49:B50))</f>
        <v>24</v>
      </c>
      <c r="C48" s="87">
        <f>B48/N7*100000</f>
        <v>17.47398923893496</v>
      </c>
      <c r="D48" s="89" t="s">
        <v>48</v>
      </c>
      <c r="E48" s="51" t="s">
        <v>48</v>
      </c>
      <c r="F48" s="50">
        <f>IF(SUM(F49:F50)=0,"      -",SUM(F49:F50))</f>
        <v>16</v>
      </c>
      <c r="G48" s="50">
        <f>IF(SUM(G49:G50)=0,"      -",SUM(G49:G50))</f>
        <v>3</v>
      </c>
      <c r="H48" s="50">
        <f>IF(SUM(H49:H50)=0,"      -",SUM(H49:H50))</f>
        <v>1</v>
      </c>
      <c r="I48" s="51">
        <f>IF(SUM(I49:I50)=0,"      -",SUM(I49:I50))</f>
        <v>1</v>
      </c>
      <c r="J48" s="50">
        <f>IF(SUM(J49:J50)=0,"      -",SUM(J49:J50))</f>
        <v>1</v>
      </c>
      <c r="K48" s="52">
        <v>2</v>
      </c>
      <c r="L48" s="13"/>
    </row>
    <row r="49" spans="1:12" ht="13.5">
      <c r="A49" s="8" t="s">
        <v>10</v>
      </c>
      <c r="B49" s="78">
        <v>22</v>
      </c>
      <c r="C49" s="90">
        <f>B49/N8*100000</f>
        <v>26.577752005412197</v>
      </c>
      <c r="D49" s="47" t="s">
        <v>48</v>
      </c>
      <c r="E49" s="24" t="s">
        <v>48</v>
      </c>
      <c r="F49" s="33">
        <v>16</v>
      </c>
      <c r="G49" s="33">
        <v>3</v>
      </c>
      <c r="H49" s="24">
        <v>1</v>
      </c>
      <c r="I49" s="24">
        <v>1</v>
      </c>
      <c r="J49" s="24" t="s">
        <v>48</v>
      </c>
      <c r="K49" s="34">
        <v>1</v>
      </c>
      <c r="L49" s="13"/>
    </row>
    <row r="50" spans="1:12" ht="14.25" thickBot="1">
      <c r="A50" s="15" t="s">
        <v>11</v>
      </c>
      <c r="B50" s="77">
        <f>SUM(D50:K50)</f>
        <v>2</v>
      </c>
      <c r="C50" s="87">
        <f>B50/N9*100000</f>
        <v>3.6649502483003795</v>
      </c>
      <c r="D50" s="48" t="s">
        <v>48</v>
      </c>
      <c r="E50" s="25" t="s">
        <v>48</v>
      </c>
      <c r="F50" s="25" t="s">
        <v>48</v>
      </c>
      <c r="G50" s="25" t="s">
        <v>48</v>
      </c>
      <c r="H50" s="25" t="s">
        <v>48</v>
      </c>
      <c r="I50" s="25" t="s">
        <v>48</v>
      </c>
      <c r="J50" s="35">
        <v>1</v>
      </c>
      <c r="K50" s="60">
        <v>1</v>
      </c>
      <c r="L50" s="13"/>
    </row>
    <row r="51" spans="1:12" ht="13.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"/>
    </row>
    <row r="52" spans="1:12" ht="13.5" customHeight="1">
      <c r="A52" s="122" t="s">
        <v>51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2"/>
    </row>
    <row r="53" spans="1:12" ht="13.5">
      <c r="A53" s="2"/>
      <c r="B53" s="2"/>
      <c r="C53" s="2"/>
      <c r="D53" s="2"/>
      <c r="E53" s="2"/>
      <c r="F53" s="2" t="s">
        <v>25</v>
      </c>
      <c r="G53" s="2"/>
      <c r="H53" s="2"/>
      <c r="I53" s="2"/>
      <c r="J53" s="2"/>
      <c r="K53" s="2"/>
      <c r="L53" s="2"/>
    </row>
  </sheetData>
  <sheetProtection/>
  <mergeCells count="5">
    <mergeCell ref="H46:H47"/>
    <mergeCell ref="I46:I47"/>
    <mergeCell ref="H45:J45"/>
    <mergeCell ref="J35:J37"/>
    <mergeCell ref="A52:K52"/>
  </mergeCells>
  <printOptions/>
  <pageMargins left="0.76" right="0.19" top="0.984251968503937" bottom="0.984251968503937" header="0.2" footer="-30.582677165354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Documents\2005\３章\T3-3～7.jsd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医師数</dc:title>
  <dc:subject/>
  <dc:creator>岐阜県</dc:creator>
  <cp:keywords/>
  <dc:description/>
  <cp:lastModifiedBy>岐阜県</cp:lastModifiedBy>
  <cp:lastPrinted>2010-03-08T01:13:48Z</cp:lastPrinted>
  <dcterms:created xsi:type="dcterms:W3CDTF">2005-12-28T08:56:21Z</dcterms:created>
  <dcterms:modified xsi:type="dcterms:W3CDTF">2010-03-08T01:13:51Z</dcterms:modified>
  <cp:category/>
  <cp:version/>
  <cp:contentType/>
  <cp:contentStatus/>
  <cp:revision>34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-1181782789</vt:i4>
  </property>
  <property fmtid="{D5CDD505-2E9C-101B-9397-08002B2CF9AE}" pid="3" name="_EmailSubject">
    <vt:lpwstr> 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-1074793974</vt:i4>
  </property>
  <property fmtid="{D5CDD505-2E9C-101B-9397-08002B2CF9AE}" pid="7" name="_ReviewingToolsShownOnce">
    <vt:lpwstr/>
  </property>
</Properties>
</file>