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19年度" sheetId="1" r:id="rId1"/>
  </sheets>
  <definedNames>
    <definedName name="_xlnm.Print_Area" localSheetId="0">'平成19年度'!$A$1:$U$60</definedName>
  </definedNames>
  <calcPr fullCalcOnLoad="1"/>
</workbook>
</file>

<file path=xl/sharedStrings.xml><?xml version="1.0" encoding="utf-8"?>
<sst xmlns="http://schemas.openxmlformats.org/spreadsheetml/2006/main" count="329" uniqueCount="65">
  <si>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</si>
  <si>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</si>
  <si>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</si>
  <si>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</si>
  <si>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</si>
  <si>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</si>
  <si>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</si>
  <si>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</si>
  <si>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</si>
  <si>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 xml:space="preserve">     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</si>
  <si>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</si>
  <si>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</si>
  <si>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</si>
  <si>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</si>
  <si>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</si>
  <si>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</si>
  <si>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</si>
  <si>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</si>
  <si>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</si>
  <si>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</si>
  <si>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</si>
  <si>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平　成　11　年</t>
  </si>
  <si>
    <t>平　成　12　年</t>
  </si>
  <si>
    <t xml:space="preserve">   -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</si>
  <si>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</si>
  <si>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</si>
  <si>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</si>
  <si>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</si>
  <si>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</si>
  <si>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</si>
  <si>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</si>
  <si>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</si>
  <si>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</si>
  <si>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</si>
  <si>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-</t>
  </si>
  <si>
    <t>総　数</t>
  </si>
  <si>
    <t>率*</t>
  </si>
  <si>
    <t>自然</t>
  </si>
  <si>
    <t>人工</t>
  </si>
  <si>
    <t>・</t>
  </si>
  <si>
    <t>・</t>
  </si>
  <si>
    <t>全　国</t>
  </si>
  <si>
    <t>中津川市</t>
  </si>
  <si>
    <t>加子母村</t>
  </si>
  <si>
    <t>平　成　13　年</t>
  </si>
  <si>
    <t>平　成　14　年</t>
  </si>
  <si>
    <t>・</t>
  </si>
  <si>
    <t>岐阜県</t>
  </si>
  <si>
    <t>福岡町</t>
  </si>
  <si>
    <t>*平成１６年１０月恵那市合併</t>
  </si>
  <si>
    <t>管内総数</t>
  </si>
  <si>
    <t>管内総数</t>
  </si>
  <si>
    <t>（１）年次別死産数・率 （Ｔ２－１５）</t>
  </si>
  <si>
    <t>*平成１７年２月中津川市合併（合併前は旧山口村を除く）</t>
  </si>
  <si>
    <t xml:space="preserve"> *率は出産千対</t>
  </si>
  <si>
    <t xml:space="preserve"> ６　死   産</t>
  </si>
  <si>
    <t>平　成　15　年</t>
  </si>
  <si>
    <t>平　成　16　年</t>
  </si>
  <si>
    <t>平　成　17　年</t>
  </si>
  <si>
    <t>平　成　18　年</t>
  </si>
  <si>
    <t>平　成　19　年</t>
  </si>
  <si>
    <t>平　成　20　年</t>
  </si>
  <si>
    <t>平成19年出産数</t>
  </si>
  <si>
    <t>平成20年出産数</t>
  </si>
  <si>
    <t>-24-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</si>
</sst>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</numFmts>
  <fonts count="47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9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>
      <alignment horizontal="left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6" fillId="0" borderId="12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distributed"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41" fontId="6" fillId="0" borderId="16" xfId="0" applyNumberFormat="1" applyFont="1" applyBorder="1" applyAlignment="1">
      <alignment horizontal="distributed"/>
    </xf>
    <xf numFmtId="180" fontId="6" fillId="0" borderId="17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180" fontId="6" fillId="0" borderId="13" xfId="0" applyNumberFormat="1" applyFont="1" applyBorder="1" applyAlignment="1" applyProtection="1">
      <alignment horizontal="right"/>
      <protection locked="0"/>
    </xf>
    <xf numFmtId="180" fontId="6" fillId="0" borderId="24" xfId="0" applyNumberFormat="1" applyFont="1" applyBorder="1" applyAlignment="1" applyProtection="1">
      <alignment horizontal="center"/>
      <protection locked="0"/>
    </xf>
    <xf numFmtId="180" fontId="6" fillId="0" borderId="24" xfId="0" applyNumberFormat="1" applyFont="1" applyBorder="1" applyAlignment="1" applyProtection="1">
      <alignment/>
      <protection locked="0"/>
    </xf>
    <xf numFmtId="180" fontId="6" fillId="0" borderId="24" xfId="0" applyNumberFormat="1" applyFont="1" applyBorder="1" applyAlignment="1">
      <alignment/>
    </xf>
    <xf numFmtId="41" fontId="6" fillId="0" borderId="24" xfId="0" applyNumberFormat="1" applyFont="1" applyBorder="1" applyAlignment="1">
      <alignment horizontal="center"/>
    </xf>
    <xf numFmtId="180" fontId="6" fillId="0" borderId="17" xfId="0" applyNumberFormat="1" applyFont="1" applyBorder="1" applyAlignment="1" applyProtection="1">
      <alignment horizontal="right"/>
      <protection locked="0"/>
    </xf>
    <xf numFmtId="41" fontId="6" fillId="0" borderId="17" xfId="0" applyNumberFormat="1" applyFont="1" applyBorder="1" applyAlignment="1">
      <alignment horizontal="right"/>
    </xf>
    <xf numFmtId="41" fontId="6" fillId="0" borderId="22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right"/>
    </xf>
    <xf numFmtId="41" fontId="6" fillId="0" borderId="2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27" xfId="0" applyNumberFormat="1" applyFont="1" applyBorder="1" applyAlignment="1">
      <alignment horizontal="distributed" vertical="center" readingOrder="1"/>
    </xf>
    <xf numFmtId="0" fontId="6" fillId="0" borderId="27" xfId="0" applyNumberFormat="1" applyFont="1" applyBorder="1" applyAlignment="1">
      <alignment horizontal="distributed" vertical="center"/>
    </xf>
    <xf numFmtId="0" fontId="6" fillId="0" borderId="28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6" fillId="0" borderId="28" xfId="0" applyNumberFormat="1" applyFont="1" applyBorder="1" applyAlignment="1">
      <alignment horizontal="distributed" vertical="center" readingOrder="1"/>
    </xf>
    <xf numFmtId="0" fontId="6" fillId="0" borderId="0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 readingOrder="1"/>
    </xf>
    <xf numFmtId="41" fontId="6" fillId="0" borderId="29" xfId="0" applyNumberFormat="1" applyFont="1" applyBorder="1" applyAlignment="1">
      <alignment/>
    </xf>
    <xf numFmtId="180" fontId="6" fillId="0" borderId="29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30" xfId="0" applyNumberFormat="1" applyFont="1" applyBorder="1" applyAlignment="1">
      <alignment/>
    </xf>
    <xf numFmtId="180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17" xfId="0" applyNumberFormat="1" applyFont="1" applyBorder="1" applyAlignment="1" applyProtection="1">
      <alignment/>
      <protection locked="0"/>
    </xf>
    <xf numFmtId="41" fontId="6" fillId="0" borderId="29" xfId="0" applyNumberFormat="1" applyFont="1" applyBorder="1" applyAlignment="1" applyProtection="1">
      <alignment/>
      <protection locked="0"/>
    </xf>
    <xf numFmtId="41" fontId="6" fillId="0" borderId="30" xfId="0" applyNumberFormat="1" applyFont="1" applyBorder="1" applyAlignment="1">
      <alignment horizontal="center"/>
    </xf>
    <xf numFmtId="180" fontId="6" fillId="0" borderId="30" xfId="0" applyNumberFormat="1" applyFont="1" applyBorder="1" applyAlignment="1">
      <alignment horizontal="center"/>
    </xf>
    <xf numFmtId="180" fontId="6" fillId="0" borderId="3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32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32" xfId="0" applyNumberFormat="1" applyFont="1" applyBorder="1" applyAlignment="1" applyProtection="1">
      <alignment horizontal="center"/>
      <protection locked="0"/>
    </xf>
    <xf numFmtId="41" fontId="6" fillId="0" borderId="33" xfId="0" applyNumberFormat="1" applyFont="1" applyBorder="1" applyAlignment="1" applyProtection="1">
      <alignment/>
      <protection locked="0"/>
    </xf>
    <xf numFmtId="41" fontId="6" fillId="0" borderId="34" xfId="0" applyNumberFormat="1" applyFont="1" applyBorder="1" applyAlignment="1">
      <alignment/>
    </xf>
    <xf numFmtId="41" fontId="6" fillId="0" borderId="32" xfId="0" applyNumberFormat="1" applyFont="1" applyBorder="1" applyAlignment="1">
      <alignment/>
    </xf>
    <xf numFmtId="41" fontId="6" fillId="0" borderId="33" xfId="0" applyNumberFormat="1" applyFont="1" applyBorder="1" applyAlignment="1">
      <alignment horizontal="right"/>
    </xf>
    <xf numFmtId="41" fontId="6" fillId="0" borderId="35" xfId="0" applyNumberFormat="1" applyFont="1" applyBorder="1" applyAlignment="1" applyProtection="1">
      <alignment/>
      <protection locked="0"/>
    </xf>
    <xf numFmtId="41" fontId="6" fillId="0" borderId="36" xfId="0" applyNumberFormat="1" applyFont="1" applyBorder="1" applyAlignment="1" applyProtection="1">
      <alignment horizontal="center"/>
      <protection locked="0"/>
    </xf>
    <xf numFmtId="41" fontId="6" fillId="0" borderId="37" xfId="0" applyNumberFormat="1" applyFont="1" applyBorder="1" applyAlignment="1">
      <alignment/>
    </xf>
    <xf numFmtId="41" fontId="6" fillId="0" borderId="36" xfId="0" applyNumberFormat="1" applyFont="1" applyBorder="1" applyAlignment="1">
      <alignment/>
    </xf>
    <xf numFmtId="41" fontId="6" fillId="0" borderId="36" xfId="0" applyNumberFormat="1" applyFont="1" applyBorder="1" applyAlignment="1">
      <alignment horizontal="center"/>
    </xf>
    <xf numFmtId="41" fontId="6" fillId="0" borderId="38" xfId="0" applyNumberFormat="1" applyFont="1" applyBorder="1" applyAlignment="1">
      <alignment horizontal="center"/>
    </xf>
    <xf numFmtId="41" fontId="6" fillId="0" borderId="39" xfId="0" applyNumberFormat="1" applyFont="1" applyBorder="1" applyAlignment="1" applyProtection="1">
      <alignment horizontal="left"/>
      <protection locked="0"/>
    </xf>
    <xf numFmtId="180" fontId="6" fillId="0" borderId="32" xfId="0" applyNumberFormat="1" applyFont="1" applyBorder="1" applyAlignment="1" applyProtection="1">
      <alignment/>
      <protection locked="0"/>
    </xf>
    <xf numFmtId="180" fontId="6" fillId="0" borderId="33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 horizontal="center"/>
      <protection locked="0"/>
    </xf>
    <xf numFmtId="41" fontId="6" fillId="0" borderId="40" xfId="0" applyNumberFormat="1" applyFont="1" applyBorder="1" applyAlignment="1" applyProtection="1">
      <alignment horizontal="center"/>
      <protection locked="0"/>
    </xf>
    <xf numFmtId="180" fontId="6" fillId="0" borderId="29" xfId="0" applyNumberFormat="1" applyFont="1" applyBorder="1" applyAlignment="1" applyProtection="1">
      <alignment/>
      <protection locked="0"/>
    </xf>
    <xf numFmtId="41" fontId="6" fillId="0" borderId="37" xfId="0" applyNumberFormat="1" applyFont="1" applyBorder="1" applyAlignment="1" applyProtection="1">
      <alignment/>
      <protection locked="0"/>
    </xf>
    <xf numFmtId="0" fontId="6" fillId="0" borderId="41" xfId="0" applyNumberFormat="1" applyFont="1" applyBorder="1" applyAlignment="1">
      <alignment horizontal="distributed" vertical="center" readingOrder="1"/>
    </xf>
    <xf numFmtId="41" fontId="6" fillId="0" borderId="42" xfId="0" applyNumberFormat="1" applyFont="1" applyBorder="1" applyAlignment="1" applyProtection="1">
      <alignment/>
      <protection locked="0"/>
    </xf>
    <xf numFmtId="180" fontId="6" fillId="0" borderId="42" xfId="0" applyNumberFormat="1" applyFont="1" applyBorder="1" applyAlignment="1" applyProtection="1">
      <alignment/>
      <protection locked="0"/>
    </xf>
    <xf numFmtId="41" fontId="6" fillId="0" borderId="42" xfId="0" applyNumberFormat="1" applyFont="1" applyBorder="1" applyAlignment="1">
      <alignment/>
    </xf>
    <xf numFmtId="180" fontId="6" fillId="0" borderId="42" xfId="0" applyNumberFormat="1" applyFont="1" applyBorder="1" applyAlignment="1">
      <alignment/>
    </xf>
    <xf numFmtId="41" fontId="6" fillId="0" borderId="43" xfId="0" applyNumberFormat="1" applyFont="1" applyBorder="1" applyAlignment="1" applyProtection="1">
      <alignment/>
      <protection locked="0"/>
    </xf>
    <xf numFmtId="41" fontId="6" fillId="0" borderId="44" xfId="0" applyNumberFormat="1" applyFont="1" applyBorder="1" applyAlignment="1" applyProtection="1">
      <alignment/>
      <protection locked="0"/>
    </xf>
    <xf numFmtId="180" fontId="6" fillId="0" borderId="44" xfId="0" applyNumberFormat="1" applyFont="1" applyBorder="1" applyAlignment="1" applyProtection="1">
      <alignment/>
      <protection locked="0"/>
    </xf>
    <xf numFmtId="0" fontId="6" fillId="0" borderId="45" xfId="0" applyNumberFormat="1" applyFont="1" applyBorder="1" applyAlignment="1">
      <alignment horizontal="distributed" vertical="distributed" readingOrder="1"/>
    </xf>
    <xf numFmtId="41" fontId="6" fillId="0" borderId="46" xfId="0" applyNumberFormat="1" applyFont="1" applyBorder="1" applyAlignment="1" applyProtection="1">
      <alignment/>
      <protection locked="0"/>
    </xf>
    <xf numFmtId="180" fontId="6" fillId="0" borderId="46" xfId="0" applyNumberFormat="1" applyFont="1" applyBorder="1" applyAlignment="1" applyProtection="1">
      <alignment/>
      <protection locked="0"/>
    </xf>
    <xf numFmtId="180" fontId="6" fillId="0" borderId="46" xfId="0" applyNumberFormat="1" applyFont="1" applyBorder="1" applyAlignment="1">
      <alignment/>
    </xf>
    <xf numFmtId="41" fontId="6" fillId="0" borderId="47" xfId="0" applyNumberFormat="1" applyFont="1" applyBorder="1" applyAlignment="1" applyProtection="1">
      <alignment/>
      <protection locked="0"/>
    </xf>
    <xf numFmtId="180" fontId="6" fillId="0" borderId="47" xfId="0" applyNumberFormat="1" applyFont="1" applyBorder="1" applyAlignment="1" applyProtection="1">
      <alignment/>
      <protection locked="0"/>
    </xf>
    <xf numFmtId="41" fontId="6" fillId="0" borderId="48" xfId="0" applyNumberFormat="1" applyFont="1" applyBorder="1" applyAlignment="1" applyProtection="1">
      <alignment/>
      <protection locked="0"/>
    </xf>
    <xf numFmtId="41" fontId="6" fillId="0" borderId="49" xfId="0" applyNumberFormat="1" applyFont="1" applyBorder="1" applyAlignment="1" applyProtection="1">
      <alignment/>
      <protection locked="0"/>
    </xf>
    <xf numFmtId="0" fontId="6" fillId="0" borderId="50" xfId="0" applyNumberFormat="1" applyFont="1" applyBorder="1" applyAlignment="1">
      <alignment horizontal="distributed" vertical="center"/>
    </xf>
    <xf numFmtId="41" fontId="6" fillId="0" borderId="51" xfId="0" applyNumberFormat="1" applyFont="1" applyBorder="1" applyAlignment="1" applyProtection="1">
      <alignment/>
      <protection locked="0"/>
    </xf>
    <xf numFmtId="180" fontId="6" fillId="0" borderId="51" xfId="0" applyNumberFormat="1" applyFont="1" applyBorder="1" applyAlignment="1" applyProtection="1">
      <alignment/>
      <protection locked="0"/>
    </xf>
    <xf numFmtId="41" fontId="6" fillId="0" borderId="52" xfId="0" applyNumberFormat="1" applyFont="1" applyBorder="1" applyAlignment="1">
      <alignment horizontal="center"/>
    </xf>
    <xf numFmtId="180" fontId="6" fillId="0" borderId="52" xfId="0" applyNumberFormat="1" applyFont="1" applyBorder="1" applyAlignment="1">
      <alignment horizontal="center"/>
    </xf>
    <xf numFmtId="41" fontId="6" fillId="0" borderId="52" xfId="0" applyNumberFormat="1" applyFont="1" applyBorder="1" applyAlignment="1" applyProtection="1">
      <alignment/>
      <protection locked="0"/>
    </xf>
    <xf numFmtId="180" fontId="6" fillId="0" borderId="52" xfId="0" applyNumberFormat="1" applyFont="1" applyBorder="1" applyAlignment="1" applyProtection="1">
      <alignment/>
      <protection locked="0"/>
    </xf>
    <xf numFmtId="41" fontId="6" fillId="0" borderId="53" xfId="0" applyNumberFormat="1" applyFont="1" applyBorder="1" applyAlignment="1" applyProtection="1">
      <alignment/>
      <protection locked="0"/>
    </xf>
    <xf numFmtId="41" fontId="6" fillId="0" borderId="54" xfId="0" applyNumberFormat="1" applyFont="1" applyBorder="1" applyAlignment="1" applyProtection="1">
      <alignment/>
      <protection locked="0"/>
    </xf>
    <xf numFmtId="180" fontId="6" fillId="0" borderId="20" xfId="0" applyNumberFormat="1" applyFont="1" applyBorder="1" applyAlignment="1">
      <alignment/>
    </xf>
    <xf numFmtId="41" fontId="6" fillId="0" borderId="20" xfId="0" applyNumberFormat="1" applyFont="1" applyBorder="1" applyAlignment="1" applyProtection="1">
      <alignment/>
      <protection locked="0"/>
    </xf>
    <xf numFmtId="180" fontId="6" fillId="0" borderId="20" xfId="0" applyNumberFormat="1" applyFont="1" applyBorder="1" applyAlignment="1" applyProtection="1">
      <alignment/>
      <protection locked="0"/>
    </xf>
    <xf numFmtId="41" fontId="6" fillId="0" borderId="40" xfId="0" applyNumberFormat="1" applyFont="1" applyBorder="1" applyAlignment="1" applyProtection="1">
      <alignment/>
      <protection locked="0"/>
    </xf>
    <xf numFmtId="41" fontId="6" fillId="0" borderId="21" xfId="0" applyNumberFormat="1" applyFont="1" applyBorder="1" applyAlignment="1" applyProtection="1">
      <alignment/>
      <protection locked="0"/>
    </xf>
    <xf numFmtId="0" fontId="6" fillId="0" borderId="45" xfId="0" applyNumberFormat="1" applyFont="1" applyBorder="1" applyAlignment="1">
      <alignment horizontal="distributed" vertical="center"/>
    </xf>
    <xf numFmtId="41" fontId="6" fillId="0" borderId="47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41" fontId="6" fillId="0" borderId="55" xfId="0" applyNumberFormat="1" applyFont="1" applyBorder="1" applyAlignment="1" applyProtection="1">
      <alignment/>
      <protection locked="0"/>
    </xf>
    <xf numFmtId="41" fontId="6" fillId="0" borderId="27" xfId="0" applyNumberFormat="1" applyFont="1" applyBorder="1" applyAlignment="1" applyProtection="1">
      <alignment horizontal="center"/>
      <protection locked="0"/>
    </xf>
    <xf numFmtId="41" fontId="6" fillId="0" borderId="41" xfId="0" applyNumberFormat="1" applyFont="1" applyBorder="1" applyAlignment="1" applyProtection="1">
      <alignment/>
      <protection locked="0"/>
    </xf>
    <xf numFmtId="41" fontId="6" fillId="0" borderId="26" xfId="0" applyNumberFormat="1" applyFont="1" applyBorder="1" applyAlignment="1" applyProtection="1">
      <alignment/>
      <protection locked="0"/>
    </xf>
    <xf numFmtId="41" fontId="6" fillId="0" borderId="45" xfId="0" applyNumberFormat="1" applyFont="1" applyBorder="1" applyAlignment="1" applyProtection="1">
      <alignment/>
      <protection locked="0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56" xfId="0" applyNumberFormat="1" applyFont="1" applyBorder="1" applyAlignment="1" applyProtection="1">
      <alignment horizontal="center"/>
      <protection locked="0"/>
    </xf>
    <xf numFmtId="41" fontId="6" fillId="0" borderId="57" xfId="0" applyNumberFormat="1" applyFont="1" applyBorder="1" applyAlignment="1" applyProtection="1">
      <alignment/>
      <protection locked="0"/>
    </xf>
    <xf numFmtId="41" fontId="6" fillId="0" borderId="58" xfId="0" applyNumberFormat="1" applyFont="1" applyBorder="1" applyAlignment="1" applyProtection="1">
      <alignment/>
      <protection locked="0"/>
    </xf>
    <xf numFmtId="41" fontId="6" fillId="0" borderId="59" xfId="0" applyNumberFormat="1" applyFont="1" applyBorder="1" applyAlignment="1" applyProtection="1">
      <alignment/>
      <protection locked="0"/>
    </xf>
    <xf numFmtId="41" fontId="6" fillId="0" borderId="60" xfId="0" applyNumberFormat="1" applyFont="1" applyBorder="1" applyAlignment="1">
      <alignment/>
    </xf>
    <xf numFmtId="41" fontId="6" fillId="0" borderId="61" xfId="0" applyNumberFormat="1" applyFont="1" applyBorder="1" applyAlignment="1">
      <alignment/>
    </xf>
    <xf numFmtId="41" fontId="6" fillId="0" borderId="61" xfId="0" applyNumberFormat="1" applyFont="1" applyBorder="1" applyAlignment="1" applyProtection="1">
      <alignment horizontal="right"/>
      <protection locked="0"/>
    </xf>
    <xf numFmtId="41" fontId="6" fillId="0" borderId="61" xfId="0" applyNumberFormat="1" applyFont="1" applyBorder="1" applyAlignment="1">
      <alignment horizontal="right"/>
    </xf>
    <xf numFmtId="41" fontId="6" fillId="0" borderId="57" xfId="0" applyNumberFormat="1" applyFont="1" applyBorder="1" applyAlignment="1" applyProtection="1">
      <alignment horizontal="right"/>
      <protection locked="0"/>
    </xf>
    <xf numFmtId="41" fontId="6" fillId="0" borderId="27" xfId="0" applyNumberFormat="1" applyFont="1" applyBorder="1" applyAlignment="1">
      <alignment horizontal="center"/>
    </xf>
    <xf numFmtId="41" fontId="6" fillId="0" borderId="41" xfId="0" applyNumberFormat="1" applyFont="1" applyBorder="1" applyAlignment="1">
      <alignment/>
    </xf>
    <xf numFmtId="41" fontId="6" fillId="0" borderId="43" xfId="0" applyNumberFormat="1" applyFont="1" applyBorder="1" applyAlignment="1">
      <alignment/>
    </xf>
    <xf numFmtId="41" fontId="6" fillId="0" borderId="38" xfId="0" applyNumberFormat="1" applyFont="1" applyBorder="1" applyAlignment="1">
      <alignment/>
    </xf>
    <xf numFmtId="41" fontId="6" fillId="0" borderId="62" xfId="0" applyNumberFormat="1" applyFont="1" applyBorder="1" applyAlignment="1" applyProtection="1">
      <alignment horizontal="left"/>
      <protection locked="0"/>
    </xf>
    <xf numFmtId="41" fontId="6" fillId="0" borderId="27" xfId="0" applyNumberFormat="1" applyFont="1" applyBorder="1" applyAlignment="1" applyProtection="1">
      <alignment/>
      <protection locked="0"/>
    </xf>
    <xf numFmtId="41" fontId="6" fillId="0" borderId="28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19" xfId="0" applyNumberFormat="1" applyFont="1" applyBorder="1" applyAlignment="1" applyProtection="1">
      <alignment/>
      <protection locked="0"/>
    </xf>
    <xf numFmtId="41" fontId="6" fillId="0" borderId="63" xfId="0" applyNumberFormat="1" applyFont="1" applyBorder="1" applyAlignment="1" applyProtection="1">
      <alignment/>
      <protection locked="0"/>
    </xf>
    <xf numFmtId="41" fontId="6" fillId="0" borderId="64" xfId="0" applyNumberFormat="1" applyFont="1" applyBorder="1" applyAlignment="1" applyProtection="1">
      <alignment/>
      <protection locked="0"/>
    </xf>
    <xf numFmtId="41" fontId="6" fillId="0" borderId="6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6" fillId="0" borderId="61" xfId="0" applyNumberFormat="1" applyFont="1" applyBorder="1" applyAlignment="1" applyProtection="1">
      <alignment horizontal="center"/>
      <protection locked="0"/>
    </xf>
    <xf numFmtId="41" fontId="6" fillId="0" borderId="56" xfId="0" applyNumberFormat="1" applyFont="1" applyBorder="1" applyAlignment="1" applyProtection="1">
      <alignment/>
      <protection locked="0"/>
    </xf>
    <xf numFmtId="41" fontId="6" fillId="0" borderId="66" xfId="0" applyNumberFormat="1" applyFont="1" applyBorder="1" applyAlignment="1" applyProtection="1">
      <alignment/>
      <protection locked="0"/>
    </xf>
    <xf numFmtId="41" fontId="6" fillId="0" borderId="60" xfId="0" applyNumberFormat="1" applyFont="1" applyBorder="1" applyAlignment="1" applyProtection="1">
      <alignment/>
      <protection locked="0"/>
    </xf>
    <xf numFmtId="41" fontId="6" fillId="0" borderId="61" xfId="0" applyNumberFormat="1" applyFont="1" applyBorder="1" applyAlignment="1" applyProtection="1">
      <alignment/>
      <protection locked="0"/>
    </xf>
    <xf numFmtId="41" fontId="6" fillId="0" borderId="57" xfId="0" applyNumberFormat="1" applyFont="1" applyBorder="1" applyAlignment="1">
      <alignment horizontal="right"/>
    </xf>
    <xf numFmtId="41" fontId="6" fillId="0" borderId="19" xfId="0" applyNumberFormat="1" applyFont="1" applyBorder="1" applyAlignment="1">
      <alignment/>
    </xf>
    <xf numFmtId="41" fontId="6" fillId="0" borderId="63" xfId="0" applyNumberFormat="1" applyFont="1" applyBorder="1" applyAlignment="1">
      <alignment horizontal="center"/>
    </xf>
    <xf numFmtId="41" fontId="6" fillId="0" borderId="55" xfId="0" applyNumberFormat="1" applyFont="1" applyBorder="1" applyAlignment="1">
      <alignment horizontal="center"/>
    </xf>
    <xf numFmtId="41" fontId="6" fillId="0" borderId="64" xfId="0" applyNumberFormat="1" applyFont="1" applyBorder="1" applyAlignment="1">
      <alignment horizontal="center"/>
    </xf>
    <xf numFmtId="41" fontId="6" fillId="0" borderId="54" xfId="0" applyNumberFormat="1" applyFont="1" applyBorder="1" applyAlignment="1">
      <alignment horizontal="center"/>
    </xf>
    <xf numFmtId="41" fontId="6" fillId="0" borderId="65" xfId="0" applyNumberFormat="1" applyFont="1" applyBorder="1" applyAlignment="1">
      <alignment horizontal="center"/>
    </xf>
    <xf numFmtId="41" fontId="6" fillId="0" borderId="31" xfId="0" applyNumberFormat="1" applyFont="1" applyBorder="1" applyAlignment="1">
      <alignment horizontal="center"/>
    </xf>
    <xf numFmtId="41" fontId="6" fillId="0" borderId="36" xfId="0" applyNumberFormat="1" applyFont="1" applyBorder="1" applyAlignment="1" applyProtection="1">
      <alignment/>
      <protection locked="0"/>
    </xf>
    <xf numFmtId="41" fontId="6" fillId="0" borderId="50" xfId="0" applyNumberFormat="1" applyFont="1" applyBorder="1" applyAlignment="1" applyProtection="1">
      <alignment/>
      <protection locked="0"/>
    </xf>
    <xf numFmtId="41" fontId="6" fillId="0" borderId="67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41" fontId="6" fillId="0" borderId="36" xfId="0" applyNumberFormat="1" applyFont="1" applyBorder="1" applyAlignment="1">
      <alignment horizontal="right"/>
    </xf>
    <xf numFmtId="41" fontId="6" fillId="0" borderId="27" xfId="0" applyNumberFormat="1" applyFont="1" applyBorder="1" applyAlignment="1" applyProtection="1">
      <alignment horizontal="right"/>
      <protection locked="0"/>
    </xf>
    <xf numFmtId="41" fontId="6" fillId="0" borderId="28" xfId="0" applyNumberFormat="1" applyFont="1" applyBorder="1" applyAlignment="1" applyProtection="1">
      <alignment horizontal="right"/>
      <protection locked="0"/>
    </xf>
    <xf numFmtId="41" fontId="6" fillId="0" borderId="38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left" vertical="center"/>
    </xf>
    <xf numFmtId="41" fontId="6" fillId="0" borderId="68" xfId="0" applyNumberFormat="1" applyFont="1" applyBorder="1" applyAlignment="1" applyProtection="1">
      <alignment horizontal="center"/>
      <protection locked="0"/>
    </xf>
    <xf numFmtId="3" fontId="0" fillId="0" borderId="69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41" fontId="6" fillId="0" borderId="71" xfId="0" applyNumberFormat="1" applyFont="1" applyBorder="1" applyAlignment="1" applyProtection="1">
      <alignment horizontal="center"/>
      <protection locked="0"/>
    </xf>
    <xf numFmtId="3" fontId="0" fillId="0" borderId="72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41" fontId="6" fillId="0" borderId="72" xfId="0" applyNumberFormat="1" applyFont="1" applyBorder="1" applyAlignment="1" applyProtection="1">
      <alignment horizontal="center"/>
      <protection locked="0"/>
    </xf>
    <xf numFmtId="41" fontId="6" fillId="0" borderId="73" xfId="0" applyNumberFormat="1" applyFont="1" applyBorder="1" applyAlignment="1" applyProtection="1">
      <alignment horizontal="center"/>
      <protection locked="0"/>
    </xf>
    <xf numFmtId="41" fontId="6" fillId="0" borderId="68" xfId="0" applyNumberFormat="1" applyFont="1" applyBorder="1" applyAlignment="1">
      <alignment horizontal="center"/>
    </xf>
    <xf numFmtId="41" fontId="6" fillId="0" borderId="69" xfId="0" applyNumberFormat="1" applyFont="1" applyBorder="1" applyAlignment="1">
      <alignment horizontal="center"/>
    </xf>
    <xf numFmtId="41" fontId="6" fillId="0" borderId="70" xfId="0" applyNumberFormat="1" applyFont="1" applyBorder="1" applyAlignment="1">
      <alignment horizontal="center"/>
    </xf>
    <xf numFmtId="41" fontId="6" fillId="0" borderId="69" xfId="0" applyNumberFormat="1" applyFont="1" applyBorder="1" applyAlignment="1" applyProtection="1">
      <alignment horizontal="center"/>
      <protection locked="0"/>
    </xf>
    <xf numFmtId="41" fontId="6" fillId="0" borderId="7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vertical="center"/>
    </xf>
    <xf numFmtId="0" fontId="6" fillId="0" borderId="23" xfId="0" applyNumberFormat="1" applyFont="1" applyBorder="1" applyAlignment="1">
      <alignment horizontal="left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Ｆ２－４）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925"/>
          <c:y val="0.138"/>
          <c:w val="0.79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66855770"/>
        <c:axId val="64831019"/>
      </c:line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  <c:min val="1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8325"/>
          <c:w val="0.13975"/>
          <c:h val="0.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371475</xdr:colOff>
      <xdr:row>39</xdr:row>
      <xdr:rowOff>133350</xdr:rowOff>
    </xdr:from>
    <xdr:ext cx="9505950" cy="2362200"/>
    <xdr:graphicFrame>
      <xdr:nvGraphicFramePr>
        <xdr:cNvPr id="1" name="Chart 2"/>
        <xdr:cNvGraphicFramePr/>
      </xdr:nvGraphicFramePr>
      <xdr:xfrm>
        <a:off x="7981950" y="8153400"/>
        <a:ext cx="95059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59"/>
  <sheetViews>
    <sheetView tabSelected="1" view="pageBreakPreview" zoomScaleNormal="125" zoomScaleSheetLayoutView="100" zoomScalePageLayoutView="0" workbookViewId="0" topLeftCell="D28">
      <selection activeCell="F50" sqref="F50"/>
    </sheetView>
  </sheetViews>
  <sheetFormatPr defaultColWidth="8.7109375" defaultRowHeight="9" customHeight="1"/>
  <cols>
    <col min="1" max="1" width="14.7109375" style="62" customWidth="1"/>
    <col min="2" max="21" width="12.421875" style="1" customWidth="1"/>
    <col min="22" max="22" width="8.7109375" style="1" customWidth="1"/>
    <col min="23" max="23" width="11.7109375" style="1" customWidth="1"/>
    <col min="24" max="24" width="13.8515625" style="1" bestFit="1" customWidth="1"/>
    <col min="25" max="25" width="10.28125" style="1" bestFit="1" customWidth="1"/>
    <col min="26" max="26" width="13.8515625" style="1" bestFit="1" customWidth="1"/>
    <col min="27" max="28" width="8.140625" style="1" bestFit="1" customWidth="1"/>
    <col min="29" max="29" width="12.140625" style="1" bestFit="1" customWidth="1"/>
    <col min="30" max="30" width="13.28125" style="1" bestFit="1" customWidth="1"/>
    <col min="31" max="31" width="10.00390625" style="1" bestFit="1" customWidth="1"/>
    <col min="32" max="32" width="13.28125" style="1" bestFit="1" customWidth="1"/>
    <col min="33" max="33" width="8.140625" style="1" bestFit="1" customWidth="1"/>
    <col min="34" max="34" width="6.7109375" style="1" customWidth="1"/>
    <col min="35" max="36" width="8.7109375" style="1" customWidth="1"/>
    <col min="37" max="16384" width="8.7109375" style="1" customWidth="1"/>
  </cols>
  <sheetData>
    <row r="1" spans="1:21" ht="16.5" customHeight="1">
      <c r="A1" s="191" t="s">
        <v>55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5" customFormat="1" ht="27.75" customHeight="1" thickBot="1">
      <c r="A2" s="205" t="s">
        <v>52</v>
      </c>
      <c r="B2" s="205"/>
      <c r="C2" s="205"/>
      <c r="D2" s="205"/>
      <c r="E2" s="205"/>
      <c r="F2" s="205"/>
      <c r="G2" s="205"/>
      <c r="W2" s="186" t="s">
        <v>24</v>
      </c>
    </row>
    <row r="3" spans="1:197" s="6" customFormat="1" ht="15.75" customHeight="1">
      <c r="A3" s="57"/>
      <c r="B3" s="195" t="s">
        <v>21</v>
      </c>
      <c r="C3" s="196"/>
      <c r="D3" s="196"/>
      <c r="E3" s="197"/>
      <c r="F3" s="192" t="s">
        <v>22</v>
      </c>
      <c r="G3" s="193"/>
      <c r="H3" s="193"/>
      <c r="I3" s="194"/>
      <c r="J3" s="195" t="s">
        <v>44</v>
      </c>
      <c r="K3" s="196"/>
      <c r="L3" s="196"/>
      <c r="M3" s="197"/>
      <c r="N3" s="195" t="s">
        <v>45</v>
      </c>
      <c r="O3" s="196"/>
      <c r="P3" s="196"/>
      <c r="Q3" s="197"/>
      <c r="R3" s="195" t="s">
        <v>56</v>
      </c>
      <c r="S3" s="196"/>
      <c r="T3" s="196"/>
      <c r="U3" s="197"/>
      <c r="W3" s="7"/>
      <c r="X3" s="8">
        <v>11</v>
      </c>
      <c r="Y3" s="8">
        <v>12</v>
      </c>
      <c r="Z3" s="8">
        <v>13</v>
      </c>
      <c r="AA3" s="8">
        <v>14</v>
      </c>
      <c r="AB3" s="8">
        <v>15</v>
      </c>
      <c r="AC3" s="8">
        <v>16</v>
      </c>
      <c r="AD3" s="97">
        <v>17</v>
      </c>
      <c r="AE3" s="31">
        <v>18</v>
      </c>
      <c r="AF3" s="31">
        <v>19</v>
      </c>
      <c r="AG3" s="31">
        <v>20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</row>
    <row r="4" spans="1:33" s="6" customFormat="1" ht="15.75" customHeight="1">
      <c r="A4" s="58"/>
      <c r="B4" s="154" t="s">
        <v>0</v>
      </c>
      <c r="C4" s="11" t="s">
        <v>1</v>
      </c>
      <c r="D4" s="11" t="s">
        <v>2</v>
      </c>
      <c r="E4" s="95" t="s">
        <v>3</v>
      </c>
      <c r="F4" s="145" t="s">
        <v>0</v>
      </c>
      <c r="G4" s="100" t="s">
        <v>1</v>
      </c>
      <c r="H4" s="100" t="s">
        <v>2</v>
      </c>
      <c r="I4" s="101" t="s">
        <v>3</v>
      </c>
      <c r="J4" s="158" t="s">
        <v>0</v>
      </c>
      <c r="K4" s="10" t="s">
        <v>1</v>
      </c>
      <c r="L4" s="10" t="s">
        <v>2</v>
      </c>
      <c r="M4" s="92" t="s">
        <v>3</v>
      </c>
      <c r="N4" s="138" t="s">
        <v>0</v>
      </c>
      <c r="O4" s="10" t="s">
        <v>1</v>
      </c>
      <c r="P4" s="10" t="s">
        <v>2</v>
      </c>
      <c r="Q4" s="92" t="s">
        <v>3</v>
      </c>
      <c r="R4" s="138" t="s">
        <v>0</v>
      </c>
      <c r="S4" s="10" t="s">
        <v>1</v>
      </c>
      <c r="T4" s="10" t="s">
        <v>2</v>
      </c>
      <c r="U4" s="92" t="s">
        <v>3</v>
      </c>
      <c r="W4" s="15" t="s">
        <v>4</v>
      </c>
      <c r="X4" s="17">
        <v>31.6</v>
      </c>
      <c r="Y4" s="16">
        <v>31.2</v>
      </c>
      <c r="Z4" s="16">
        <v>31</v>
      </c>
      <c r="AA4" s="16">
        <v>31.1</v>
      </c>
      <c r="AB4" s="17">
        <v>30.5</v>
      </c>
      <c r="AC4" s="17">
        <v>30</v>
      </c>
      <c r="AD4" s="98">
        <v>29.1</v>
      </c>
      <c r="AE4" s="36">
        <v>27.5</v>
      </c>
      <c r="AF4" s="36">
        <v>26.2</v>
      </c>
      <c r="AG4" s="36">
        <v>25.2</v>
      </c>
    </row>
    <row r="5" spans="1:33" s="6" customFormat="1" ht="15.75" customHeight="1" thickBot="1">
      <c r="A5" s="104" t="s">
        <v>41</v>
      </c>
      <c r="B5" s="155">
        <f>D5+E5</f>
        <v>38512</v>
      </c>
      <c r="C5" s="108">
        <v>31.6</v>
      </c>
      <c r="D5" s="107">
        <v>16771</v>
      </c>
      <c r="E5" s="156">
        <v>21741</v>
      </c>
      <c r="F5" s="146">
        <v>38393</v>
      </c>
      <c r="G5" s="24">
        <v>31.2</v>
      </c>
      <c r="H5" s="72">
        <v>16200</v>
      </c>
      <c r="I5" s="87">
        <v>22193</v>
      </c>
      <c r="J5" s="139">
        <f aca="true" t="shared" si="0" ref="J5:J11">L5+M5</f>
        <v>37467</v>
      </c>
      <c r="K5" s="106">
        <v>31</v>
      </c>
      <c r="L5" s="105">
        <v>15704</v>
      </c>
      <c r="M5" s="109">
        <v>21763</v>
      </c>
      <c r="N5" s="159">
        <v>36978</v>
      </c>
      <c r="O5" s="19">
        <v>31.1</v>
      </c>
      <c r="P5" s="18">
        <v>15161</v>
      </c>
      <c r="Q5" s="182">
        <v>21817</v>
      </c>
      <c r="R5" s="159">
        <v>35330</v>
      </c>
      <c r="S5" s="19">
        <v>30.5</v>
      </c>
      <c r="T5" s="18">
        <v>14644</v>
      </c>
      <c r="U5" s="182">
        <v>20686</v>
      </c>
      <c r="W5" s="15" t="s">
        <v>5</v>
      </c>
      <c r="X5" s="17">
        <v>27.2</v>
      </c>
      <c r="Y5" s="16">
        <v>29.3</v>
      </c>
      <c r="Z5" s="16">
        <v>29</v>
      </c>
      <c r="AA5" s="16">
        <v>29</v>
      </c>
      <c r="AB5" s="17">
        <v>24.4</v>
      </c>
      <c r="AC5" s="17">
        <v>27</v>
      </c>
      <c r="AD5" s="98">
        <v>25.8</v>
      </c>
      <c r="AE5" s="36">
        <v>24.8</v>
      </c>
      <c r="AF5" s="36">
        <v>23.7</v>
      </c>
      <c r="AG5" s="36">
        <v>21.7</v>
      </c>
    </row>
    <row r="6" spans="1:33" s="6" customFormat="1" ht="15.75" customHeight="1" thickBot="1">
      <c r="A6" s="65" t="s">
        <v>47</v>
      </c>
      <c r="B6" s="142">
        <f>D6+E6</f>
        <v>573</v>
      </c>
      <c r="C6" s="67">
        <v>27.2</v>
      </c>
      <c r="D6" s="66">
        <v>250</v>
      </c>
      <c r="E6" s="93">
        <v>323</v>
      </c>
      <c r="F6" s="147">
        <v>611</v>
      </c>
      <c r="G6" s="111">
        <v>29.3</v>
      </c>
      <c r="H6" s="110">
        <v>249</v>
      </c>
      <c r="I6" s="91">
        <v>362</v>
      </c>
      <c r="J6" s="140">
        <f t="shared" si="0"/>
        <v>586</v>
      </c>
      <c r="K6" s="102">
        <v>29</v>
      </c>
      <c r="L6" s="73">
        <v>265</v>
      </c>
      <c r="M6" s="103">
        <v>321</v>
      </c>
      <c r="N6" s="141">
        <v>581</v>
      </c>
      <c r="O6" s="114">
        <v>28.8</v>
      </c>
      <c r="P6" s="113">
        <v>284</v>
      </c>
      <c r="Q6" s="119">
        <v>927</v>
      </c>
      <c r="R6" s="141">
        <v>480</v>
      </c>
      <c r="S6" s="114">
        <v>24.4</v>
      </c>
      <c r="T6" s="113">
        <v>207</v>
      </c>
      <c r="U6" s="119">
        <v>273</v>
      </c>
      <c r="W6" s="22" t="s">
        <v>6</v>
      </c>
      <c r="X6" s="24">
        <v>29.5</v>
      </c>
      <c r="Y6" s="23">
        <v>22.5</v>
      </c>
      <c r="Z6" s="23">
        <v>26.4</v>
      </c>
      <c r="AA6" s="23">
        <v>36</v>
      </c>
      <c r="AB6" s="24">
        <v>18</v>
      </c>
      <c r="AC6" s="24">
        <v>33</v>
      </c>
      <c r="AD6" s="99">
        <v>25.1</v>
      </c>
      <c r="AE6" s="42">
        <v>23.7</v>
      </c>
      <c r="AF6" s="42">
        <v>24.4</v>
      </c>
      <c r="AG6" s="42">
        <v>18.3</v>
      </c>
    </row>
    <row r="7" spans="1:32" s="6" customFormat="1" ht="15.75" customHeight="1" thickBot="1">
      <c r="A7" s="112" t="s">
        <v>50</v>
      </c>
      <c r="B7" s="141">
        <f>+SUM(B8:B20)</f>
        <v>38</v>
      </c>
      <c r="C7" s="115">
        <v>29.5</v>
      </c>
      <c r="D7" s="113">
        <f>+SUM(D8:D20)</f>
        <v>15</v>
      </c>
      <c r="E7" s="119">
        <f>+SUM(E8:E20)</f>
        <v>23</v>
      </c>
      <c r="F7" s="148">
        <f>+SUM(F8:F20)</f>
        <v>29</v>
      </c>
      <c r="G7" s="117">
        <v>22.5</v>
      </c>
      <c r="H7" s="116">
        <f>+SUM(H8:H20)</f>
        <v>15</v>
      </c>
      <c r="I7" s="118">
        <f>+SUM(I8:I20)</f>
        <v>14</v>
      </c>
      <c r="J7" s="141">
        <f t="shared" si="0"/>
        <v>33</v>
      </c>
      <c r="K7" s="114">
        <v>26.4</v>
      </c>
      <c r="L7" s="113">
        <v>11</v>
      </c>
      <c r="M7" s="119">
        <v>22</v>
      </c>
      <c r="N7" s="183">
        <v>45</v>
      </c>
      <c r="O7" s="122">
        <v>35.7</v>
      </c>
      <c r="P7" s="121">
        <v>19</v>
      </c>
      <c r="Q7" s="184">
        <v>26</v>
      </c>
      <c r="R7" s="183">
        <v>27</v>
      </c>
      <c r="S7" s="122">
        <v>18</v>
      </c>
      <c r="T7" s="121">
        <v>14</v>
      </c>
      <c r="U7" s="184">
        <v>13</v>
      </c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23" s="6" customFormat="1" ht="15.75" customHeight="1">
      <c r="A8" s="65" t="s">
        <v>42</v>
      </c>
      <c r="B8" s="142">
        <f aca="true" t="shared" si="1" ref="B8:B20">+D8+E8</f>
        <v>15</v>
      </c>
      <c r="C8" s="67">
        <v>26</v>
      </c>
      <c r="D8" s="66">
        <v>2</v>
      </c>
      <c r="E8" s="93">
        <v>13</v>
      </c>
      <c r="F8" s="149">
        <v>10</v>
      </c>
      <c r="G8" s="70">
        <v>18</v>
      </c>
      <c r="H8" s="69">
        <v>6</v>
      </c>
      <c r="I8" s="88">
        <v>4</v>
      </c>
      <c r="J8" s="140">
        <f t="shared" si="0"/>
        <v>12</v>
      </c>
      <c r="K8" s="67">
        <v>22.1</v>
      </c>
      <c r="L8" s="66">
        <v>4</v>
      </c>
      <c r="M8" s="93">
        <v>8</v>
      </c>
      <c r="N8" s="140">
        <v>13</v>
      </c>
      <c r="O8" s="67">
        <v>23.3</v>
      </c>
      <c r="P8" s="66">
        <v>5</v>
      </c>
      <c r="Q8" s="93">
        <v>8</v>
      </c>
      <c r="R8" s="140">
        <v>11</v>
      </c>
      <c r="S8" s="67">
        <v>21.2</v>
      </c>
      <c r="T8" s="66">
        <v>7</v>
      </c>
      <c r="U8" s="93">
        <v>4</v>
      </c>
      <c r="W8" s="9" t="s">
        <v>25</v>
      </c>
    </row>
    <row r="9" spans="1:29" s="6" customFormat="1" ht="15.75" customHeight="1" thickBot="1">
      <c r="A9" s="59" t="s">
        <v>8</v>
      </c>
      <c r="B9" s="143">
        <f t="shared" si="1"/>
        <v>10</v>
      </c>
      <c r="C9" s="21">
        <v>31.3</v>
      </c>
      <c r="D9" s="20">
        <v>4</v>
      </c>
      <c r="E9" s="94">
        <v>6</v>
      </c>
      <c r="F9" s="150">
        <v>11</v>
      </c>
      <c r="G9" s="16">
        <v>30.4</v>
      </c>
      <c r="H9" s="26">
        <v>5</v>
      </c>
      <c r="I9" s="89">
        <v>6</v>
      </c>
      <c r="J9" s="159">
        <f t="shared" si="0"/>
        <v>10</v>
      </c>
      <c r="K9" s="21">
        <v>29</v>
      </c>
      <c r="L9" s="20">
        <v>6</v>
      </c>
      <c r="M9" s="94">
        <v>4</v>
      </c>
      <c r="N9" s="159">
        <v>12</v>
      </c>
      <c r="O9" s="21">
        <v>36.7</v>
      </c>
      <c r="P9" s="20">
        <v>4</v>
      </c>
      <c r="Q9" s="94">
        <v>8</v>
      </c>
      <c r="R9" s="159">
        <v>9</v>
      </c>
      <c r="S9" s="21">
        <v>35.9</v>
      </c>
      <c r="T9" s="20">
        <v>7</v>
      </c>
      <c r="U9" s="94">
        <v>2</v>
      </c>
      <c r="W9" s="9" t="s">
        <v>62</v>
      </c>
      <c r="AC9" s="6" t="s">
        <v>63</v>
      </c>
    </row>
    <row r="10" spans="1:32" s="6" customFormat="1" ht="15.75" customHeight="1">
      <c r="A10" s="59" t="s">
        <v>10</v>
      </c>
      <c r="B10" s="143">
        <f t="shared" si="1"/>
        <v>1</v>
      </c>
      <c r="C10" s="21">
        <v>34.5</v>
      </c>
      <c r="D10" s="20">
        <v>1</v>
      </c>
      <c r="E10" s="95">
        <v>0</v>
      </c>
      <c r="F10" s="150">
        <v>1</v>
      </c>
      <c r="G10" s="16">
        <v>19.2</v>
      </c>
      <c r="H10" s="28">
        <v>0</v>
      </c>
      <c r="I10" s="89">
        <v>1</v>
      </c>
      <c r="J10" s="159">
        <f t="shared" si="0"/>
        <v>1</v>
      </c>
      <c r="K10" s="21">
        <v>27.8</v>
      </c>
      <c r="L10" s="11">
        <v>0</v>
      </c>
      <c r="M10" s="94">
        <v>1</v>
      </c>
      <c r="N10" s="159">
        <v>4</v>
      </c>
      <c r="O10" s="21">
        <v>90.9</v>
      </c>
      <c r="P10" s="20">
        <v>2</v>
      </c>
      <c r="Q10" s="94">
        <v>2</v>
      </c>
      <c r="R10" s="159">
        <v>1</v>
      </c>
      <c r="S10" s="21">
        <v>90.9</v>
      </c>
      <c r="T10" s="53">
        <v>0</v>
      </c>
      <c r="U10" s="94">
        <v>1</v>
      </c>
      <c r="W10" s="29"/>
      <c r="X10" s="30" t="s">
        <v>29</v>
      </c>
      <c r="Y10" s="30" t="s">
        <v>30</v>
      </c>
      <c r="Z10" s="31" t="s">
        <v>31</v>
      </c>
      <c r="AC10" s="29"/>
      <c r="AD10" s="30" t="s">
        <v>29</v>
      </c>
      <c r="AE10" s="30" t="s">
        <v>30</v>
      </c>
      <c r="AF10" s="31" t="s">
        <v>31</v>
      </c>
    </row>
    <row r="11" spans="1:32" s="6" customFormat="1" ht="15.75" customHeight="1">
      <c r="A11" s="59" t="s">
        <v>11</v>
      </c>
      <c r="B11" s="143">
        <f t="shared" si="1"/>
        <v>0</v>
      </c>
      <c r="C11" s="12">
        <v>0</v>
      </c>
      <c r="D11" s="11">
        <v>0</v>
      </c>
      <c r="E11" s="95">
        <v>0</v>
      </c>
      <c r="F11" s="151" t="s">
        <v>9</v>
      </c>
      <c r="G11" s="32" t="s">
        <v>9</v>
      </c>
      <c r="H11" s="33">
        <v>0</v>
      </c>
      <c r="I11" s="83" t="s">
        <v>9</v>
      </c>
      <c r="J11" s="159">
        <f t="shared" si="0"/>
        <v>1</v>
      </c>
      <c r="K11" s="21">
        <v>83.3</v>
      </c>
      <c r="L11" s="11">
        <v>0</v>
      </c>
      <c r="M11" s="94">
        <v>1</v>
      </c>
      <c r="N11" s="138">
        <v>0</v>
      </c>
      <c r="O11" s="12" t="s">
        <v>9</v>
      </c>
      <c r="P11" s="11">
        <v>0</v>
      </c>
      <c r="Q11" s="95">
        <v>0</v>
      </c>
      <c r="R11" s="138">
        <v>0</v>
      </c>
      <c r="S11" s="12" t="s">
        <v>9</v>
      </c>
      <c r="T11" s="53">
        <v>0</v>
      </c>
      <c r="U11" s="187">
        <v>0</v>
      </c>
      <c r="W11" s="35" t="s">
        <v>26</v>
      </c>
      <c r="X11" s="28">
        <v>1089818</v>
      </c>
      <c r="Y11" s="28">
        <v>29313</v>
      </c>
      <c r="Z11" s="36">
        <f>SUM(X11:Y11)</f>
        <v>1119131</v>
      </c>
      <c r="AC11" s="35" t="s">
        <v>26</v>
      </c>
      <c r="AD11" s="28">
        <v>1091156</v>
      </c>
      <c r="AE11" s="28">
        <v>28177</v>
      </c>
      <c r="AF11" s="36">
        <f>SUM(AD11:AE11)</f>
        <v>1119333</v>
      </c>
    </row>
    <row r="12" spans="1:32" s="6" customFormat="1" ht="15.75" customHeight="1">
      <c r="A12" s="59" t="s">
        <v>43</v>
      </c>
      <c r="B12" s="143">
        <f t="shared" si="1"/>
        <v>0</v>
      </c>
      <c r="C12" s="12">
        <v>0</v>
      </c>
      <c r="D12" s="11">
        <v>0</v>
      </c>
      <c r="E12" s="95">
        <v>0</v>
      </c>
      <c r="F12" s="151" t="s">
        <v>9</v>
      </c>
      <c r="G12" s="32" t="s">
        <v>9</v>
      </c>
      <c r="H12" s="33">
        <v>0</v>
      </c>
      <c r="I12" s="83">
        <v>0</v>
      </c>
      <c r="J12" s="159">
        <v>0</v>
      </c>
      <c r="K12" s="12">
        <v>0</v>
      </c>
      <c r="L12" s="11">
        <v>0</v>
      </c>
      <c r="M12" s="95">
        <v>0</v>
      </c>
      <c r="N12" s="159">
        <v>2</v>
      </c>
      <c r="O12" s="21">
        <v>83.3</v>
      </c>
      <c r="P12" s="20">
        <v>1</v>
      </c>
      <c r="Q12" s="94">
        <v>1</v>
      </c>
      <c r="R12" s="159">
        <v>1</v>
      </c>
      <c r="S12" s="21">
        <v>83.3</v>
      </c>
      <c r="T12" s="53">
        <v>0</v>
      </c>
      <c r="U12" s="187">
        <v>1</v>
      </c>
      <c r="W12" s="35" t="s">
        <v>27</v>
      </c>
      <c r="X12" s="28">
        <v>17696</v>
      </c>
      <c r="Y12" s="28">
        <v>430</v>
      </c>
      <c r="Z12" s="36">
        <f>SUM(X12:Y12)</f>
        <v>18126</v>
      </c>
      <c r="AC12" s="35" t="s">
        <v>27</v>
      </c>
      <c r="AD12" s="28">
        <v>17506</v>
      </c>
      <c r="AE12" s="28">
        <v>388</v>
      </c>
      <c r="AF12" s="36">
        <f>SUM(AD12:AE12)</f>
        <v>17894</v>
      </c>
    </row>
    <row r="13" spans="1:32" s="6" customFormat="1" ht="15.75" customHeight="1">
      <c r="A13" s="59" t="s">
        <v>13</v>
      </c>
      <c r="B13" s="143">
        <f t="shared" si="1"/>
        <v>1</v>
      </c>
      <c r="C13" s="21">
        <v>20.4</v>
      </c>
      <c r="D13" s="11">
        <v>0</v>
      </c>
      <c r="E13" s="94">
        <v>1</v>
      </c>
      <c r="F13" s="152">
        <v>1</v>
      </c>
      <c r="G13" s="32">
        <v>15.6</v>
      </c>
      <c r="H13" s="33">
        <v>1</v>
      </c>
      <c r="I13" s="83">
        <v>0</v>
      </c>
      <c r="J13" s="159">
        <f aca="true" t="shared" si="2" ref="J13:J20">L13+M13</f>
        <v>2</v>
      </c>
      <c r="K13" s="21">
        <v>41.7</v>
      </c>
      <c r="L13" s="11">
        <v>0</v>
      </c>
      <c r="M13" s="94">
        <v>2</v>
      </c>
      <c r="N13" s="159">
        <v>2</v>
      </c>
      <c r="O13" s="21">
        <v>29</v>
      </c>
      <c r="P13" s="11"/>
      <c r="Q13" s="94">
        <v>2</v>
      </c>
      <c r="R13" s="188">
        <v>0</v>
      </c>
      <c r="S13" s="21">
        <v>29</v>
      </c>
      <c r="T13" s="53">
        <v>0</v>
      </c>
      <c r="U13" s="187">
        <v>0</v>
      </c>
      <c r="W13" s="37" t="s">
        <v>28</v>
      </c>
      <c r="X13" s="28">
        <v>1120</v>
      </c>
      <c r="Y13" s="28">
        <v>28</v>
      </c>
      <c r="Z13" s="36">
        <f>SUM(X13:Y13)</f>
        <v>1148</v>
      </c>
      <c r="AC13" s="35" t="s">
        <v>28</v>
      </c>
      <c r="AD13" s="28">
        <v>1075</v>
      </c>
      <c r="AE13" s="28">
        <v>20</v>
      </c>
      <c r="AF13" s="36">
        <f>SUM(AD13:AE13)</f>
        <v>1095</v>
      </c>
    </row>
    <row r="14" spans="1:32" s="6" customFormat="1" ht="15.75" customHeight="1">
      <c r="A14" s="59" t="s">
        <v>48</v>
      </c>
      <c r="B14" s="143">
        <f t="shared" si="1"/>
        <v>2</v>
      </c>
      <c r="C14" s="21">
        <v>27.4</v>
      </c>
      <c r="D14" s="20">
        <v>1</v>
      </c>
      <c r="E14" s="94">
        <v>1</v>
      </c>
      <c r="F14" s="152">
        <v>2</v>
      </c>
      <c r="G14" s="32">
        <v>31.3</v>
      </c>
      <c r="H14" s="33">
        <v>0</v>
      </c>
      <c r="I14" s="83">
        <v>2</v>
      </c>
      <c r="J14" s="159">
        <f t="shared" si="2"/>
        <v>0</v>
      </c>
      <c r="K14" s="12"/>
      <c r="L14" s="11">
        <v>0</v>
      </c>
      <c r="M14" s="95">
        <v>0</v>
      </c>
      <c r="N14" s="159">
        <v>3</v>
      </c>
      <c r="O14" s="21">
        <v>52.6</v>
      </c>
      <c r="P14" s="20">
        <v>1</v>
      </c>
      <c r="Q14" s="94">
        <v>2</v>
      </c>
      <c r="R14" s="159">
        <v>1</v>
      </c>
      <c r="S14" s="21">
        <v>52.6</v>
      </c>
      <c r="T14" s="53">
        <v>0</v>
      </c>
      <c r="U14" s="187">
        <v>1</v>
      </c>
      <c r="W14" s="55" t="s">
        <v>32</v>
      </c>
      <c r="X14" s="28">
        <v>704</v>
      </c>
      <c r="Y14" s="28">
        <v>17</v>
      </c>
      <c r="Z14" s="36">
        <f>SUM(X14:Y14)</f>
        <v>721</v>
      </c>
      <c r="AC14" s="55" t="s">
        <v>32</v>
      </c>
      <c r="AD14" s="28">
        <v>679</v>
      </c>
      <c r="AE14" s="28">
        <v>13</v>
      </c>
      <c r="AF14" s="36">
        <f>SUM(AD14:AE14)</f>
        <v>692</v>
      </c>
    </row>
    <row r="15" spans="1:32" s="6" customFormat="1" ht="15.75" customHeight="1" thickBot="1">
      <c r="A15" s="59" t="s">
        <v>15</v>
      </c>
      <c r="B15" s="143">
        <f t="shared" si="1"/>
        <v>0</v>
      </c>
      <c r="C15" s="12">
        <v>0</v>
      </c>
      <c r="D15" s="11">
        <v>0</v>
      </c>
      <c r="E15" s="95">
        <v>0</v>
      </c>
      <c r="F15" s="151" t="s">
        <v>9</v>
      </c>
      <c r="G15" s="32" t="s">
        <v>9</v>
      </c>
      <c r="H15" s="33">
        <v>0</v>
      </c>
      <c r="I15" s="83">
        <v>0</v>
      </c>
      <c r="J15" s="159">
        <f t="shared" si="2"/>
        <v>2</v>
      </c>
      <c r="K15" s="21">
        <v>60.6</v>
      </c>
      <c r="L15" s="11">
        <v>0</v>
      </c>
      <c r="M15" s="94">
        <v>2</v>
      </c>
      <c r="N15" s="138">
        <v>0</v>
      </c>
      <c r="O15" s="12" t="s">
        <v>9</v>
      </c>
      <c r="P15" s="11">
        <v>0</v>
      </c>
      <c r="Q15" s="95">
        <v>0</v>
      </c>
      <c r="R15" s="188">
        <v>2</v>
      </c>
      <c r="S15" s="12" t="s">
        <v>9</v>
      </c>
      <c r="T15" s="53">
        <v>0</v>
      </c>
      <c r="U15" s="187">
        <v>2</v>
      </c>
      <c r="W15" s="40" t="s">
        <v>33</v>
      </c>
      <c r="X15" s="41">
        <v>416</v>
      </c>
      <c r="Y15" s="41">
        <v>11</v>
      </c>
      <c r="Z15" s="42">
        <f>SUM(X15:Y15)</f>
        <v>427</v>
      </c>
      <c r="AC15" s="40" t="s">
        <v>33</v>
      </c>
      <c r="AD15" s="41">
        <v>396</v>
      </c>
      <c r="AE15" s="41">
        <v>7</v>
      </c>
      <c r="AF15" s="42">
        <f>SUM(AD15:AE15)</f>
        <v>403</v>
      </c>
    </row>
    <row r="16" spans="1:26" s="6" customFormat="1" ht="15.75" customHeight="1">
      <c r="A16" s="59" t="s">
        <v>16</v>
      </c>
      <c r="B16" s="143">
        <f t="shared" si="1"/>
        <v>2</v>
      </c>
      <c r="C16" s="21">
        <v>34.5</v>
      </c>
      <c r="D16" s="20">
        <v>1</v>
      </c>
      <c r="E16" s="94">
        <v>1</v>
      </c>
      <c r="F16" s="152">
        <v>1</v>
      </c>
      <c r="G16" s="32">
        <v>22.7</v>
      </c>
      <c r="H16" s="33">
        <v>1</v>
      </c>
      <c r="I16" s="83">
        <v>0</v>
      </c>
      <c r="J16" s="159">
        <f t="shared" si="2"/>
        <v>3</v>
      </c>
      <c r="K16" s="21">
        <v>57.7</v>
      </c>
      <c r="L16" s="20">
        <v>1</v>
      </c>
      <c r="M16" s="94">
        <v>2</v>
      </c>
      <c r="N16" s="159">
        <v>2</v>
      </c>
      <c r="O16" s="21">
        <v>50</v>
      </c>
      <c r="P16" s="20">
        <v>1</v>
      </c>
      <c r="Q16" s="94">
        <v>1</v>
      </c>
      <c r="R16" s="159">
        <v>1</v>
      </c>
      <c r="S16" s="21">
        <v>50</v>
      </c>
      <c r="T16" s="53">
        <v>0</v>
      </c>
      <c r="U16" s="187">
        <v>1</v>
      </c>
      <c r="W16" s="43"/>
      <c r="X16" s="43"/>
      <c r="Y16" s="43"/>
      <c r="Z16" s="43"/>
    </row>
    <row r="17" spans="1:26" s="6" customFormat="1" ht="15.75" customHeight="1">
      <c r="A17" s="59" t="s">
        <v>17</v>
      </c>
      <c r="B17" s="143">
        <f t="shared" si="1"/>
        <v>2</v>
      </c>
      <c r="C17" s="21">
        <v>42.6</v>
      </c>
      <c r="D17" s="20">
        <v>2</v>
      </c>
      <c r="E17" s="95">
        <v>0</v>
      </c>
      <c r="F17" s="151">
        <v>1</v>
      </c>
      <c r="G17" s="44">
        <v>45.5</v>
      </c>
      <c r="H17" s="33">
        <v>0</v>
      </c>
      <c r="I17" s="83">
        <v>1</v>
      </c>
      <c r="J17" s="159">
        <f t="shared" si="2"/>
        <v>2</v>
      </c>
      <c r="K17" s="19">
        <v>55.6</v>
      </c>
      <c r="L17" s="11">
        <v>0</v>
      </c>
      <c r="M17" s="94">
        <v>2</v>
      </c>
      <c r="N17" s="159">
        <v>2</v>
      </c>
      <c r="O17" s="19">
        <v>46.5</v>
      </c>
      <c r="P17" s="20">
        <v>2</v>
      </c>
      <c r="Q17" s="95">
        <v>0</v>
      </c>
      <c r="R17" s="188" t="s">
        <v>34</v>
      </c>
      <c r="S17" s="19">
        <v>46.5</v>
      </c>
      <c r="T17" s="53">
        <v>0</v>
      </c>
      <c r="U17" s="187">
        <v>0</v>
      </c>
      <c r="W17" s="25"/>
      <c r="X17" s="56"/>
      <c r="Y17" s="25"/>
      <c r="Z17" s="25"/>
    </row>
    <row r="18" spans="1:26" s="6" customFormat="1" ht="15.75" customHeight="1">
      <c r="A18" s="59" t="s">
        <v>18</v>
      </c>
      <c r="B18" s="143">
        <f t="shared" si="1"/>
        <v>3</v>
      </c>
      <c r="C18" s="21">
        <v>57.7</v>
      </c>
      <c r="D18" s="20">
        <v>3</v>
      </c>
      <c r="E18" s="95">
        <v>0</v>
      </c>
      <c r="F18" s="152">
        <v>2</v>
      </c>
      <c r="G18" s="32">
        <v>43.5</v>
      </c>
      <c r="H18" s="33">
        <v>2</v>
      </c>
      <c r="I18" s="83">
        <v>0</v>
      </c>
      <c r="J18" s="159">
        <f t="shared" si="2"/>
        <v>0</v>
      </c>
      <c r="K18" s="12" t="s">
        <v>23</v>
      </c>
      <c r="L18" s="11">
        <v>0</v>
      </c>
      <c r="M18" s="95">
        <v>0</v>
      </c>
      <c r="N18" s="159">
        <v>4</v>
      </c>
      <c r="O18" s="21">
        <v>111.1</v>
      </c>
      <c r="P18" s="20">
        <v>3</v>
      </c>
      <c r="Q18" s="94">
        <v>1</v>
      </c>
      <c r="R18" s="159">
        <v>1</v>
      </c>
      <c r="S18" s="21">
        <v>111.1</v>
      </c>
      <c r="T18" s="53">
        <v>0</v>
      </c>
      <c r="U18" s="187">
        <v>1</v>
      </c>
      <c r="W18" s="25"/>
      <c r="X18" s="25"/>
      <c r="Y18" s="25"/>
      <c r="Z18" s="25"/>
    </row>
    <row r="19" spans="1:26" s="6" customFormat="1" ht="15.75" customHeight="1">
      <c r="A19" s="59" t="s">
        <v>19</v>
      </c>
      <c r="B19" s="143">
        <f t="shared" si="1"/>
        <v>1</v>
      </c>
      <c r="C19" s="21">
        <v>125</v>
      </c>
      <c r="D19" s="20">
        <v>1</v>
      </c>
      <c r="E19" s="95">
        <v>0</v>
      </c>
      <c r="F19" s="152" t="s">
        <v>9</v>
      </c>
      <c r="G19" s="32" t="s">
        <v>9</v>
      </c>
      <c r="H19" s="33">
        <v>0</v>
      </c>
      <c r="I19" s="83">
        <v>0</v>
      </c>
      <c r="J19" s="159">
        <f t="shared" si="2"/>
        <v>0</v>
      </c>
      <c r="K19" s="12" t="s">
        <v>23</v>
      </c>
      <c r="L19" s="11">
        <v>0</v>
      </c>
      <c r="M19" s="95">
        <v>0</v>
      </c>
      <c r="N19" s="154">
        <v>0</v>
      </c>
      <c r="O19" s="12" t="s">
        <v>9</v>
      </c>
      <c r="P19" s="11">
        <v>0</v>
      </c>
      <c r="Q19" s="95">
        <v>0</v>
      </c>
      <c r="R19" s="154">
        <v>0</v>
      </c>
      <c r="S19" s="12" t="s">
        <v>9</v>
      </c>
      <c r="T19" s="53">
        <v>0</v>
      </c>
      <c r="U19" s="187">
        <v>0</v>
      </c>
      <c r="W19" s="25"/>
      <c r="X19" s="25"/>
      <c r="Y19" s="25"/>
      <c r="Z19" s="25"/>
    </row>
    <row r="20" spans="1:26" s="6" customFormat="1" ht="15.75" customHeight="1" thickBot="1">
      <c r="A20" s="63" t="s">
        <v>20</v>
      </c>
      <c r="B20" s="144">
        <f t="shared" si="1"/>
        <v>1</v>
      </c>
      <c r="C20" s="47">
        <v>83.3</v>
      </c>
      <c r="D20" s="48">
        <v>0</v>
      </c>
      <c r="E20" s="157">
        <v>1</v>
      </c>
      <c r="F20" s="153" t="s">
        <v>9</v>
      </c>
      <c r="G20" s="49" t="s">
        <v>9</v>
      </c>
      <c r="H20" s="50">
        <v>0</v>
      </c>
      <c r="I20" s="90">
        <v>0</v>
      </c>
      <c r="J20" s="160">
        <f t="shared" si="2"/>
        <v>0</v>
      </c>
      <c r="K20" s="45" t="s">
        <v>23</v>
      </c>
      <c r="L20" s="48">
        <v>0</v>
      </c>
      <c r="M20" s="96">
        <v>0</v>
      </c>
      <c r="N20" s="160">
        <v>1</v>
      </c>
      <c r="O20" s="46">
        <v>41.7</v>
      </c>
      <c r="P20" s="48"/>
      <c r="Q20" s="157">
        <v>1</v>
      </c>
      <c r="R20" s="189" t="s">
        <v>34</v>
      </c>
      <c r="S20" s="46">
        <v>41.7</v>
      </c>
      <c r="T20" s="54">
        <v>0</v>
      </c>
      <c r="U20" s="190">
        <v>0</v>
      </c>
      <c r="W20" s="25"/>
      <c r="X20" s="25"/>
      <c r="Y20" s="25"/>
      <c r="Z20" s="25"/>
    </row>
    <row r="21" spans="1:26" s="6" customFormat="1" ht="6.75" customHeight="1" thickBot="1">
      <c r="A21" s="6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W21" s="25"/>
      <c r="X21" s="25"/>
      <c r="Y21" s="25"/>
      <c r="Z21" s="25"/>
    </row>
    <row r="22" spans="1:22" s="6" customFormat="1" ht="16.5" customHeight="1">
      <c r="A22" s="57"/>
      <c r="B22" s="195" t="s">
        <v>57</v>
      </c>
      <c r="C22" s="198"/>
      <c r="D22" s="198"/>
      <c r="E22" s="199"/>
      <c r="F22" s="200" t="s">
        <v>58</v>
      </c>
      <c r="G22" s="201"/>
      <c r="H22" s="201"/>
      <c r="I22" s="202"/>
      <c r="J22" s="192" t="s">
        <v>59</v>
      </c>
      <c r="K22" s="203"/>
      <c r="L22" s="203"/>
      <c r="M22" s="204"/>
      <c r="N22" s="192" t="s">
        <v>60</v>
      </c>
      <c r="O22" s="193"/>
      <c r="P22" s="193"/>
      <c r="Q22" s="194"/>
      <c r="R22" s="192" t="s">
        <v>61</v>
      </c>
      <c r="S22" s="193"/>
      <c r="T22" s="193"/>
      <c r="U22" s="194"/>
      <c r="V22" s="25"/>
    </row>
    <row r="23" spans="1:21" s="6" customFormat="1" ht="16.5" customHeight="1">
      <c r="A23" s="58"/>
      <c r="B23" s="138" t="s">
        <v>0</v>
      </c>
      <c r="C23" s="10" t="s">
        <v>1</v>
      </c>
      <c r="D23" s="10" t="s">
        <v>2</v>
      </c>
      <c r="E23" s="92" t="s">
        <v>3</v>
      </c>
      <c r="F23" s="35" t="s">
        <v>35</v>
      </c>
      <c r="G23" s="28" t="s">
        <v>36</v>
      </c>
      <c r="H23" s="28" t="s">
        <v>37</v>
      </c>
      <c r="I23" s="36" t="s">
        <v>38</v>
      </c>
      <c r="J23" s="169" t="s">
        <v>0</v>
      </c>
      <c r="K23" s="13" t="s">
        <v>1</v>
      </c>
      <c r="L23" s="13" t="s">
        <v>2</v>
      </c>
      <c r="M23" s="86" t="s">
        <v>3</v>
      </c>
      <c r="N23" s="161" t="s">
        <v>0</v>
      </c>
      <c r="O23" s="13" t="s">
        <v>1</v>
      </c>
      <c r="P23" s="13" t="s">
        <v>2</v>
      </c>
      <c r="Q23" s="14" t="s">
        <v>3</v>
      </c>
      <c r="R23" s="161" t="s">
        <v>0</v>
      </c>
      <c r="S23" s="13" t="s">
        <v>1</v>
      </c>
      <c r="T23" s="13" t="s">
        <v>2</v>
      </c>
      <c r="U23" s="14" t="s">
        <v>3</v>
      </c>
    </row>
    <row r="24" spans="1:21" s="6" customFormat="1" ht="16.5" customHeight="1" thickBot="1">
      <c r="A24" s="60" t="s">
        <v>4</v>
      </c>
      <c r="B24" s="175">
        <v>34365</v>
      </c>
      <c r="C24" s="129">
        <v>30</v>
      </c>
      <c r="D24" s="38">
        <v>14288</v>
      </c>
      <c r="E24" s="39">
        <v>20077</v>
      </c>
      <c r="F24" s="170">
        <f>SUM(H24:I24)</f>
        <v>31818</v>
      </c>
      <c r="G24" s="131">
        <v>29.1</v>
      </c>
      <c r="H24" s="130">
        <v>13502</v>
      </c>
      <c r="I24" s="132">
        <v>18316</v>
      </c>
      <c r="J24" s="162">
        <f>SUM(L24:M24)</f>
        <v>30911</v>
      </c>
      <c r="K24" s="24">
        <v>27.5</v>
      </c>
      <c r="L24" s="130">
        <v>13424</v>
      </c>
      <c r="M24" s="133">
        <v>17487</v>
      </c>
      <c r="N24" s="162">
        <f>SUM(P24:Q24)</f>
        <v>29313</v>
      </c>
      <c r="O24" s="24">
        <f>SUM(N24/Z11*1000)</f>
        <v>26.192644114049205</v>
      </c>
      <c r="P24" s="130">
        <v>13107</v>
      </c>
      <c r="Q24" s="133">
        <v>16206</v>
      </c>
      <c r="R24" s="162">
        <f>SUM(T24:U24)</f>
        <v>28177</v>
      </c>
      <c r="S24" s="24">
        <f>SUM(R24/AF11*1000)</f>
        <v>25.173027150990816</v>
      </c>
      <c r="T24" s="130">
        <v>12625</v>
      </c>
      <c r="U24" s="133">
        <v>15552</v>
      </c>
    </row>
    <row r="25" spans="1:21" s="6" customFormat="1" ht="16.5" customHeight="1" thickBot="1">
      <c r="A25" s="134" t="s">
        <v>5</v>
      </c>
      <c r="B25" s="176">
        <v>507</v>
      </c>
      <c r="C25" s="136">
        <v>26.9</v>
      </c>
      <c r="D25" s="135">
        <v>234</v>
      </c>
      <c r="E25" s="177">
        <v>273</v>
      </c>
      <c r="F25" s="148">
        <f>SUM(H25:I25)</f>
        <v>469</v>
      </c>
      <c r="G25" s="117">
        <v>25.8</v>
      </c>
      <c r="H25" s="116">
        <v>243</v>
      </c>
      <c r="I25" s="118">
        <v>226</v>
      </c>
      <c r="J25" s="163">
        <f>SUM(L25:M25)</f>
        <v>461</v>
      </c>
      <c r="K25" s="126">
        <v>24.8</v>
      </c>
      <c r="L25" s="116">
        <v>207</v>
      </c>
      <c r="M25" s="137">
        <v>254</v>
      </c>
      <c r="N25" s="163">
        <f>SUM(P25:Q25)</f>
        <v>430</v>
      </c>
      <c r="O25" s="126">
        <f>SUM(N25/Z12*1000)</f>
        <v>23.72282908529185</v>
      </c>
      <c r="P25" s="116">
        <v>189</v>
      </c>
      <c r="Q25" s="137">
        <v>241</v>
      </c>
      <c r="R25" s="163">
        <f>SUM(T25:U25)</f>
        <v>388</v>
      </c>
      <c r="S25" s="126">
        <f>SUM(R25/AF12*1000)</f>
        <v>21.683245780708617</v>
      </c>
      <c r="T25" s="116">
        <v>175</v>
      </c>
      <c r="U25" s="137">
        <v>213</v>
      </c>
    </row>
    <row r="26" spans="1:21" s="6" customFormat="1" ht="16.5" customHeight="1" thickBot="1">
      <c r="A26" s="120" t="s">
        <v>51</v>
      </c>
      <c r="B26" s="178">
        <v>40</v>
      </c>
      <c r="C26" s="124">
        <v>33.3</v>
      </c>
      <c r="D26" s="123">
        <v>23</v>
      </c>
      <c r="E26" s="179">
        <v>17</v>
      </c>
      <c r="F26" s="171">
        <f>SUM(H26:I26)</f>
        <v>29</v>
      </c>
      <c r="G26" s="126">
        <v>25.1</v>
      </c>
      <c r="H26" s="125">
        <f>+SUM(H27:H28)</f>
        <v>16</v>
      </c>
      <c r="I26" s="127">
        <f>+SUM(I27:I28)</f>
        <v>13</v>
      </c>
      <c r="J26" s="164">
        <f>SUM(L26:M26)</f>
        <v>27</v>
      </c>
      <c r="K26" s="117">
        <v>23.7</v>
      </c>
      <c r="L26" s="125">
        <v>11</v>
      </c>
      <c r="M26" s="128">
        <v>16</v>
      </c>
      <c r="N26" s="164">
        <f>SUM(P26:Q26)</f>
        <v>28</v>
      </c>
      <c r="O26" s="117">
        <f>SUM(N26/Z13*1000)</f>
        <v>24.390243902439025</v>
      </c>
      <c r="P26" s="125">
        <v>11</v>
      </c>
      <c r="Q26" s="128">
        <v>17</v>
      </c>
      <c r="R26" s="164">
        <f>SUM(T26:U26)</f>
        <v>20</v>
      </c>
      <c r="S26" s="117">
        <f>SUM(R26/AF13*1000)</f>
        <v>18.2648401826484</v>
      </c>
      <c r="T26" s="125">
        <v>10</v>
      </c>
      <c r="U26" s="128">
        <v>10</v>
      </c>
    </row>
    <row r="27" spans="1:21" s="6" customFormat="1" ht="16.5" customHeight="1">
      <c r="A27" s="58" t="s">
        <v>7</v>
      </c>
      <c r="B27" s="180">
        <v>23</v>
      </c>
      <c r="C27" s="75">
        <v>41.2</v>
      </c>
      <c r="D27" s="74">
        <v>14</v>
      </c>
      <c r="E27" s="181">
        <v>9</v>
      </c>
      <c r="F27" s="172">
        <f>SUM(H27:I27)</f>
        <v>16</v>
      </c>
      <c r="G27" s="76">
        <v>21.8</v>
      </c>
      <c r="H27" s="69">
        <v>7</v>
      </c>
      <c r="I27" s="88">
        <v>9</v>
      </c>
      <c r="J27" s="165">
        <f>SUM(L27:M27)</f>
        <v>20</v>
      </c>
      <c r="K27" s="111">
        <v>28</v>
      </c>
      <c r="L27" s="69">
        <v>8</v>
      </c>
      <c r="M27" s="71">
        <v>12</v>
      </c>
      <c r="N27" s="165">
        <f>SUM(P27:Q27)</f>
        <v>17</v>
      </c>
      <c r="O27" s="111">
        <f>SUM(N27/Z14*1000)</f>
        <v>23.578363384188627</v>
      </c>
      <c r="P27" s="69">
        <v>9</v>
      </c>
      <c r="Q27" s="71">
        <v>8</v>
      </c>
      <c r="R27" s="165">
        <f>SUM(T27:U27)</f>
        <v>13</v>
      </c>
      <c r="S27" s="111">
        <f>SUM(R27/AF14*1000)</f>
        <v>18.78612716763006</v>
      </c>
      <c r="T27" s="69">
        <v>7</v>
      </c>
      <c r="U27" s="71">
        <v>6</v>
      </c>
    </row>
    <row r="28" spans="1:21" s="6" customFormat="1" ht="16.5" customHeight="1">
      <c r="A28" s="60" t="s">
        <v>8</v>
      </c>
      <c r="B28" s="35">
        <v>12</v>
      </c>
      <c r="C28" s="52">
        <v>27</v>
      </c>
      <c r="D28" s="28">
        <v>6</v>
      </c>
      <c r="E28" s="36">
        <v>6</v>
      </c>
      <c r="F28" s="173">
        <f>SUM(H28:I28)</f>
        <v>13</v>
      </c>
      <c r="G28" s="17">
        <v>30.7</v>
      </c>
      <c r="H28" s="26">
        <v>9</v>
      </c>
      <c r="I28" s="89">
        <v>4</v>
      </c>
      <c r="J28" s="166">
        <f>SUM(L28:M28)</f>
        <v>7</v>
      </c>
      <c r="K28" s="131">
        <v>16.4</v>
      </c>
      <c r="L28" s="26">
        <v>3</v>
      </c>
      <c r="M28" s="27">
        <v>4</v>
      </c>
      <c r="N28" s="166">
        <f>SUM(P28:Q28)</f>
        <v>11</v>
      </c>
      <c r="O28" s="131">
        <f>SUM(N28/Z15*1000)</f>
        <v>25.76112412177986</v>
      </c>
      <c r="P28" s="26">
        <v>2</v>
      </c>
      <c r="Q28" s="27">
        <v>9</v>
      </c>
      <c r="R28" s="166">
        <f>SUM(T28:U28)</f>
        <v>7</v>
      </c>
      <c r="S28" s="131">
        <f>SUM(R28/AF15*1000)</f>
        <v>17.3697270471464</v>
      </c>
      <c r="T28" s="26">
        <v>3</v>
      </c>
      <c r="U28" s="27">
        <v>4</v>
      </c>
    </row>
    <row r="29" spans="1:21" s="6" customFormat="1" ht="16.5" customHeight="1">
      <c r="A29" s="60" t="s">
        <v>10</v>
      </c>
      <c r="B29" s="35">
        <v>1</v>
      </c>
      <c r="C29" s="52">
        <v>30.3</v>
      </c>
      <c r="D29" s="28">
        <v>0</v>
      </c>
      <c r="E29" s="36">
        <v>1</v>
      </c>
      <c r="F29" s="152" t="s">
        <v>40</v>
      </c>
      <c r="G29" s="33" t="s">
        <v>40</v>
      </c>
      <c r="H29" s="83" t="s">
        <v>39</v>
      </c>
      <c r="I29" s="83" t="s">
        <v>46</v>
      </c>
      <c r="J29" s="167" t="s">
        <v>40</v>
      </c>
      <c r="K29" s="33" t="s">
        <v>40</v>
      </c>
      <c r="L29" s="83" t="s">
        <v>39</v>
      </c>
      <c r="M29" s="34" t="s">
        <v>46</v>
      </c>
      <c r="N29" s="167" t="s">
        <v>40</v>
      </c>
      <c r="O29" s="33" t="s">
        <v>40</v>
      </c>
      <c r="P29" s="83" t="s">
        <v>39</v>
      </c>
      <c r="Q29" s="34" t="s">
        <v>46</v>
      </c>
      <c r="R29" s="167" t="s">
        <v>40</v>
      </c>
      <c r="S29" s="33" t="s">
        <v>40</v>
      </c>
      <c r="T29" s="83" t="s">
        <v>39</v>
      </c>
      <c r="U29" s="34" t="s">
        <v>46</v>
      </c>
    </row>
    <row r="30" spans="1:21" s="6" customFormat="1" ht="16.5" customHeight="1">
      <c r="A30" s="60" t="s">
        <v>11</v>
      </c>
      <c r="B30" s="35">
        <v>0</v>
      </c>
      <c r="C30" s="52">
        <v>0</v>
      </c>
      <c r="D30" s="28">
        <v>0</v>
      </c>
      <c r="E30" s="36">
        <v>0</v>
      </c>
      <c r="F30" s="152" t="s">
        <v>40</v>
      </c>
      <c r="G30" s="33" t="s">
        <v>40</v>
      </c>
      <c r="H30" s="83" t="s">
        <v>39</v>
      </c>
      <c r="I30" s="83" t="s">
        <v>46</v>
      </c>
      <c r="J30" s="167" t="s">
        <v>40</v>
      </c>
      <c r="K30" s="33" t="s">
        <v>40</v>
      </c>
      <c r="L30" s="83" t="s">
        <v>39</v>
      </c>
      <c r="M30" s="34" t="s">
        <v>46</v>
      </c>
      <c r="N30" s="167" t="s">
        <v>40</v>
      </c>
      <c r="O30" s="33" t="s">
        <v>40</v>
      </c>
      <c r="P30" s="83" t="s">
        <v>39</v>
      </c>
      <c r="Q30" s="34" t="s">
        <v>46</v>
      </c>
      <c r="R30" s="167" t="s">
        <v>40</v>
      </c>
      <c r="S30" s="33" t="s">
        <v>40</v>
      </c>
      <c r="T30" s="83" t="s">
        <v>39</v>
      </c>
      <c r="U30" s="34" t="s">
        <v>46</v>
      </c>
    </row>
    <row r="31" spans="1:21" s="6" customFormat="1" ht="16.5" customHeight="1">
      <c r="A31" s="60" t="s">
        <v>12</v>
      </c>
      <c r="B31" s="35">
        <v>1</v>
      </c>
      <c r="C31" s="52">
        <v>41.7</v>
      </c>
      <c r="D31" s="28">
        <v>1</v>
      </c>
      <c r="E31" s="36">
        <v>0</v>
      </c>
      <c r="F31" s="152" t="s">
        <v>40</v>
      </c>
      <c r="G31" s="33" t="s">
        <v>40</v>
      </c>
      <c r="H31" s="83" t="s">
        <v>39</v>
      </c>
      <c r="I31" s="83" t="s">
        <v>46</v>
      </c>
      <c r="J31" s="167" t="s">
        <v>40</v>
      </c>
      <c r="K31" s="33" t="s">
        <v>40</v>
      </c>
      <c r="L31" s="83" t="s">
        <v>39</v>
      </c>
      <c r="M31" s="34" t="s">
        <v>46</v>
      </c>
      <c r="N31" s="167" t="s">
        <v>40</v>
      </c>
      <c r="O31" s="33" t="s">
        <v>40</v>
      </c>
      <c r="P31" s="83" t="s">
        <v>39</v>
      </c>
      <c r="Q31" s="34" t="s">
        <v>46</v>
      </c>
      <c r="R31" s="167" t="s">
        <v>40</v>
      </c>
      <c r="S31" s="33" t="s">
        <v>40</v>
      </c>
      <c r="T31" s="83" t="s">
        <v>39</v>
      </c>
      <c r="U31" s="34" t="s">
        <v>46</v>
      </c>
    </row>
    <row r="32" spans="1:21" s="6" customFormat="1" ht="16.5" customHeight="1">
      <c r="A32" s="60" t="s">
        <v>13</v>
      </c>
      <c r="B32" s="35">
        <v>2</v>
      </c>
      <c r="C32" s="52">
        <v>39.2</v>
      </c>
      <c r="D32" s="28">
        <v>1</v>
      </c>
      <c r="E32" s="36">
        <v>1</v>
      </c>
      <c r="F32" s="152" t="s">
        <v>40</v>
      </c>
      <c r="G32" s="33" t="s">
        <v>40</v>
      </c>
      <c r="H32" s="83" t="s">
        <v>39</v>
      </c>
      <c r="I32" s="83" t="s">
        <v>46</v>
      </c>
      <c r="J32" s="167" t="s">
        <v>40</v>
      </c>
      <c r="K32" s="33" t="s">
        <v>40</v>
      </c>
      <c r="L32" s="83" t="s">
        <v>39</v>
      </c>
      <c r="M32" s="34" t="s">
        <v>46</v>
      </c>
      <c r="N32" s="167" t="s">
        <v>40</v>
      </c>
      <c r="O32" s="33" t="s">
        <v>40</v>
      </c>
      <c r="P32" s="83" t="s">
        <v>39</v>
      </c>
      <c r="Q32" s="34" t="s">
        <v>46</v>
      </c>
      <c r="R32" s="167" t="s">
        <v>40</v>
      </c>
      <c r="S32" s="33" t="s">
        <v>40</v>
      </c>
      <c r="T32" s="83" t="s">
        <v>39</v>
      </c>
      <c r="U32" s="34" t="s">
        <v>46</v>
      </c>
    </row>
    <row r="33" spans="1:21" s="6" customFormat="1" ht="16.5" customHeight="1">
      <c r="A33" s="60" t="s">
        <v>14</v>
      </c>
      <c r="B33" s="35">
        <v>0</v>
      </c>
      <c r="C33" s="52">
        <v>0</v>
      </c>
      <c r="D33" s="28">
        <v>0</v>
      </c>
      <c r="E33" s="36">
        <v>0</v>
      </c>
      <c r="F33" s="152" t="s">
        <v>40</v>
      </c>
      <c r="G33" s="33" t="s">
        <v>40</v>
      </c>
      <c r="H33" s="83" t="s">
        <v>39</v>
      </c>
      <c r="I33" s="83" t="s">
        <v>46</v>
      </c>
      <c r="J33" s="167" t="s">
        <v>40</v>
      </c>
      <c r="K33" s="33" t="s">
        <v>40</v>
      </c>
      <c r="L33" s="83" t="s">
        <v>39</v>
      </c>
      <c r="M33" s="34" t="s">
        <v>46</v>
      </c>
      <c r="N33" s="167" t="s">
        <v>40</v>
      </c>
      <c r="O33" s="33" t="s">
        <v>40</v>
      </c>
      <c r="P33" s="83" t="s">
        <v>39</v>
      </c>
      <c r="Q33" s="34" t="s">
        <v>46</v>
      </c>
      <c r="R33" s="167" t="s">
        <v>40</v>
      </c>
      <c r="S33" s="33" t="s">
        <v>40</v>
      </c>
      <c r="T33" s="83" t="s">
        <v>39</v>
      </c>
      <c r="U33" s="34" t="s">
        <v>46</v>
      </c>
    </row>
    <row r="34" spans="1:21" s="6" customFormat="1" ht="16.5" customHeight="1">
      <c r="A34" s="60" t="s">
        <v>15</v>
      </c>
      <c r="B34" s="35">
        <v>1</v>
      </c>
      <c r="C34" s="52">
        <v>38.5</v>
      </c>
      <c r="D34" s="28">
        <v>1</v>
      </c>
      <c r="E34" s="36">
        <v>0</v>
      </c>
      <c r="F34" s="152" t="s">
        <v>40</v>
      </c>
      <c r="G34" s="33" t="s">
        <v>40</v>
      </c>
      <c r="H34" s="83" t="s">
        <v>39</v>
      </c>
      <c r="I34" s="83" t="s">
        <v>46</v>
      </c>
      <c r="J34" s="167" t="s">
        <v>40</v>
      </c>
      <c r="K34" s="33" t="s">
        <v>40</v>
      </c>
      <c r="L34" s="83" t="s">
        <v>39</v>
      </c>
      <c r="M34" s="34" t="s">
        <v>46</v>
      </c>
      <c r="N34" s="167" t="s">
        <v>40</v>
      </c>
      <c r="O34" s="33" t="s">
        <v>40</v>
      </c>
      <c r="P34" s="83" t="s">
        <v>39</v>
      </c>
      <c r="Q34" s="34" t="s">
        <v>46</v>
      </c>
      <c r="R34" s="167" t="s">
        <v>40</v>
      </c>
      <c r="S34" s="33" t="s">
        <v>40</v>
      </c>
      <c r="T34" s="83" t="s">
        <v>39</v>
      </c>
      <c r="U34" s="34" t="s">
        <v>46</v>
      </c>
    </row>
    <row r="35" spans="1:21" s="6" customFormat="1" ht="16.5" customHeight="1">
      <c r="A35" s="60" t="s">
        <v>16</v>
      </c>
      <c r="B35" s="167" t="s">
        <v>40</v>
      </c>
      <c r="C35" s="33" t="s">
        <v>40</v>
      </c>
      <c r="D35" s="33" t="s">
        <v>40</v>
      </c>
      <c r="E35" s="34" t="s">
        <v>39</v>
      </c>
      <c r="F35" s="152" t="s">
        <v>40</v>
      </c>
      <c r="G35" s="33" t="s">
        <v>40</v>
      </c>
      <c r="H35" s="83" t="s">
        <v>39</v>
      </c>
      <c r="I35" s="83" t="s">
        <v>46</v>
      </c>
      <c r="J35" s="167" t="s">
        <v>40</v>
      </c>
      <c r="K35" s="33" t="s">
        <v>40</v>
      </c>
      <c r="L35" s="83" t="s">
        <v>39</v>
      </c>
      <c r="M35" s="34" t="s">
        <v>46</v>
      </c>
      <c r="N35" s="167" t="s">
        <v>40</v>
      </c>
      <c r="O35" s="33" t="s">
        <v>40</v>
      </c>
      <c r="P35" s="83" t="s">
        <v>39</v>
      </c>
      <c r="Q35" s="34" t="s">
        <v>46</v>
      </c>
      <c r="R35" s="167" t="s">
        <v>40</v>
      </c>
      <c r="S35" s="33" t="s">
        <v>40</v>
      </c>
      <c r="T35" s="83" t="s">
        <v>39</v>
      </c>
      <c r="U35" s="34" t="s">
        <v>46</v>
      </c>
    </row>
    <row r="36" spans="1:21" s="6" customFormat="1" ht="16.5" customHeight="1">
      <c r="A36" s="60" t="s">
        <v>17</v>
      </c>
      <c r="B36" s="167" t="s">
        <v>40</v>
      </c>
      <c r="C36" s="33" t="s">
        <v>40</v>
      </c>
      <c r="D36" s="33" t="s">
        <v>40</v>
      </c>
      <c r="E36" s="34" t="s">
        <v>39</v>
      </c>
      <c r="F36" s="152" t="s">
        <v>40</v>
      </c>
      <c r="G36" s="33" t="s">
        <v>40</v>
      </c>
      <c r="H36" s="83" t="s">
        <v>39</v>
      </c>
      <c r="I36" s="83" t="s">
        <v>46</v>
      </c>
      <c r="J36" s="167" t="s">
        <v>40</v>
      </c>
      <c r="K36" s="33" t="s">
        <v>40</v>
      </c>
      <c r="L36" s="83" t="s">
        <v>39</v>
      </c>
      <c r="M36" s="34" t="s">
        <v>46</v>
      </c>
      <c r="N36" s="167" t="s">
        <v>40</v>
      </c>
      <c r="O36" s="33" t="s">
        <v>40</v>
      </c>
      <c r="P36" s="83" t="s">
        <v>39</v>
      </c>
      <c r="Q36" s="34" t="s">
        <v>46</v>
      </c>
      <c r="R36" s="167" t="s">
        <v>40</v>
      </c>
      <c r="S36" s="33" t="s">
        <v>40</v>
      </c>
      <c r="T36" s="83" t="s">
        <v>39</v>
      </c>
      <c r="U36" s="34" t="s">
        <v>46</v>
      </c>
    </row>
    <row r="37" spans="1:21" s="6" customFormat="1" ht="16.5" customHeight="1">
      <c r="A37" s="60" t="s">
        <v>18</v>
      </c>
      <c r="B37" s="167" t="s">
        <v>40</v>
      </c>
      <c r="C37" s="33" t="s">
        <v>40</v>
      </c>
      <c r="D37" s="33" t="s">
        <v>40</v>
      </c>
      <c r="E37" s="34" t="s">
        <v>39</v>
      </c>
      <c r="F37" s="152" t="s">
        <v>40</v>
      </c>
      <c r="G37" s="33" t="s">
        <v>40</v>
      </c>
      <c r="H37" s="83" t="s">
        <v>39</v>
      </c>
      <c r="I37" s="83" t="s">
        <v>46</v>
      </c>
      <c r="J37" s="167" t="s">
        <v>40</v>
      </c>
      <c r="K37" s="33" t="s">
        <v>40</v>
      </c>
      <c r="L37" s="83" t="s">
        <v>39</v>
      </c>
      <c r="M37" s="34" t="s">
        <v>46</v>
      </c>
      <c r="N37" s="167" t="s">
        <v>40</v>
      </c>
      <c r="O37" s="33" t="s">
        <v>40</v>
      </c>
      <c r="P37" s="83" t="s">
        <v>39</v>
      </c>
      <c r="Q37" s="34" t="s">
        <v>46</v>
      </c>
      <c r="R37" s="167" t="s">
        <v>40</v>
      </c>
      <c r="S37" s="33" t="s">
        <v>40</v>
      </c>
      <c r="T37" s="83" t="s">
        <v>39</v>
      </c>
      <c r="U37" s="34" t="s">
        <v>46</v>
      </c>
    </row>
    <row r="38" spans="1:21" s="6" customFormat="1" ht="16.5" customHeight="1">
      <c r="A38" s="60" t="s">
        <v>19</v>
      </c>
      <c r="B38" s="167" t="s">
        <v>40</v>
      </c>
      <c r="C38" s="33" t="s">
        <v>40</v>
      </c>
      <c r="D38" s="33" t="s">
        <v>40</v>
      </c>
      <c r="E38" s="34" t="s">
        <v>39</v>
      </c>
      <c r="F38" s="152" t="s">
        <v>40</v>
      </c>
      <c r="G38" s="33" t="s">
        <v>40</v>
      </c>
      <c r="H38" s="83" t="s">
        <v>39</v>
      </c>
      <c r="I38" s="83" t="s">
        <v>46</v>
      </c>
      <c r="J38" s="167" t="s">
        <v>40</v>
      </c>
      <c r="K38" s="33" t="s">
        <v>40</v>
      </c>
      <c r="L38" s="83" t="s">
        <v>39</v>
      </c>
      <c r="M38" s="34" t="s">
        <v>46</v>
      </c>
      <c r="N38" s="167" t="s">
        <v>40</v>
      </c>
      <c r="O38" s="33" t="s">
        <v>40</v>
      </c>
      <c r="P38" s="83" t="s">
        <v>39</v>
      </c>
      <c r="Q38" s="34" t="s">
        <v>46</v>
      </c>
      <c r="R38" s="167" t="s">
        <v>40</v>
      </c>
      <c r="S38" s="33" t="s">
        <v>40</v>
      </c>
      <c r="T38" s="83" t="s">
        <v>39</v>
      </c>
      <c r="U38" s="34" t="s">
        <v>46</v>
      </c>
    </row>
    <row r="39" spans="1:21" s="6" customFormat="1" ht="16.5" customHeight="1" thickBot="1">
      <c r="A39" s="61" t="s">
        <v>20</v>
      </c>
      <c r="B39" s="168" t="s">
        <v>40</v>
      </c>
      <c r="C39" s="50" t="s">
        <v>40</v>
      </c>
      <c r="D39" s="50" t="s">
        <v>40</v>
      </c>
      <c r="E39" s="51" t="s">
        <v>39</v>
      </c>
      <c r="F39" s="174" t="s">
        <v>40</v>
      </c>
      <c r="G39" s="50" t="s">
        <v>40</v>
      </c>
      <c r="H39" s="50" t="s">
        <v>39</v>
      </c>
      <c r="I39" s="90" t="s">
        <v>40</v>
      </c>
      <c r="J39" s="168" t="s">
        <v>40</v>
      </c>
      <c r="K39" s="50" t="s">
        <v>40</v>
      </c>
      <c r="L39" s="50" t="s">
        <v>39</v>
      </c>
      <c r="M39" s="51" t="s">
        <v>40</v>
      </c>
      <c r="N39" s="168" t="s">
        <v>40</v>
      </c>
      <c r="O39" s="50" t="s">
        <v>40</v>
      </c>
      <c r="P39" s="50" t="s">
        <v>39</v>
      </c>
      <c r="Q39" s="51" t="s">
        <v>40</v>
      </c>
      <c r="R39" s="168" t="s">
        <v>40</v>
      </c>
      <c r="S39" s="50" t="s">
        <v>40</v>
      </c>
      <c r="T39" s="50" t="s">
        <v>39</v>
      </c>
      <c r="U39" s="51" t="s">
        <v>40</v>
      </c>
    </row>
    <row r="40" spans="1:14" s="6" customFormat="1" ht="20.25" customHeight="1">
      <c r="A40" s="206" t="s">
        <v>54</v>
      </c>
      <c r="B40" s="206"/>
      <c r="C40" s="78"/>
      <c r="D40" s="25"/>
      <c r="E40" s="25"/>
      <c r="F40" s="77"/>
      <c r="G40" s="79"/>
      <c r="H40" s="25"/>
      <c r="I40" s="68"/>
      <c r="J40" s="80"/>
      <c r="K40" s="79"/>
      <c r="L40" s="81"/>
      <c r="M40" s="81"/>
      <c r="N40" s="25"/>
    </row>
    <row r="41" spans="1:7" ht="15" customHeight="1">
      <c r="A41" s="56" t="s">
        <v>49</v>
      </c>
      <c r="B41" s="84"/>
      <c r="C41" s="84"/>
      <c r="D41" s="84"/>
      <c r="E41" s="84"/>
      <c r="F41" s="84"/>
      <c r="G41" s="25"/>
    </row>
    <row r="42" spans="1:6" ht="15" customHeight="1">
      <c r="A42" s="185" t="s">
        <v>53</v>
      </c>
      <c r="B42" s="85"/>
      <c r="C42" s="85"/>
      <c r="D42" s="85"/>
      <c r="E42" s="85"/>
      <c r="F42" s="85"/>
    </row>
    <row r="43" spans="1:6" ht="9" customHeight="1">
      <c r="A43" s="82"/>
      <c r="B43" s="2"/>
      <c r="C43" s="2"/>
      <c r="D43" s="2"/>
      <c r="E43" s="2"/>
      <c r="F43" s="2"/>
    </row>
    <row r="56" spans="1:21" ht="14.25" customHeight="1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</row>
    <row r="59" spans="1:21" ht="21.75" customHeight="1">
      <c r="A59" s="207" t="s">
        <v>64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</row>
  </sheetData>
  <sheetProtection/>
  <mergeCells count="14">
    <mergeCell ref="J3:M3"/>
    <mergeCell ref="A2:G2"/>
    <mergeCell ref="A40:B40"/>
    <mergeCell ref="A59:U59"/>
    <mergeCell ref="A56:U56"/>
    <mergeCell ref="R22:U22"/>
    <mergeCell ref="N3:Q3"/>
    <mergeCell ref="R3:U3"/>
    <mergeCell ref="B22:E22"/>
    <mergeCell ref="F22:I22"/>
    <mergeCell ref="J22:M22"/>
    <mergeCell ref="N22:Q22"/>
    <mergeCell ref="B3:E3"/>
    <mergeCell ref="F3:I3"/>
  </mergeCells>
  <printOptions/>
  <pageMargins left="0.89" right="0.2" top="0.58" bottom="0.46" header="0.16" footer="9842.51968503937"/>
  <pageSetup horizontalDpi="400" verticalDpi="4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2010-03-08T02:48:48Z</cp:lastPrinted>
  <dcterms:created xsi:type="dcterms:W3CDTF">2004-12-20T04:45:18Z</dcterms:created>
  <dcterms:modified xsi:type="dcterms:W3CDTF">2010-03-08T02:50:03Z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