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9" activeTab="0"/>
  </bookViews>
  <sheets>
    <sheet name="Sheet1" sheetId="1" r:id="rId1"/>
    <sheet name="Sheet2" sheetId="2" r:id="rId2"/>
  </sheets>
  <definedNames>
    <definedName name="_xlnm.Print_Area" localSheetId="0">'Sheet1'!$A$2:$BG$47</definedName>
    <definedName name="印刷範囲">'Sheet1'!$AP$2:$BF$25</definedName>
  </definedNames>
  <calcPr fullCalcOnLoad="1"/>
</workbook>
</file>

<file path=xl/sharedStrings.xml><?xml version="1.0" encoding="utf-8"?>
<sst xmlns="http://schemas.openxmlformats.org/spreadsheetml/2006/main" count="197" uniqueCount="46">
  <si>
    <t>＜総数＞</t>
  </si>
  <si>
    <t>＜男＞</t>
  </si>
  <si>
    <t>＜女＞</t>
  </si>
  <si>
    <t xml:space="preserve"> くも膜下出血(再掲)</t>
  </si>
  <si>
    <t>　人　口</t>
  </si>
  <si>
    <t>実    数</t>
  </si>
  <si>
    <t>率 *</t>
  </si>
  <si>
    <t>実   数</t>
  </si>
  <si>
    <t>実　数</t>
  </si>
  <si>
    <t>（総数）</t>
  </si>
  <si>
    <t>実　 数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</si>
  <si>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</si>
  <si>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</si>
  <si>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</si>
  <si>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</si>
  <si>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</si>
  <si>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</si>
  <si>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</si>
  <si>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*  率は人口10万対</t>
  </si>
  <si>
    <t>　　　　*  率は人口10万対</t>
  </si>
  <si>
    <t>→　各表右側(07～O11､AE7～AE11､AU7～AU11)に人口を入力すること</t>
  </si>
  <si>
    <t>総      数</t>
  </si>
  <si>
    <t>悪 性 新 生 物</t>
  </si>
  <si>
    <t>脳 　　　血　　　 管　　　 疾　　　 患　</t>
  </si>
  <si>
    <t>心 　　　 疾　　　  患</t>
  </si>
  <si>
    <t>不 慮 の 事 故</t>
  </si>
  <si>
    <t>老　　　衰</t>
  </si>
  <si>
    <t>自   　 殺</t>
  </si>
  <si>
    <t>肝　疾　患</t>
  </si>
  <si>
    <t>腎　不　全</t>
  </si>
  <si>
    <t>糖  尿  病</t>
  </si>
  <si>
    <t>結　　　核</t>
  </si>
  <si>
    <t>肺  　 炎</t>
  </si>
  <si>
    <t>管内総数</t>
  </si>
  <si>
    <t>管内総数</t>
  </si>
  <si>
    <t>脳出血(再掲)</t>
  </si>
  <si>
    <t>脳梗塞(再掲)</t>
  </si>
  <si>
    <t>急性心筋梗塞</t>
  </si>
  <si>
    <t>（２）主要死因別死亡数・率 （Ｔ２－８）</t>
  </si>
  <si>
    <t>（平成20年）</t>
  </si>
  <si>
    <t>（平成20年）</t>
  </si>
  <si>
    <t>H19年10月末現在</t>
  </si>
  <si>
    <t>H20年10月末現在</t>
  </si>
  <si>
    <t>-12-</t>
  </si>
  <si>
    <t>-13-</t>
  </si>
  <si>
    <t>-14-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</si>
</sst>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</numFmts>
  <fonts count="45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7.2"/>
      <color indexed="10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3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 applyProtection="1">
      <alignment horizontal="left"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horizontal="center" vertical="center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distributed" vertical="center"/>
      <protection locked="0"/>
    </xf>
    <xf numFmtId="38" fontId="2" fillId="0" borderId="27" xfId="48" applyFont="1" applyFill="1" applyBorder="1" applyAlignment="1" applyProtection="1">
      <alignment vertical="center"/>
      <protection locked="0"/>
    </xf>
    <xf numFmtId="0" fontId="2" fillId="0" borderId="28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82" fontId="2" fillId="0" borderId="3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distributed" vertical="center"/>
      <protection locked="0"/>
    </xf>
    <xf numFmtId="0" fontId="2" fillId="0" borderId="25" xfId="0" applyNumberFormat="1" applyFont="1" applyFill="1" applyBorder="1" applyAlignment="1">
      <alignment vertical="center"/>
    </xf>
    <xf numFmtId="38" fontId="2" fillId="0" borderId="32" xfId="48" applyFont="1" applyFill="1" applyBorder="1" applyAlignment="1" applyProtection="1">
      <alignment vertical="center"/>
      <protection locked="0"/>
    </xf>
    <xf numFmtId="41" fontId="2" fillId="0" borderId="25" xfId="0" applyNumberFormat="1" applyFont="1" applyFill="1" applyBorder="1" applyAlignment="1" applyProtection="1">
      <alignment vertical="center"/>
      <protection locked="0"/>
    </xf>
    <xf numFmtId="182" fontId="2" fillId="0" borderId="25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34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horizontal="distributed" vertical="center"/>
      <protection locked="0"/>
    </xf>
    <xf numFmtId="0" fontId="2" fillId="0" borderId="16" xfId="0" applyNumberFormat="1" applyFont="1" applyFill="1" applyBorder="1" applyAlignment="1">
      <alignment vertical="center"/>
    </xf>
    <xf numFmtId="38" fontId="2" fillId="0" borderId="36" xfId="48" applyFont="1" applyFill="1" applyBorder="1" applyAlignment="1" applyProtection="1">
      <alignment vertical="center"/>
      <protection locked="0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6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1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distributed" vertical="center"/>
    </xf>
    <xf numFmtId="38" fontId="2" fillId="0" borderId="30" xfId="48" applyFont="1" applyFill="1" applyBorder="1" applyAlignment="1" applyProtection="1">
      <alignment vertical="center"/>
      <protection locked="0"/>
    </xf>
    <xf numFmtId="183" fontId="2" fillId="0" borderId="3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33" xfId="0" applyNumberFormat="1" applyFont="1" applyFill="1" applyBorder="1" applyAlignment="1">
      <alignment horizontal="distributed" vertical="center"/>
    </xf>
    <xf numFmtId="0" fontId="2" fillId="0" borderId="39" xfId="0" applyNumberFormat="1" applyFont="1" applyFill="1" applyBorder="1" applyAlignment="1">
      <alignment vertical="center"/>
    </xf>
    <xf numFmtId="38" fontId="2" fillId="0" borderId="40" xfId="48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4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distributed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distributed" vertical="center"/>
    </xf>
    <xf numFmtId="0" fontId="2" fillId="0" borderId="44" xfId="0" applyNumberFormat="1" applyFont="1" applyFill="1" applyBorder="1" applyAlignment="1">
      <alignment vertical="center"/>
    </xf>
    <xf numFmtId="183" fontId="2" fillId="0" borderId="44" xfId="0" applyNumberFormat="1" applyFont="1" applyFill="1" applyBorder="1" applyAlignment="1">
      <alignment vertical="center"/>
    </xf>
    <xf numFmtId="182" fontId="2" fillId="0" borderId="44" xfId="0" applyNumberFormat="1" applyFont="1" applyFill="1" applyBorder="1" applyAlignment="1">
      <alignment vertical="center"/>
    </xf>
    <xf numFmtId="182" fontId="2" fillId="0" borderId="45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distributed" vertical="center"/>
    </xf>
    <xf numFmtId="41" fontId="2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>
      <alignment horizontal="distributed" vertical="center" wrapText="1"/>
    </xf>
    <xf numFmtId="3" fontId="5" fillId="0" borderId="46" xfId="0" applyNumberFormat="1" applyFont="1" applyFill="1" applyBorder="1" applyAlignment="1">
      <alignment horizontal="distributed" vertical="center"/>
    </xf>
    <xf numFmtId="38" fontId="2" fillId="0" borderId="20" xfId="48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47" xfId="0" applyNumberFormat="1" applyFont="1" applyFill="1" applyBorder="1" applyAlignment="1">
      <alignment vertical="center"/>
    </xf>
    <xf numFmtId="3" fontId="2" fillId="0" borderId="48" xfId="0" applyNumberFormat="1" applyFont="1" applyFill="1" applyBorder="1" applyAlignment="1">
      <alignment horizontal="distributed" vertical="center"/>
    </xf>
    <xf numFmtId="41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distributed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 applyProtection="1">
      <alignment horizontal="left" vertical="center"/>
      <protection locked="0"/>
    </xf>
    <xf numFmtId="3" fontId="5" fillId="0" borderId="12" xfId="0" applyNumberFormat="1" applyFont="1" applyFill="1" applyBorder="1" applyAlignment="1" applyProtection="1">
      <alignment horizontal="left" vertical="center"/>
      <protection locked="0"/>
    </xf>
    <xf numFmtId="3" fontId="5" fillId="0" borderId="13" xfId="0" applyNumberFormat="1" applyFont="1" applyFill="1" applyBorder="1" applyAlignment="1" applyProtection="1">
      <alignment horizontal="left" vertical="center"/>
      <protection locked="0"/>
    </xf>
    <xf numFmtId="3" fontId="5" fillId="0" borderId="12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50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horizontal="center" vertical="center"/>
      <protection locked="0"/>
    </xf>
    <xf numFmtId="3" fontId="5" fillId="0" borderId="38" xfId="0" applyNumberFormat="1" applyFont="1" applyFill="1" applyBorder="1" applyAlignment="1" applyProtection="1">
      <alignment horizontal="distributed" vertical="center"/>
      <protection locked="0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 applyProtection="1">
      <alignment horizontal="distributed" vertical="center"/>
      <protection locked="0"/>
    </xf>
    <xf numFmtId="41" fontId="2" fillId="0" borderId="51" xfId="0" applyNumberFormat="1" applyFont="1" applyFill="1" applyBorder="1" applyAlignment="1" applyProtection="1">
      <alignment horizontal="right" vertical="center"/>
      <protection locked="0"/>
    </xf>
    <xf numFmtId="180" fontId="2" fillId="0" borderId="39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 applyProtection="1">
      <alignment horizontal="right" vertical="center"/>
      <protection locked="0"/>
    </xf>
    <xf numFmtId="180" fontId="2" fillId="0" borderId="51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180" fontId="2" fillId="0" borderId="52" xfId="0" applyNumberFormat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 applyProtection="1">
      <alignment horizontal="distributed" vertical="center" wrapText="1"/>
      <protection locked="0"/>
    </xf>
    <xf numFmtId="41" fontId="2" fillId="0" borderId="54" xfId="0" applyNumberFormat="1" applyFont="1" applyFill="1" applyBorder="1" applyAlignment="1" applyProtection="1">
      <alignment horizontal="right" vertical="center"/>
      <protection locked="0"/>
    </xf>
    <xf numFmtId="180" fontId="2" fillId="0" borderId="54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 applyProtection="1">
      <alignment horizontal="distributed" vertical="center"/>
      <protection locked="0"/>
    </xf>
    <xf numFmtId="41" fontId="2" fillId="0" borderId="25" xfId="0" applyNumberFormat="1" applyFont="1" applyFill="1" applyBorder="1" applyAlignment="1" applyProtection="1">
      <alignment horizontal="right" vertical="center"/>
      <protection locked="0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180" fontId="2" fillId="0" borderId="42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distributed"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distributed" vertical="center" wrapText="1"/>
    </xf>
    <xf numFmtId="180" fontId="2" fillId="0" borderId="57" xfId="0" applyNumberFormat="1" applyFont="1" applyFill="1" applyBorder="1" applyAlignment="1">
      <alignment horizontal="right" vertical="center"/>
    </xf>
    <xf numFmtId="182" fontId="2" fillId="0" borderId="44" xfId="0" applyNumberFormat="1" applyFont="1" applyFill="1" applyBorder="1" applyAlignment="1">
      <alignment horizontal="right" vertical="center"/>
    </xf>
    <xf numFmtId="182" fontId="2" fillId="0" borderId="45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distributed" vertical="center"/>
    </xf>
    <xf numFmtId="180" fontId="2" fillId="0" borderId="16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182" fontId="2" fillId="0" borderId="47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distributed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2" fillId="0" borderId="49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7" fillId="0" borderId="0" xfId="0" applyNumberFormat="1" applyFont="1" applyFill="1" applyAlignment="1">
      <alignment horizontal="left"/>
    </xf>
    <xf numFmtId="183" fontId="2" fillId="0" borderId="25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178" fontId="2" fillId="0" borderId="39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0" fontId="2" fillId="0" borderId="42" xfId="0" applyNumberFormat="1" applyFont="1" applyFill="1" applyBorder="1" applyAlignment="1">
      <alignment vertical="center"/>
    </xf>
    <xf numFmtId="41" fontId="2" fillId="0" borderId="51" xfId="0" applyNumberFormat="1" applyFont="1" applyFill="1" applyBorder="1" applyAlignment="1" applyProtection="1">
      <alignment vertical="center"/>
      <protection locked="0"/>
    </xf>
    <xf numFmtId="180" fontId="2" fillId="0" borderId="52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80" fontId="2" fillId="0" borderId="25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80" fontId="2" fillId="0" borderId="58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2" fillId="0" borderId="49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41" fontId="2" fillId="0" borderId="25" xfId="48" applyNumberFormat="1" applyFont="1" applyFill="1" applyBorder="1" applyAlignment="1" applyProtection="1">
      <alignment horizontal="right" vertical="center"/>
      <protection locked="0"/>
    </xf>
    <xf numFmtId="41" fontId="2" fillId="0" borderId="16" xfId="48" applyNumberFormat="1" applyFont="1" applyFill="1" applyBorder="1" applyAlignment="1" applyProtection="1">
      <alignment horizontal="right" vertical="center"/>
      <protection locked="0"/>
    </xf>
    <xf numFmtId="41" fontId="2" fillId="0" borderId="39" xfId="48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3" fontId="8" fillId="0" borderId="0" xfId="0" applyNumberFormat="1" applyFont="1" applyFill="1" applyAlignment="1" applyProtection="1">
      <alignment horizontal="left" wrapText="1" shrinkToFit="1"/>
      <protection locked="0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left" shrinkToFit="1"/>
      <protection locked="0"/>
    </xf>
    <xf numFmtId="3" fontId="5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 shrinkToFit="1"/>
    </xf>
    <xf numFmtId="3" fontId="5" fillId="0" borderId="68" xfId="0" applyNumberFormat="1" applyFont="1" applyFill="1" applyBorder="1" applyAlignment="1">
      <alignment horizontal="center" vertical="center" shrinkToFit="1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shrinkToFit="1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distributed" vertical="center"/>
    </xf>
    <xf numFmtId="38" fontId="2" fillId="0" borderId="0" xfId="48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10.66015625" defaultRowHeight="9" customHeight="1"/>
  <cols>
    <col min="1" max="1" width="2.33203125" style="3" customWidth="1"/>
    <col min="2" max="3" width="15.66015625" style="3" customWidth="1"/>
    <col min="4" max="4" width="11.66015625" style="3" customWidth="1"/>
    <col min="5" max="5" width="15.33203125" style="3" customWidth="1"/>
    <col min="6" max="6" width="11.66015625" style="3" customWidth="1"/>
    <col min="7" max="7" width="15.66015625" style="3" customWidth="1"/>
    <col min="8" max="8" width="11.66015625" style="3" customWidth="1"/>
    <col min="9" max="9" width="15.33203125" style="3" customWidth="1"/>
    <col min="10" max="10" width="12.33203125" style="3" customWidth="1"/>
    <col min="11" max="11" width="15.66015625" style="3" customWidth="1"/>
    <col min="12" max="12" width="11.66015625" style="3" customWidth="1"/>
    <col min="13" max="13" width="15.66015625" style="3" customWidth="1"/>
    <col min="14" max="14" width="11.66015625" style="3" customWidth="1"/>
    <col min="15" max="15" width="15.66015625" style="3" customWidth="1"/>
    <col min="16" max="16" width="11.66015625" style="3" customWidth="1"/>
    <col min="17" max="17" width="15.66015625" style="3" customWidth="1"/>
    <col min="18" max="18" width="11.66015625" style="3" customWidth="1"/>
    <col min="19" max="19" width="2" style="3" customWidth="1"/>
    <col min="20" max="20" width="24.33203125" style="3" hidden="1" customWidth="1"/>
    <col min="21" max="21" width="0.328125" style="3" customWidth="1"/>
    <col min="22" max="22" width="15.66015625" style="3" customWidth="1"/>
    <col min="23" max="23" width="15.33203125" style="3" customWidth="1"/>
    <col min="24" max="24" width="11.66015625" style="3" customWidth="1"/>
    <col min="25" max="25" width="15.66015625" style="3" customWidth="1"/>
    <col min="26" max="26" width="11.66015625" style="3" customWidth="1"/>
    <col min="27" max="27" width="17" style="3" customWidth="1"/>
    <col min="28" max="28" width="11.66015625" style="3" customWidth="1"/>
    <col min="29" max="29" width="15.33203125" style="3" customWidth="1"/>
    <col min="30" max="30" width="12.33203125" style="3" customWidth="1"/>
    <col min="31" max="31" width="15.33203125" style="3" customWidth="1"/>
    <col min="32" max="32" width="11.66015625" style="3" customWidth="1"/>
    <col min="33" max="33" width="15.33203125" style="3" customWidth="1"/>
    <col min="34" max="34" width="11.66015625" style="3" customWidth="1"/>
    <col min="35" max="35" width="15.33203125" style="3" customWidth="1"/>
    <col min="36" max="36" width="13" style="3" customWidth="1"/>
    <col min="37" max="37" width="15.66015625" style="3" customWidth="1"/>
    <col min="38" max="38" width="11.66015625" style="3" customWidth="1"/>
    <col min="39" max="39" width="3.66015625" style="3" customWidth="1"/>
    <col min="40" max="40" width="0.328125" style="3" hidden="1" customWidth="1"/>
    <col min="41" max="41" width="3.66015625" style="3" customWidth="1"/>
    <col min="42" max="42" width="15.83203125" style="3" customWidth="1"/>
    <col min="43" max="43" width="15.33203125" style="3" customWidth="1"/>
    <col min="44" max="44" width="12" style="3" customWidth="1"/>
    <col min="45" max="45" width="15.33203125" style="3" customWidth="1"/>
    <col min="46" max="46" width="11.66015625" style="3" customWidth="1"/>
    <col min="47" max="47" width="15.66015625" style="3" customWidth="1"/>
    <col min="48" max="48" width="11.66015625" style="3" customWidth="1"/>
    <col min="49" max="50" width="12.66015625" style="3" customWidth="1"/>
    <col min="51" max="51" width="15.16015625" style="3" customWidth="1"/>
    <col min="52" max="52" width="11.66015625" style="3" customWidth="1"/>
    <col min="53" max="53" width="15.83203125" style="3" customWidth="1"/>
    <col min="54" max="54" width="11.66015625" style="3" customWidth="1"/>
    <col min="55" max="55" width="14" style="3" customWidth="1"/>
    <col min="56" max="56" width="11.66015625" style="3" customWidth="1"/>
    <col min="57" max="57" width="15.66015625" style="3" customWidth="1"/>
    <col min="58" max="58" width="11.66015625" style="3" customWidth="1"/>
    <col min="59" max="59" width="2.33203125" style="3" customWidth="1"/>
    <col min="60" max="60" width="1.171875" style="3" hidden="1" customWidth="1"/>
    <col min="61" max="61" width="23.16015625" style="3" customWidth="1"/>
    <col min="62" max="16384" width="10.66015625" style="3" customWidth="1"/>
  </cols>
  <sheetData>
    <row r="1" spans="2:60" ht="10.5">
      <c r="B1" s="1"/>
      <c r="C1" s="1"/>
      <c r="D1" s="1"/>
      <c r="E1" s="1"/>
      <c r="F1" s="1"/>
      <c r="G1" s="1"/>
      <c r="H1" s="1"/>
      <c r="I1" s="2"/>
      <c r="K1" s="2"/>
      <c r="M1" s="2"/>
      <c r="O1" s="1"/>
      <c r="P1" s="1"/>
      <c r="Q1" s="2"/>
      <c r="S1" s="1"/>
      <c r="T1" s="1"/>
      <c r="U1" s="1"/>
      <c r="V1" s="1"/>
      <c r="W1" s="1"/>
      <c r="X1" s="1"/>
      <c r="Y1" s="1"/>
      <c r="Z1" s="1"/>
      <c r="AA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BA1" s="1"/>
      <c r="BB1" s="1"/>
      <c r="BC1" s="1"/>
      <c r="BD1" s="1"/>
      <c r="BE1" s="1"/>
      <c r="BF1" s="1"/>
      <c r="BG1" s="1"/>
      <c r="BH1" s="1"/>
    </row>
    <row r="2" spans="2:60" ht="31.5" customHeight="1">
      <c r="B2" s="190" t="s">
        <v>38</v>
      </c>
      <c r="C2" s="190"/>
      <c r="D2" s="190"/>
      <c r="E2" s="190"/>
      <c r="F2" s="190"/>
      <c r="G2" s="190"/>
      <c r="H2" s="4"/>
      <c r="I2" s="2"/>
      <c r="K2" s="2"/>
      <c r="M2" s="2"/>
      <c r="O2" s="1"/>
      <c r="P2" s="1"/>
      <c r="Q2" s="2"/>
      <c r="R2" s="5"/>
      <c r="S2" s="1"/>
      <c r="T2" s="1"/>
      <c r="U2" s="1"/>
      <c r="V2" s="1"/>
      <c r="W2" s="1"/>
      <c r="X2" s="1"/>
      <c r="Y2" s="1"/>
      <c r="Z2" s="1"/>
      <c r="AA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BA2" s="1"/>
      <c r="BB2" s="1"/>
      <c r="BC2" s="1"/>
      <c r="BD2" s="1"/>
      <c r="BE2" s="1"/>
      <c r="BF2" s="1"/>
      <c r="BG2" s="1"/>
      <c r="BH2" s="1"/>
    </row>
    <row r="3" spans="2:60" ht="18.75" customHeight="1" thickBot="1">
      <c r="B3" s="6" t="s">
        <v>0</v>
      </c>
      <c r="C3" s="7"/>
      <c r="D3" s="7"/>
      <c r="E3" s="7"/>
      <c r="F3" s="7"/>
      <c r="G3" s="1"/>
      <c r="H3" s="1"/>
      <c r="I3" s="2"/>
      <c r="K3" s="2"/>
      <c r="M3" s="2"/>
      <c r="O3" s="1"/>
      <c r="P3" s="1"/>
      <c r="R3" s="8" t="s">
        <v>39</v>
      </c>
      <c r="S3" s="1"/>
      <c r="T3" s="1"/>
      <c r="U3" s="1"/>
      <c r="V3" s="9" t="s">
        <v>1</v>
      </c>
      <c r="W3" s="1"/>
      <c r="X3" s="1"/>
      <c r="Y3" s="1"/>
      <c r="Z3" s="1"/>
      <c r="AA3" s="1"/>
      <c r="AF3" s="1"/>
      <c r="AG3" s="1"/>
      <c r="AH3" s="1"/>
      <c r="AI3" s="1"/>
      <c r="AJ3" s="1"/>
      <c r="AK3" s="1"/>
      <c r="AL3" s="10" t="s">
        <v>39</v>
      </c>
      <c r="AM3" s="1"/>
      <c r="AN3" s="1"/>
      <c r="AO3" s="1"/>
      <c r="AP3" s="9" t="s">
        <v>2</v>
      </c>
      <c r="AQ3" s="1"/>
      <c r="AR3" s="1"/>
      <c r="AS3" s="1"/>
      <c r="AT3" s="1"/>
      <c r="AU3" s="1"/>
      <c r="AV3" s="1"/>
      <c r="BA3" s="1"/>
      <c r="BB3" s="1"/>
      <c r="BC3" s="1"/>
      <c r="BD3" s="1"/>
      <c r="BE3" s="1"/>
      <c r="BF3" s="10" t="s">
        <v>40</v>
      </c>
      <c r="BG3" s="1"/>
      <c r="BH3" s="1"/>
    </row>
    <row r="4" spans="2:256" s="18" customFormat="1" ht="13.5">
      <c r="B4" s="11"/>
      <c r="C4" s="193" t="s">
        <v>21</v>
      </c>
      <c r="D4" s="193"/>
      <c r="E4" s="193" t="s">
        <v>22</v>
      </c>
      <c r="F4" s="193"/>
      <c r="G4" s="193" t="s">
        <v>23</v>
      </c>
      <c r="H4" s="193"/>
      <c r="I4" s="193"/>
      <c r="J4" s="193"/>
      <c r="K4" s="193"/>
      <c r="L4" s="193"/>
      <c r="M4" s="193"/>
      <c r="N4" s="193"/>
      <c r="O4" s="193" t="s">
        <v>24</v>
      </c>
      <c r="P4" s="193"/>
      <c r="Q4" s="193"/>
      <c r="R4" s="196"/>
      <c r="S4" s="12"/>
      <c r="T4" s="13" t="s">
        <v>41</v>
      </c>
      <c r="U4" s="14"/>
      <c r="V4" s="15"/>
      <c r="W4" s="193" t="s">
        <v>21</v>
      </c>
      <c r="X4" s="193"/>
      <c r="Y4" s="193" t="s">
        <v>22</v>
      </c>
      <c r="Z4" s="193"/>
      <c r="AA4" s="193" t="s">
        <v>23</v>
      </c>
      <c r="AB4" s="193"/>
      <c r="AC4" s="193"/>
      <c r="AD4" s="193"/>
      <c r="AE4" s="193"/>
      <c r="AF4" s="193"/>
      <c r="AG4" s="193"/>
      <c r="AH4" s="193"/>
      <c r="AI4" s="193" t="s">
        <v>24</v>
      </c>
      <c r="AJ4" s="193"/>
      <c r="AK4" s="193"/>
      <c r="AL4" s="196"/>
      <c r="AM4" s="16"/>
      <c r="AN4" s="13" t="s">
        <v>42</v>
      </c>
      <c r="AO4" s="14"/>
      <c r="AP4" s="15"/>
      <c r="AQ4" s="193" t="s">
        <v>21</v>
      </c>
      <c r="AR4" s="193"/>
      <c r="AS4" s="193" t="s">
        <v>22</v>
      </c>
      <c r="AT4" s="193"/>
      <c r="AU4" s="193" t="s">
        <v>23</v>
      </c>
      <c r="AV4" s="193"/>
      <c r="AW4" s="193"/>
      <c r="AX4" s="193"/>
      <c r="AY4" s="193"/>
      <c r="AZ4" s="193"/>
      <c r="BA4" s="193"/>
      <c r="BB4" s="193"/>
      <c r="BC4" s="193" t="s">
        <v>24</v>
      </c>
      <c r="BD4" s="193"/>
      <c r="BE4" s="193"/>
      <c r="BF4" s="196"/>
      <c r="BG4" s="16"/>
      <c r="BH4" s="13" t="s">
        <v>42</v>
      </c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2:60" s="18" customFormat="1" ht="13.5">
      <c r="B5" s="19"/>
      <c r="C5" s="194"/>
      <c r="D5" s="194"/>
      <c r="E5" s="194"/>
      <c r="F5" s="194"/>
      <c r="G5" s="195"/>
      <c r="H5" s="195"/>
      <c r="I5" s="194"/>
      <c r="J5" s="194"/>
      <c r="K5" s="194"/>
      <c r="L5" s="194"/>
      <c r="M5" s="194"/>
      <c r="N5" s="194"/>
      <c r="O5" s="195"/>
      <c r="P5" s="195"/>
      <c r="Q5" s="194"/>
      <c r="R5" s="197"/>
      <c r="S5" s="21"/>
      <c r="T5" s="22"/>
      <c r="V5" s="23"/>
      <c r="W5" s="194"/>
      <c r="X5" s="194"/>
      <c r="Y5" s="194"/>
      <c r="Z5" s="194"/>
      <c r="AA5" s="195"/>
      <c r="AB5" s="195"/>
      <c r="AC5" s="194"/>
      <c r="AD5" s="194"/>
      <c r="AE5" s="194"/>
      <c r="AF5" s="194"/>
      <c r="AG5" s="194"/>
      <c r="AH5" s="194"/>
      <c r="AI5" s="195"/>
      <c r="AJ5" s="195"/>
      <c r="AK5" s="194"/>
      <c r="AL5" s="197"/>
      <c r="AM5" s="23"/>
      <c r="AN5" s="22"/>
      <c r="AP5" s="23"/>
      <c r="AQ5" s="194"/>
      <c r="AR5" s="194"/>
      <c r="AS5" s="194"/>
      <c r="AT5" s="194"/>
      <c r="AU5" s="195"/>
      <c r="AV5" s="195"/>
      <c r="AW5" s="194"/>
      <c r="AX5" s="194"/>
      <c r="AY5" s="194"/>
      <c r="AZ5" s="194"/>
      <c r="BA5" s="194"/>
      <c r="BB5" s="194"/>
      <c r="BC5" s="195"/>
      <c r="BD5" s="195"/>
      <c r="BE5" s="194"/>
      <c r="BF5" s="197"/>
      <c r="BG5" s="23"/>
      <c r="BH5" s="22"/>
    </row>
    <row r="6" spans="2:60" s="31" customFormat="1" ht="19.5" customHeight="1">
      <c r="B6" s="24"/>
      <c r="C6" s="194"/>
      <c r="D6" s="194"/>
      <c r="E6" s="194"/>
      <c r="F6" s="194"/>
      <c r="G6" s="25"/>
      <c r="H6" s="26"/>
      <c r="I6" s="206" t="s">
        <v>3</v>
      </c>
      <c r="J6" s="207"/>
      <c r="K6" s="214" t="s">
        <v>35</v>
      </c>
      <c r="L6" s="215"/>
      <c r="M6" s="214" t="s">
        <v>36</v>
      </c>
      <c r="N6" s="215"/>
      <c r="O6" s="25"/>
      <c r="P6" s="26"/>
      <c r="Q6" s="191" t="s">
        <v>37</v>
      </c>
      <c r="R6" s="192"/>
      <c r="S6" s="27"/>
      <c r="T6" s="28" t="s">
        <v>4</v>
      </c>
      <c r="U6" s="29"/>
      <c r="V6" s="30"/>
      <c r="W6" s="194"/>
      <c r="X6" s="194"/>
      <c r="Y6" s="194"/>
      <c r="Z6" s="194"/>
      <c r="AA6" s="25"/>
      <c r="AB6" s="26"/>
      <c r="AC6" s="206" t="s">
        <v>3</v>
      </c>
      <c r="AD6" s="207"/>
      <c r="AE6" s="214" t="s">
        <v>35</v>
      </c>
      <c r="AF6" s="215"/>
      <c r="AG6" s="214" t="s">
        <v>36</v>
      </c>
      <c r="AH6" s="215"/>
      <c r="AI6" s="25"/>
      <c r="AJ6" s="26"/>
      <c r="AK6" s="191" t="s">
        <v>37</v>
      </c>
      <c r="AL6" s="192"/>
      <c r="AM6" s="27"/>
      <c r="AN6" s="28" t="s">
        <v>4</v>
      </c>
      <c r="AO6" s="29"/>
      <c r="AP6" s="30"/>
      <c r="AQ6" s="194"/>
      <c r="AR6" s="194"/>
      <c r="AS6" s="194"/>
      <c r="AT6" s="194"/>
      <c r="AU6" s="25"/>
      <c r="AV6" s="26"/>
      <c r="AW6" s="206" t="s">
        <v>3</v>
      </c>
      <c r="AX6" s="207"/>
      <c r="AY6" s="214" t="s">
        <v>35</v>
      </c>
      <c r="AZ6" s="215"/>
      <c r="BA6" s="214" t="s">
        <v>36</v>
      </c>
      <c r="BB6" s="215"/>
      <c r="BC6" s="25"/>
      <c r="BD6" s="26"/>
      <c r="BE6" s="191" t="s">
        <v>37</v>
      </c>
      <c r="BF6" s="192"/>
      <c r="BG6" s="30"/>
      <c r="BH6" s="28" t="s">
        <v>4</v>
      </c>
    </row>
    <row r="7" spans="2:60" s="31" customFormat="1" ht="21" customHeight="1" thickBot="1">
      <c r="B7" s="32"/>
      <c r="C7" s="33" t="s">
        <v>5</v>
      </c>
      <c r="D7" s="33" t="s">
        <v>6</v>
      </c>
      <c r="E7" s="33" t="s">
        <v>5</v>
      </c>
      <c r="F7" s="33" t="s">
        <v>6</v>
      </c>
      <c r="G7" s="20" t="s">
        <v>7</v>
      </c>
      <c r="H7" s="20" t="s">
        <v>6</v>
      </c>
      <c r="I7" s="20" t="s">
        <v>7</v>
      </c>
      <c r="J7" s="20" t="s">
        <v>6</v>
      </c>
      <c r="K7" s="20" t="s">
        <v>7</v>
      </c>
      <c r="L7" s="20" t="s">
        <v>6</v>
      </c>
      <c r="M7" s="20" t="s">
        <v>7</v>
      </c>
      <c r="N7" s="20" t="s">
        <v>6</v>
      </c>
      <c r="O7" s="20" t="s">
        <v>7</v>
      </c>
      <c r="P7" s="20" t="s">
        <v>6</v>
      </c>
      <c r="Q7" s="34" t="s">
        <v>8</v>
      </c>
      <c r="R7" s="35" t="s">
        <v>6</v>
      </c>
      <c r="S7" s="27"/>
      <c r="T7" s="28" t="s">
        <v>9</v>
      </c>
      <c r="U7" s="29"/>
      <c r="V7" s="36"/>
      <c r="W7" s="37" t="s">
        <v>5</v>
      </c>
      <c r="X7" s="37" t="s">
        <v>6</v>
      </c>
      <c r="Y7" s="37" t="s">
        <v>5</v>
      </c>
      <c r="Z7" s="38" t="s">
        <v>6</v>
      </c>
      <c r="AA7" s="37" t="s">
        <v>7</v>
      </c>
      <c r="AB7" s="37" t="s">
        <v>6</v>
      </c>
      <c r="AC7" s="37" t="s">
        <v>7</v>
      </c>
      <c r="AD7" s="37" t="s">
        <v>6</v>
      </c>
      <c r="AE7" s="37" t="s">
        <v>7</v>
      </c>
      <c r="AF7" s="37" t="s">
        <v>6</v>
      </c>
      <c r="AG7" s="37" t="s">
        <v>7</v>
      </c>
      <c r="AH7" s="37" t="s">
        <v>6</v>
      </c>
      <c r="AI7" s="37" t="s">
        <v>7</v>
      </c>
      <c r="AJ7" s="37" t="s">
        <v>6</v>
      </c>
      <c r="AK7" s="39" t="s">
        <v>10</v>
      </c>
      <c r="AL7" s="40" t="s">
        <v>6</v>
      </c>
      <c r="AM7" s="30"/>
      <c r="AN7" s="28" t="s">
        <v>11</v>
      </c>
      <c r="AO7" s="29"/>
      <c r="AP7" s="30"/>
      <c r="AQ7" s="41" t="s">
        <v>5</v>
      </c>
      <c r="AR7" s="41" t="s">
        <v>6</v>
      </c>
      <c r="AS7" s="41" t="s">
        <v>5</v>
      </c>
      <c r="AT7" s="41" t="s">
        <v>6</v>
      </c>
      <c r="AU7" s="41" t="s">
        <v>7</v>
      </c>
      <c r="AV7" s="41" t="s">
        <v>6</v>
      </c>
      <c r="AW7" s="41" t="s">
        <v>7</v>
      </c>
      <c r="AX7" s="41" t="s">
        <v>6</v>
      </c>
      <c r="AY7" s="41" t="s">
        <v>7</v>
      </c>
      <c r="AZ7" s="41" t="s">
        <v>6</v>
      </c>
      <c r="BA7" s="41" t="s">
        <v>7</v>
      </c>
      <c r="BB7" s="41" t="s">
        <v>6</v>
      </c>
      <c r="BC7" s="41" t="s">
        <v>7</v>
      </c>
      <c r="BD7" s="41" t="s">
        <v>6</v>
      </c>
      <c r="BE7" s="41" t="s">
        <v>10</v>
      </c>
      <c r="BF7" s="41" t="s">
        <v>6</v>
      </c>
      <c r="BG7" s="30"/>
      <c r="BH7" s="28" t="s">
        <v>12</v>
      </c>
    </row>
    <row r="8" spans="2:60" s="31" customFormat="1" ht="21" customHeight="1" thickBot="1">
      <c r="B8" s="42" t="s">
        <v>13</v>
      </c>
      <c r="C8" s="43">
        <f>W8+AQ8</f>
        <v>1142407</v>
      </c>
      <c r="D8" s="44">
        <f>IF(T8=0,0,ROUND(C8/T8*100000,1))</f>
        <v>907.1</v>
      </c>
      <c r="E8" s="43">
        <f>Y8+AS8</f>
        <v>342963</v>
      </c>
      <c r="F8" s="45">
        <f>IF(T8=0,0,ROUND(E8/T8*100000,1))</f>
        <v>272.3</v>
      </c>
      <c r="G8" s="43">
        <f>AA8+AU8</f>
        <v>127023</v>
      </c>
      <c r="H8" s="45">
        <f>IF(T8=0,0,ROUND(G8/T8*100000,1))</f>
        <v>100.9</v>
      </c>
      <c r="I8" s="43">
        <f>AC8+AW8</f>
        <v>14075</v>
      </c>
      <c r="J8" s="46">
        <f>IF(T8=0,0,ROUND(I8/T8*100000,1))</f>
        <v>11.2</v>
      </c>
      <c r="K8" s="43">
        <f>AE8+AY8</f>
        <v>33682</v>
      </c>
      <c r="L8" s="46">
        <f>IF(T8=0,0,ROUND(K8/T8*100000,1))</f>
        <v>26.7</v>
      </c>
      <c r="M8" s="43">
        <f>AG8+BA8</f>
        <v>76016</v>
      </c>
      <c r="N8" s="46">
        <f>IF(T8=0,0,ROUND(M8/T8*100000,1))</f>
        <v>60.4</v>
      </c>
      <c r="O8" s="43">
        <f>AI8+BC8</f>
        <v>181928</v>
      </c>
      <c r="P8" s="47">
        <f>IF(T8=0,0,ROUND(O8/T8*100000,1))</f>
        <v>144.4</v>
      </c>
      <c r="Q8" s="43">
        <f>AK8+BE8</f>
        <v>43580</v>
      </c>
      <c r="R8" s="48">
        <f>IF(T8=0,0,ROUND(Q8/T8*100000,1))</f>
        <v>34.6</v>
      </c>
      <c r="S8" s="49"/>
      <c r="T8" s="50">
        <v>125947000</v>
      </c>
      <c r="U8" s="51"/>
      <c r="V8" s="52" t="s">
        <v>13</v>
      </c>
      <c r="W8" s="185">
        <v>608711</v>
      </c>
      <c r="X8" s="164">
        <f>IF(AN8=0,0,ROUND(W8/AN8*100000,1))</f>
        <v>991</v>
      </c>
      <c r="Y8" s="54">
        <v>206354</v>
      </c>
      <c r="Z8" s="53">
        <f>IF(AN8=0,0,ROUND(Y8/AN8*100000,1))</f>
        <v>336</v>
      </c>
      <c r="AA8" s="55">
        <v>61121</v>
      </c>
      <c r="AB8" s="56">
        <f>IF(AN8=0,0,ROUND(AA8/AN8*100000,1))</f>
        <v>99.5</v>
      </c>
      <c r="AC8" s="55">
        <v>5317</v>
      </c>
      <c r="AD8" s="56">
        <f>IF(AN8=0,0,ROUND(AC8/AN8*100000,1))</f>
        <v>8.7</v>
      </c>
      <c r="AE8" s="57">
        <v>18646</v>
      </c>
      <c r="AF8" s="56">
        <f>IF(AN8=0,0,ROUND(AE8/AN8*100000,1))</f>
        <v>30.4</v>
      </c>
      <c r="AG8" s="55">
        <v>35656</v>
      </c>
      <c r="AH8" s="56">
        <f>IF(AN8=0,0,ROUND(AG8/AN8*100000,1))</f>
        <v>58</v>
      </c>
      <c r="AI8" s="55">
        <v>86139</v>
      </c>
      <c r="AJ8" s="56">
        <f>IF(AN8=0,0,ROUND(AI8/AN8*100000,1))</f>
        <v>140.2</v>
      </c>
      <c r="AK8" s="55">
        <v>23722</v>
      </c>
      <c r="AL8" s="58">
        <f>IF(AN8=0,0,ROUND(AK8/AN8*100000,1))</f>
        <v>38.6</v>
      </c>
      <c r="AM8" s="30"/>
      <c r="AN8" s="59">
        <v>61424000</v>
      </c>
      <c r="AO8" s="29"/>
      <c r="AP8" s="60" t="s">
        <v>13</v>
      </c>
      <c r="AQ8" s="130">
        <v>533696</v>
      </c>
      <c r="AR8" s="166">
        <f>IF(BH8=0,0,ROUND(AQ8/BH8*100000,1))</f>
        <v>827.1</v>
      </c>
      <c r="AS8" s="165">
        <v>136609</v>
      </c>
      <c r="AT8" s="166">
        <f>IF(BH8=0,0,ROUND(AS8/BH8*100000,1))</f>
        <v>211.7</v>
      </c>
      <c r="AU8" s="85">
        <v>65902</v>
      </c>
      <c r="AV8" s="167">
        <f>IF(BH8=0,0,ROUND(AU8/BH8*100000,1))</f>
        <v>102.1</v>
      </c>
      <c r="AW8" s="83">
        <v>8758</v>
      </c>
      <c r="AX8" s="167">
        <f>IF(BH8=0,0,ROUND(AW8/BH8*100000,1))</f>
        <v>13.6</v>
      </c>
      <c r="AY8" s="83">
        <v>15036</v>
      </c>
      <c r="AZ8" s="167">
        <f>IF(BH8=0,0,ROUND(AY8/BH8*100000,1))</f>
        <v>23.3</v>
      </c>
      <c r="BA8" s="85">
        <v>40360</v>
      </c>
      <c r="BB8" s="167">
        <f>IF(BH8=0,0,ROUND(BA8/BH8*100000,1))</f>
        <v>62.6</v>
      </c>
      <c r="BC8" s="85">
        <v>95789</v>
      </c>
      <c r="BD8" s="166">
        <f>IF(BH8=0,0,ROUND(BC8/BH8*100000,1))</f>
        <v>148.5</v>
      </c>
      <c r="BE8" s="85">
        <v>19858</v>
      </c>
      <c r="BF8" s="168">
        <f>IF(BH8=0,0,ROUND(BE8/BH8*100000,1))</f>
        <v>30.8</v>
      </c>
      <c r="BG8" s="27"/>
      <c r="BH8" s="59">
        <v>64523000</v>
      </c>
    </row>
    <row r="9" spans="2:60" s="31" customFormat="1" ht="21" customHeight="1" thickBot="1">
      <c r="B9" s="42" t="s">
        <v>14</v>
      </c>
      <c r="C9" s="43">
        <f>W9+AQ9</f>
        <v>19478</v>
      </c>
      <c r="D9" s="61">
        <f>IF(T9=0,0,ROUND(C9/T9*100000,1))</f>
        <v>928.4</v>
      </c>
      <c r="E9" s="43">
        <f>Y9+AS9</f>
        <v>5593</v>
      </c>
      <c r="F9" s="47">
        <f>IF(T9=0,0,ROUND(E9/T9*100000,1))</f>
        <v>266.6</v>
      </c>
      <c r="G9" s="43">
        <f>AA9+AU9</f>
        <v>2061</v>
      </c>
      <c r="H9" s="47">
        <f>IF(T9=0,0,ROUND(G9/T9*100000,1))</f>
        <v>98.2</v>
      </c>
      <c r="I9" s="43">
        <f>AC9+AW9</f>
        <v>250</v>
      </c>
      <c r="J9" s="46">
        <f>IF(T9=0,0,ROUND(I9/T9*100000,1))</f>
        <v>11.9</v>
      </c>
      <c r="K9" s="43">
        <f>AE9+AY9</f>
        <v>567</v>
      </c>
      <c r="L9" s="62">
        <f>IF(T9=0,0,ROUND(K9/T9*100000,1))</f>
        <v>27</v>
      </c>
      <c r="M9" s="43">
        <f>AG9+BA9</f>
        <v>1190</v>
      </c>
      <c r="N9" s="62">
        <f>IF(T9=0,0,ROUND(M9/T9*100000,1))</f>
        <v>56.7</v>
      </c>
      <c r="O9" s="43">
        <f>AI9+BC9</f>
        <v>3334</v>
      </c>
      <c r="P9" s="63">
        <f>IF(T9=0,0,ROUND(O9/T9*100000,1))</f>
        <v>158.9</v>
      </c>
      <c r="Q9" s="43">
        <f>AK9+BE9</f>
        <v>713</v>
      </c>
      <c r="R9" s="64">
        <f>IF(T9=0,0,ROUND(Q9/T9*100000,1))</f>
        <v>34</v>
      </c>
      <c r="S9" s="49"/>
      <c r="T9" s="50">
        <v>2098131</v>
      </c>
      <c r="U9" s="51"/>
      <c r="V9" s="65" t="s">
        <v>14</v>
      </c>
      <c r="W9" s="186">
        <v>10326</v>
      </c>
      <c r="X9" s="66">
        <f>IF(AN9=0,0,ROUND(W9/AN9*100000,1))</f>
        <v>1015.7</v>
      </c>
      <c r="Y9" s="67">
        <v>3325</v>
      </c>
      <c r="Z9" s="66">
        <f>IF(AN9=0,0,ROUND(Y9/AN9*100000,1))</f>
        <v>327</v>
      </c>
      <c r="AA9" s="68">
        <v>940</v>
      </c>
      <c r="AB9" s="69">
        <f>IF(AN9=0,0,ROUND(AA9/AN9*100000,1))</f>
        <v>92.5</v>
      </c>
      <c r="AC9" s="68">
        <v>90</v>
      </c>
      <c r="AD9" s="69">
        <f>IF(AN9=0,0,ROUND(AC9/AN9*100000,1))</f>
        <v>8.9</v>
      </c>
      <c r="AE9" s="70">
        <v>274</v>
      </c>
      <c r="AF9" s="69">
        <f>IF(AN9=0,0,ROUND(AE9/AN9*100000,1))</f>
        <v>27</v>
      </c>
      <c r="AG9" s="68">
        <v>555</v>
      </c>
      <c r="AH9" s="69">
        <f>IF(AN9=0,0,ROUND(AG9/AN9*100000,1))</f>
        <v>54.6</v>
      </c>
      <c r="AI9" s="68">
        <v>1584</v>
      </c>
      <c r="AJ9" s="69">
        <f>IF(AN9=0,0,ROUND(AI9/AN9*100000,1))</f>
        <v>155.8</v>
      </c>
      <c r="AK9" s="68">
        <v>388</v>
      </c>
      <c r="AL9" s="69">
        <f>IF(AN9=0,0,ROUND(AK9/AN9*100000,1))</f>
        <v>38.2</v>
      </c>
      <c r="AM9" s="30"/>
      <c r="AN9" s="59">
        <v>1016666</v>
      </c>
      <c r="AO9" s="29"/>
      <c r="AP9" s="71" t="s">
        <v>14</v>
      </c>
      <c r="AQ9" s="130">
        <v>9152</v>
      </c>
      <c r="AR9" s="166">
        <f>IF(BH9=0,0,ROUND(AQ9/BH9*100000,1))</f>
        <v>846.3</v>
      </c>
      <c r="AS9" s="165">
        <v>2268</v>
      </c>
      <c r="AT9" s="166">
        <f>IF(BH9=0,0,ROUND(AS9/BH9*100000,1))</f>
        <v>209.7</v>
      </c>
      <c r="AU9" s="169">
        <v>1121</v>
      </c>
      <c r="AV9" s="167">
        <f>IF(BH9=0,0,ROUND(AU9/BH9*100000,1))</f>
        <v>103.7</v>
      </c>
      <c r="AW9" s="83">
        <v>160</v>
      </c>
      <c r="AX9" s="167">
        <f>IF(BH9=0,0,ROUND(AW9/BH9*100000,1))</f>
        <v>14.8</v>
      </c>
      <c r="AY9" s="83">
        <v>293</v>
      </c>
      <c r="AZ9" s="167">
        <f>IF(BH9=0,0,ROUND(AY9/BH9*100000,1))</f>
        <v>27.1</v>
      </c>
      <c r="BA9" s="169">
        <v>635</v>
      </c>
      <c r="BB9" s="167">
        <f>IF(BH9=0,0,ROUND(BA9/BH9*100000,1))</f>
        <v>58.7</v>
      </c>
      <c r="BC9" s="85">
        <v>1750</v>
      </c>
      <c r="BD9" s="166">
        <f>IF(BH9=0,0,ROUND(BC9/BH9*100000,1))</f>
        <v>161.8</v>
      </c>
      <c r="BE9" s="85">
        <v>325</v>
      </c>
      <c r="BF9" s="170">
        <f>IF(BH9=0,0,ROUND(BE9/BH9*100000,1))</f>
        <v>30.1</v>
      </c>
      <c r="BG9" s="30"/>
      <c r="BH9" s="72">
        <v>1081465</v>
      </c>
    </row>
    <row r="10" spans="2:60" s="31" customFormat="1" ht="21" customHeight="1" thickBot="1">
      <c r="B10" s="73" t="s">
        <v>33</v>
      </c>
      <c r="C10" s="74">
        <f>SUM(C11:C12)</f>
        <v>1474</v>
      </c>
      <c r="D10" s="75">
        <f>IF(T10=0,0,ROUND(C10/T10*100000,1))</f>
        <v>1073.2</v>
      </c>
      <c r="E10" s="74">
        <f>SUM(E11:E12)</f>
        <v>390</v>
      </c>
      <c r="F10" s="47">
        <f>IF(T10=0,0,ROUND(E10/T10*100000,1))</f>
        <v>284</v>
      </c>
      <c r="G10" s="74">
        <f>SUM(G11:G12)</f>
        <v>185</v>
      </c>
      <c r="H10" s="47">
        <f>IF(T10=0,0,ROUND(G10/T10*100000,1))</f>
        <v>134.7</v>
      </c>
      <c r="I10" s="74">
        <f>SUM(I11:I12)</f>
        <v>21</v>
      </c>
      <c r="J10" s="46">
        <f>IF(T10=0,0,ROUND(I10/T10*100000,1))</f>
        <v>15.3</v>
      </c>
      <c r="K10" s="74">
        <f>SUM(K11:K12)</f>
        <v>65</v>
      </c>
      <c r="L10" s="46">
        <f>IF(T10=0,0,ROUND(K10/T10*100000,1))</f>
        <v>47.3</v>
      </c>
      <c r="M10" s="74">
        <f>SUM(M11:M12)</f>
        <v>94</v>
      </c>
      <c r="N10" s="46">
        <f>IF(T10=0,0,ROUND(M10/T10*100000,1))</f>
        <v>68.4</v>
      </c>
      <c r="O10" s="74">
        <f>SUM(O11:O12)</f>
        <v>271</v>
      </c>
      <c r="P10" s="47">
        <f>IF(T10=0,0,ROUND(O10/T10*100000,1))</f>
        <v>197.3</v>
      </c>
      <c r="Q10" s="74">
        <f>SUM(Q11:Q12)</f>
        <v>80</v>
      </c>
      <c r="R10" s="48">
        <f>IF(T10=0,0,ROUND(Q10/T10*100000,1))</f>
        <v>58.2</v>
      </c>
      <c r="S10" s="76"/>
      <c r="T10" s="77">
        <v>137347</v>
      </c>
      <c r="U10" s="78"/>
      <c r="V10" s="79" t="s">
        <v>15</v>
      </c>
      <c r="W10" s="187">
        <v>744</v>
      </c>
      <c r="X10" s="80">
        <f>IF(AN10=0,0,ROUND(W10/AN10*100000,1))</f>
        <v>1121.6</v>
      </c>
      <c r="Y10" s="81">
        <f>SUM(Y11:Y12)</f>
        <v>233</v>
      </c>
      <c r="Z10" s="82">
        <f>IF(AN10=0,0,ROUND(Y10/AN10*100000,1))</f>
        <v>351.3</v>
      </c>
      <c r="AA10" s="83">
        <f>SUM(AA11:AA12)</f>
        <v>86</v>
      </c>
      <c r="AB10" s="84">
        <f>IF(AN10=0,0,ROUND(AA10/AN10*100000,1))</f>
        <v>129.6</v>
      </c>
      <c r="AC10" s="85">
        <f>SUM(AC11:AC12)</f>
        <v>11</v>
      </c>
      <c r="AD10" s="84">
        <f>IF(AN10=0,0,ROUND(AC10/AN10*100000,1))</f>
        <v>16.6</v>
      </c>
      <c r="AE10" s="83">
        <f>SUM(AE11:AE12)</f>
        <v>23</v>
      </c>
      <c r="AF10" s="84">
        <f>IF(AN10=0,0,ROUND(AE10/AN10*100000,1))</f>
        <v>34.7</v>
      </c>
      <c r="AG10" s="83">
        <f>SUM(AG11:AG12)</f>
        <v>51</v>
      </c>
      <c r="AH10" s="84">
        <f>IF(AN10=0,0,ROUND(AG10/AN10*100000,1))</f>
        <v>76.9</v>
      </c>
      <c r="AI10" s="83">
        <f>SUM(AI11:AI12)</f>
        <v>116</v>
      </c>
      <c r="AJ10" s="84">
        <f>IF(AN10=0,0,ROUND(AI10/AN10*100000,1))</f>
        <v>174.9</v>
      </c>
      <c r="AK10" s="83">
        <f>SUM(AK11:AK12)</f>
        <v>34</v>
      </c>
      <c r="AL10" s="86">
        <f>IF(AN10=0,0,ROUND(AK10/AN10*100000,1))</f>
        <v>51.3</v>
      </c>
      <c r="AM10" s="87"/>
      <c r="AN10" s="72">
        <v>66334</v>
      </c>
      <c r="AP10" s="88" t="s">
        <v>34</v>
      </c>
      <c r="AQ10" s="145">
        <f>SUM(AQ11:AQ12)</f>
        <v>730</v>
      </c>
      <c r="AR10" s="172">
        <f>IF(BH10=0,0,ROUND(AQ10/BH10*100000,1))</f>
        <v>1028</v>
      </c>
      <c r="AS10" s="171">
        <f>SUM(AS11:AS12)</f>
        <v>157</v>
      </c>
      <c r="AT10" s="172">
        <f>IF(BH10=0,0,ROUND(AS10/BH10*100000,1))</f>
        <v>221.1</v>
      </c>
      <c r="AU10" s="57">
        <f>SUM(AU11:AU12)</f>
        <v>99</v>
      </c>
      <c r="AV10" s="173">
        <f>IF(BH10=0,0,ROUND(AU10/BH10*100000,1))</f>
        <v>139.4</v>
      </c>
      <c r="AW10" s="174">
        <f>SUM(AW11:AW12)</f>
        <v>10</v>
      </c>
      <c r="AX10" s="175">
        <f>IF(BH10=0,0,ROUND(AW10/BH10*100000,1))</f>
        <v>14.1</v>
      </c>
      <c r="AY10" s="57">
        <f>SUM(AY11:AY12)</f>
        <v>42</v>
      </c>
      <c r="AZ10" s="173">
        <f>IF(BH10=0,0,ROUND(AY10/BH10*100000,1))</f>
        <v>59.1</v>
      </c>
      <c r="BA10" s="57">
        <f>SUM(BA11:BA12)</f>
        <v>43</v>
      </c>
      <c r="BB10" s="173">
        <f>IF(BH10=0,0,ROUND(BA10/BH10*100000,1))</f>
        <v>60.6</v>
      </c>
      <c r="BC10" s="57">
        <f>SUM(BC11:BC12)</f>
        <v>155</v>
      </c>
      <c r="BD10" s="176">
        <f>IF(BH10=0,0,ROUND(BC10/BH10*100000,1))</f>
        <v>218.3</v>
      </c>
      <c r="BE10" s="57">
        <f>SUM(BE11:BE12)</f>
        <v>46</v>
      </c>
      <c r="BF10" s="177">
        <f>IF(BH10=0,0,ROUND(BE10/BH10*100000,1))</f>
        <v>64.8</v>
      </c>
      <c r="BG10" s="89"/>
      <c r="BH10" s="72">
        <v>71013</v>
      </c>
    </row>
    <row r="11" spans="2:60" s="31" customFormat="1" ht="21" customHeight="1">
      <c r="B11" s="90" t="s">
        <v>16</v>
      </c>
      <c r="C11" s="43">
        <f>W11+AQ11</f>
        <v>896</v>
      </c>
      <c r="D11" s="91">
        <f>IF(T11=0,0,ROUND(C11/T11*100000,1))</f>
        <v>1082.4</v>
      </c>
      <c r="E11" s="43">
        <f>Y11+AS11</f>
        <v>219</v>
      </c>
      <c r="F11" s="91">
        <f>IF(T11=0,0,ROUND(E11/T11*100000,1))</f>
        <v>264.6</v>
      </c>
      <c r="G11" s="43">
        <f>AA11+AU11</f>
        <v>112</v>
      </c>
      <c r="H11" s="92">
        <f>IF(T11=0,0,ROUND(G11/T11*100000,1))</f>
        <v>135.3</v>
      </c>
      <c r="I11" s="43">
        <f>AC11+AW11</f>
        <v>16</v>
      </c>
      <c r="J11" s="93">
        <f>IF(T11=0,0,ROUND(I11/T11*100000,1))</f>
        <v>19.3</v>
      </c>
      <c r="K11" s="43">
        <f>AE11+AY11</f>
        <v>40</v>
      </c>
      <c r="L11" s="93">
        <f>IF(T11=0,0,ROUND(K11/T11*100000,1))</f>
        <v>48.3</v>
      </c>
      <c r="M11" s="43">
        <f>AG11+BA11</f>
        <v>53</v>
      </c>
      <c r="N11" s="93">
        <f>IF(T11=0,0,ROUND(M11/T11*100000,1))</f>
        <v>64</v>
      </c>
      <c r="O11" s="43">
        <f>AI11+BC11</f>
        <v>166</v>
      </c>
      <c r="P11" s="91">
        <f>IF(T11=0,0,ROUND(O11/T11*100000,1))</f>
        <v>200.5</v>
      </c>
      <c r="Q11" s="43">
        <f>AK11+BE11</f>
        <v>47</v>
      </c>
      <c r="R11" s="94">
        <f>IF(T11=0,0,ROUND(Q11/T11*100000,1))</f>
        <v>56.8</v>
      </c>
      <c r="S11" s="76"/>
      <c r="T11" s="50">
        <v>82776</v>
      </c>
      <c r="U11" s="78"/>
      <c r="V11" s="95" t="s">
        <v>16</v>
      </c>
      <c r="W11" s="96">
        <v>453</v>
      </c>
      <c r="X11" s="66">
        <f>IF(AN11=0,0,ROUND(W11/AN11*100000,1))</f>
        <v>1133.8</v>
      </c>
      <c r="Y11" s="96">
        <v>139</v>
      </c>
      <c r="Z11" s="66">
        <f>IF(AN11=0,0,ROUND(Y11/AN11*100000,1))</f>
        <v>347.9</v>
      </c>
      <c r="AA11" s="96">
        <v>53</v>
      </c>
      <c r="AB11" s="69">
        <f>IF(AN11=0,0,ROUND(AA11/AN11*100000,1))</f>
        <v>132.6</v>
      </c>
      <c r="AC11" s="96">
        <v>9</v>
      </c>
      <c r="AD11" s="69">
        <f>IF(AN11=0,0,ROUND(AC11/AN11*100000,1))</f>
        <v>22.5</v>
      </c>
      <c r="AE11" s="96">
        <v>16</v>
      </c>
      <c r="AF11" s="69">
        <f>IF(AN11=0,0,ROUND(AE11/AN11*100000,1))</f>
        <v>40</v>
      </c>
      <c r="AG11" s="96">
        <v>27</v>
      </c>
      <c r="AH11" s="69">
        <f>IF(AN11=0,0,ROUND(AG11/AN11*100000,1))</f>
        <v>67.6</v>
      </c>
      <c r="AI11" s="96">
        <v>63</v>
      </c>
      <c r="AJ11" s="69">
        <f>IF(AN11=0,0,ROUND(AI11/AN11*100000,1))</f>
        <v>157.7</v>
      </c>
      <c r="AK11" s="96">
        <v>17</v>
      </c>
      <c r="AL11" s="69">
        <f>IF(AN11=0,0,ROUND(AK11/AN11*100000,1))</f>
        <v>42.5</v>
      </c>
      <c r="AM11" s="89"/>
      <c r="AN11" s="72">
        <v>39955</v>
      </c>
      <c r="AP11" s="97" t="s">
        <v>16</v>
      </c>
      <c r="AQ11" s="96">
        <v>443</v>
      </c>
      <c r="AR11" s="178">
        <f>IF(BH11=0,0,ROUND(AQ11/BH11*100000,1))</f>
        <v>1034.5</v>
      </c>
      <c r="AS11" s="96">
        <v>80</v>
      </c>
      <c r="AT11" s="178">
        <f>IF(BH11=0,0,ROUND(AS11/BH11*100000,1))</f>
        <v>186.8</v>
      </c>
      <c r="AU11" s="96">
        <v>59</v>
      </c>
      <c r="AV11" s="175">
        <f>IF(BH11=0,0,ROUND(AU11/BH11*100000,1))</f>
        <v>137.8</v>
      </c>
      <c r="AW11" s="96">
        <v>7</v>
      </c>
      <c r="AX11" s="179">
        <f>IF(BH11=0,0,ROUND(AW11/BH11*100000,1))</f>
        <v>16.3</v>
      </c>
      <c r="AY11" s="96">
        <v>24</v>
      </c>
      <c r="AZ11" s="175">
        <f>IF(BH11=0,0,ROUND(AY11/BH11*100000,1))</f>
        <v>56</v>
      </c>
      <c r="BA11" s="96">
        <v>26</v>
      </c>
      <c r="BB11" s="175">
        <f>IF(BH11=0,0,ROUND(BA11/BH11*100000,1))</f>
        <v>60.7</v>
      </c>
      <c r="BC11" s="96">
        <v>103</v>
      </c>
      <c r="BD11" s="178">
        <f>IF(BH11=0,0,ROUND(BC11/BH11*100000,1))</f>
        <v>240.5</v>
      </c>
      <c r="BE11" s="96">
        <v>30</v>
      </c>
      <c r="BF11" s="175">
        <f>IF(BH11=0,0,ROUND(BE11/BH11*100000,1))</f>
        <v>70.1</v>
      </c>
      <c r="BG11" s="89"/>
      <c r="BH11" s="72">
        <v>42821</v>
      </c>
    </row>
    <row r="12" spans="2:60" s="31" customFormat="1" ht="21" customHeight="1" thickBot="1">
      <c r="B12" s="98" t="s">
        <v>17</v>
      </c>
      <c r="C12" s="99">
        <f>W12+AQ12</f>
        <v>578</v>
      </c>
      <c r="D12" s="100">
        <f>IF(T12=0,0,ROUND(C12/T12*100000,1))</f>
        <v>1059.2</v>
      </c>
      <c r="E12" s="99">
        <f>Y12+AS12</f>
        <v>171</v>
      </c>
      <c r="F12" s="100">
        <f>IF(T12=0,0,ROUND(E12/T12*100000,1))</f>
        <v>313.4</v>
      </c>
      <c r="G12" s="99">
        <f>AA12+AU12</f>
        <v>73</v>
      </c>
      <c r="H12" s="100">
        <f>IF(T12=0,0,ROUND(G12/T12*100000,1))</f>
        <v>133.8</v>
      </c>
      <c r="I12" s="99">
        <f>AC12+AW12</f>
        <v>5</v>
      </c>
      <c r="J12" s="101">
        <f>IF(T12=0,0,ROUND(I12/T12*100000,1))</f>
        <v>9.2</v>
      </c>
      <c r="K12" s="99">
        <f>AE12+AY12</f>
        <v>25</v>
      </c>
      <c r="L12" s="101">
        <f>IF(T12=0,0,ROUND(K12/T12*100000,1))</f>
        <v>45.8</v>
      </c>
      <c r="M12" s="99">
        <f>AG12+BA12</f>
        <v>41</v>
      </c>
      <c r="N12" s="101">
        <f>IF(T12=0,0,ROUND(M12/T12*100000,1))</f>
        <v>75.1</v>
      </c>
      <c r="O12" s="99">
        <f>AI12+BC12</f>
        <v>105</v>
      </c>
      <c r="P12" s="100">
        <f>IF(T12=0,0,ROUND(O12/T12*100000,1))</f>
        <v>192.4</v>
      </c>
      <c r="Q12" s="99">
        <f>AK12+BE12</f>
        <v>33</v>
      </c>
      <c r="R12" s="102">
        <f>IF(T12=0,0,ROUND(Q12/T12*100000,1))</f>
        <v>60.5</v>
      </c>
      <c r="S12" s="76"/>
      <c r="T12" s="184">
        <v>54571</v>
      </c>
      <c r="U12" s="78"/>
      <c r="V12" s="103" t="s">
        <v>17</v>
      </c>
      <c r="W12" s="104">
        <v>291</v>
      </c>
      <c r="X12" s="105">
        <f>IF(AN12=0,0,ROUND(W12/AN12*100000,1))</f>
        <v>1103.2</v>
      </c>
      <c r="Y12" s="104">
        <v>94</v>
      </c>
      <c r="Z12" s="106">
        <f>IF(AN12=0,0,ROUND(Y12/AN12*100000,1))</f>
        <v>356.3</v>
      </c>
      <c r="AA12" s="104">
        <v>33</v>
      </c>
      <c r="AB12" s="107">
        <f>IF(AN12=0,0,ROUND(AA12/AN12*100000,1))</f>
        <v>125.1</v>
      </c>
      <c r="AC12" s="104">
        <v>2</v>
      </c>
      <c r="AD12" s="107">
        <f>IF(AN12=0,0,ROUND(AC12/AN12*100000,1))</f>
        <v>7.6</v>
      </c>
      <c r="AE12" s="104">
        <v>7</v>
      </c>
      <c r="AF12" s="107">
        <f>IF(AN12=0,0,ROUND(AE12/AN12*100000,1))</f>
        <v>26.5</v>
      </c>
      <c r="AG12" s="104">
        <v>24</v>
      </c>
      <c r="AH12" s="107">
        <f>IF(AN12=0,0,ROUND(AG12/AN12*100000,1))</f>
        <v>91</v>
      </c>
      <c r="AI12" s="104">
        <v>53</v>
      </c>
      <c r="AJ12" s="108">
        <f>IF(AN12=0,0,ROUND(AI12/AN12*100000,1))</f>
        <v>200.9</v>
      </c>
      <c r="AK12" s="104">
        <v>17</v>
      </c>
      <c r="AL12" s="109">
        <f>IF(AN12=0,0,ROUND(AK12/AN12*100000,1))</f>
        <v>64.4</v>
      </c>
      <c r="AM12" s="89"/>
      <c r="AN12" s="72">
        <v>26379</v>
      </c>
      <c r="AP12" s="110" t="s">
        <v>17</v>
      </c>
      <c r="AQ12" s="104">
        <v>287</v>
      </c>
      <c r="AR12" s="180">
        <f>IF(BH12=0,0,ROUND(AQ12/BH12*100000,1))</f>
        <v>1018</v>
      </c>
      <c r="AS12" s="104">
        <v>77</v>
      </c>
      <c r="AT12" s="180">
        <f>IF(BH12=0,0,ROUND(AS12/BH12*100000,1))</f>
        <v>273.1</v>
      </c>
      <c r="AU12" s="104">
        <v>40</v>
      </c>
      <c r="AV12" s="181">
        <f>IF(BH12=0,0,ROUND(AU12/BH12*100000,1))</f>
        <v>141.9</v>
      </c>
      <c r="AW12" s="104">
        <v>3</v>
      </c>
      <c r="AX12" s="182">
        <f>IF(BH12=0,0,ROUND(AW12/BH12*100000,1))</f>
        <v>10.6</v>
      </c>
      <c r="AY12" s="104">
        <v>18</v>
      </c>
      <c r="AZ12" s="181">
        <f>IF(BH12=0,0,ROUND(AY12/BH12*100000,1))</f>
        <v>63.8</v>
      </c>
      <c r="BA12" s="104">
        <v>17</v>
      </c>
      <c r="BB12" s="181">
        <f>IF(BH12=0,0,ROUND(BA12/BH12*100000,1))</f>
        <v>60.3</v>
      </c>
      <c r="BC12" s="104">
        <v>52</v>
      </c>
      <c r="BD12" s="180">
        <f>IF(BH12=0,0,ROUND(BC12/BH12*100000,1))</f>
        <v>184.4</v>
      </c>
      <c r="BE12" s="104">
        <v>16</v>
      </c>
      <c r="BF12" s="183">
        <f>IF(BH12=0,0,ROUND(BE12/BH12*100000,1))</f>
        <v>56.8</v>
      </c>
      <c r="BG12" s="89"/>
      <c r="BH12" s="72">
        <v>28192</v>
      </c>
    </row>
    <row r="13" spans="2:60" s="31" customFormat="1" ht="21" customHeight="1">
      <c r="B13" s="222"/>
      <c r="C13" s="223"/>
      <c r="D13" s="224"/>
      <c r="E13" s="223"/>
      <c r="F13" s="224"/>
      <c r="G13" s="223"/>
      <c r="H13" s="224"/>
      <c r="I13" s="223"/>
      <c r="J13" s="225"/>
      <c r="K13" s="223"/>
      <c r="L13" s="225"/>
      <c r="M13" s="223"/>
      <c r="N13" s="225"/>
      <c r="O13" s="223"/>
      <c r="P13" s="224"/>
      <c r="Q13" s="223"/>
      <c r="R13" s="225"/>
      <c r="S13" s="76"/>
      <c r="T13" s="226"/>
      <c r="U13" s="78"/>
      <c r="V13" s="227"/>
      <c r="W13" s="228"/>
      <c r="X13" s="224"/>
      <c r="Y13" s="228"/>
      <c r="Z13" s="224"/>
      <c r="AA13" s="228"/>
      <c r="AB13" s="225"/>
      <c r="AC13" s="228"/>
      <c r="AD13" s="225"/>
      <c r="AE13" s="228"/>
      <c r="AF13" s="225"/>
      <c r="AG13" s="228"/>
      <c r="AH13" s="225"/>
      <c r="AI13" s="228"/>
      <c r="AJ13" s="225"/>
      <c r="AK13" s="228"/>
      <c r="AL13" s="225"/>
      <c r="AM13" s="87"/>
      <c r="AN13" s="229"/>
      <c r="AP13" s="230"/>
      <c r="AQ13" s="228"/>
      <c r="AR13" s="231"/>
      <c r="AS13" s="228"/>
      <c r="AT13" s="231"/>
      <c r="AU13" s="228"/>
      <c r="AV13" s="232"/>
      <c r="AW13" s="228"/>
      <c r="AX13" s="232"/>
      <c r="AY13" s="228"/>
      <c r="AZ13" s="232"/>
      <c r="BA13" s="228"/>
      <c r="BB13" s="232"/>
      <c r="BC13" s="228"/>
      <c r="BD13" s="231"/>
      <c r="BE13" s="228"/>
      <c r="BF13" s="232"/>
      <c r="BG13" s="87"/>
      <c r="BH13" s="229"/>
    </row>
    <row r="14" spans="2:60" s="31" customFormat="1" ht="21" customHeight="1">
      <c r="B14" s="222"/>
      <c r="C14" s="223"/>
      <c r="D14" s="224"/>
      <c r="E14" s="223"/>
      <c r="F14" s="224"/>
      <c r="G14" s="223"/>
      <c r="H14" s="224"/>
      <c r="I14" s="223"/>
      <c r="J14" s="225"/>
      <c r="K14" s="223"/>
      <c r="L14" s="225"/>
      <c r="M14" s="223"/>
      <c r="N14" s="225"/>
      <c r="O14" s="223"/>
      <c r="P14" s="224"/>
      <c r="Q14" s="223"/>
      <c r="R14" s="225"/>
      <c r="S14" s="76"/>
      <c r="T14" s="226"/>
      <c r="U14" s="78"/>
      <c r="V14" s="227"/>
      <c r="W14" s="228"/>
      <c r="X14" s="224"/>
      <c r="Y14" s="228"/>
      <c r="Z14" s="224"/>
      <c r="AA14" s="228"/>
      <c r="AB14" s="225"/>
      <c r="AC14" s="228"/>
      <c r="AD14" s="225"/>
      <c r="AE14" s="228"/>
      <c r="AF14" s="225"/>
      <c r="AG14" s="228"/>
      <c r="AH14" s="225"/>
      <c r="AI14" s="228"/>
      <c r="AJ14" s="225"/>
      <c r="AK14" s="228"/>
      <c r="AL14" s="225"/>
      <c r="AM14" s="87"/>
      <c r="AN14" s="229"/>
      <c r="AP14" s="230"/>
      <c r="AQ14" s="228"/>
      <c r="AR14" s="231"/>
      <c r="AS14" s="228"/>
      <c r="AT14" s="231"/>
      <c r="AU14" s="228"/>
      <c r="AV14" s="232"/>
      <c r="AW14" s="228"/>
      <c r="AX14" s="232"/>
      <c r="AY14" s="228"/>
      <c r="AZ14" s="232"/>
      <c r="BA14" s="228"/>
      <c r="BB14" s="232"/>
      <c r="BC14" s="228"/>
      <c r="BD14" s="231"/>
      <c r="BE14" s="228"/>
      <c r="BF14" s="232"/>
      <c r="BG14" s="87"/>
      <c r="BH14" s="229"/>
    </row>
    <row r="15" spans="2:59" s="31" customFormat="1" ht="22.5" customHeight="1" thickBot="1">
      <c r="B15" s="29"/>
      <c r="C15" s="29"/>
      <c r="D15" s="29"/>
      <c r="E15" s="29"/>
      <c r="F15" s="29"/>
      <c r="G15" s="29"/>
      <c r="H15" s="29"/>
      <c r="I15" s="111"/>
      <c r="K15" s="111"/>
      <c r="M15" s="111"/>
      <c r="O15" s="29"/>
      <c r="P15" s="29"/>
      <c r="Q15" s="111"/>
      <c r="S15" s="29"/>
      <c r="U15" s="29"/>
      <c r="V15" s="29"/>
      <c r="W15" s="29"/>
      <c r="X15" s="29"/>
      <c r="Y15" s="29"/>
      <c r="Z15" s="29"/>
      <c r="AA15" s="29"/>
      <c r="AB15" s="29"/>
      <c r="AC15" s="111"/>
      <c r="AE15" s="111"/>
      <c r="AF15" s="29"/>
      <c r="AG15" s="29"/>
      <c r="AH15" s="29"/>
      <c r="AI15" s="29"/>
      <c r="AJ15" s="29"/>
      <c r="AK15" s="29"/>
      <c r="AL15" s="29"/>
      <c r="AM15" s="29"/>
      <c r="AO15" s="29"/>
      <c r="AP15" s="112"/>
      <c r="AQ15" s="29"/>
      <c r="AR15" s="29"/>
      <c r="AS15" s="29"/>
      <c r="AT15" s="29"/>
      <c r="AU15" s="29"/>
      <c r="AV15" s="29"/>
      <c r="AW15" s="111"/>
      <c r="AY15" s="111"/>
      <c r="AZ15" s="29"/>
      <c r="BA15" s="29"/>
      <c r="BB15" s="29"/>
      <c r="BC15" s="29"/>
      <c r="BD15" s="29"/>
      <c r="BE15" s="29"/>
      <c r="BF15" s="29"/>
      <c r="BG15" s="29"/>
    </row>
    <row r="16" spans="2:256" s="31" customFormat="1" ht="13.5">
      <c r="B16" s="113"/>
      <c r="C16" s="199" t="s">
        <v>32</v>
      </c>
      <c r="D16" s="200"/>
      <c r="E16" s="193" t="s">
        <v>25</v>
      </c>
      <c r="F16" s="205"/>
      <c r="G16" s="193" t="s">
        <v>26</v>
      </c>
      <c r="H16" s="193"/>
      <c r="I16" s="193" t="s">
        <v>27</v>
      </c>
      <c r="J16" s="193"/>
      <c r="K16" s="193" t="s">
        <v>28</v>
      </c>
      <c r="L16" s="193"/>
      <c r="M16" s="193" t="s">
        <v>29</v>
      </c>
      <c r="N16" s="193"/>
      <c r="O16" s="193" t="s">
        <v>30</v>
      </c>
      <c r="P16" s="193"/>
      <c r="Q16" s="193" t="s">
        <v>31</v>
      </c>
      <c r="R16" s="196"/>
      <c r="S16" s="114"/>
      <c r="T16" s="115"/>
      <c r="U16" s="116"/>
      <c r="V16" s="117"/>
      <c r="W16" s="199" t="s">
        <v>32</v>
      </c>
      <c r="X16" s="200"/>
      <c r="Y16" s="208" t="s">
        <v>25</v>
      </c>
      <c r="Z16" s="209"/>
      <c r="AA16" s="208" t="s">
        <v>26</v>
      </c>
      <c r="AB16" s="209"/>
      <c r="AC16" s="208" t="s">
        <v>27</v>
      </c>
      <c r="AD16" s="209"/>
      <c r="AE16" s="208" t="s">
        <v>28</v>
      </c>
      <c r="AF16" s="209"/>
      <c r="AG16" s="208" t="s">
        <v>29</v>
      </c>
      <c r="AH16" s="209"/>
      <c r="AI16" s="208" t="s">
        <v>30</v>
      </c>
      <c r="AJ16" s="209"/>
      <c r="AK16" s="208" t="s">
        <v>31</v>
      </c>
      <c r="AL16" s="216"/>
      <c r="AM16" s="118"/>
      <c r="AN16" s="115"/>
      <c r="AO16" s="116"/>
      <c r="AP16" s="119"/>
      <c r="AQ16" s="199" t="s">
        <v>32</v>
      </c>
      <c r="AR16" s="200"/>
      <c r="AS16" s="208" t="s">
        <v>25</v>
      </c>
      <c r="AT16" s="209"/>
      <c r="AU16" s="208" t="s">
        <v>26</v>
      </c>
      <c r="AV16" s="209"/>
      <c r="AW16" s="208" t="s">
        <v>27</v>
      </c>
      <c r="AX16" s="209"/>
      <c r="AY16" s="208" t="s">
        <v>28</v>
      </c>
      <c r="AZ16" s="209"/>
      <c r="BA16" s="208" t="s">
        <v>29</v>
      </c>
      <c r="BB16" s="209"/>
      <c r="BC16" s="208" t="s">
        <v>30</v>
      </c>
      <c r="BD16" s="209"/>
      <c r="BE16" s="208" t="s">
        <v>31</v>
      </c>
      <c r="BF16" s="216"/>
      <c r="BG16" s="118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spans="2:59" s="31" customFormat="1" ht="13.5">
      <c r="B17" s="120"/>
      <c r="C17" s="201"/>
      <c r="D17" s="202"/>
      <c r="E17" s="191"/>
      <c r="F17" s="191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7"/>
      <c r="S17" s="87"/>
      <c r="V17" s="89"/>
      <c r="W17" s="201"/>
      <c r="X17" s="202"/>
      <c r="Y17" s="210"/>
      <c r="Z17" s="211"/>
      <c r="AA17" s="210"/>
      <c r="AB17" s="211"/>
      <c r="AC17" s="210"/>
      <c r="AD17" s="211"/>
      <c r="AE17" s="210"/>
      <c r="AF17" s="211"/>
      <c r="AG17" s="210"/>
      <c r="AH17" s="211"/>
      <c r="AI17" s="210"/>
      <c r="AJ17" s="211"/>
      <c r="AK17" s="210"/>
      <c r="AL17" s="217"/>
      <c r="AM17" s="89"/>
      <c r="AP17" s="97"/>
      <c r="AQ17" s="201"/>
      <c r="AR17" s="202"/>
      <c r="AS17" s="210"/>
      <c r="AT17" s="211"/>
      <c r="AU17" s="210"/>
      <c r="AV17" s="211"/>
      <c r="AW17" s="210"/>
      <c r="AX17" s="211"/>
      <c r="AY17" s="210"/>
      <c r="AZ17" s="211"/>
      <c r="BA17" s="210"/>
      <c r="BB17" s="211"/>
      <c r="BC17" s="210"/>
      <c r="BD17" s="211"/>
      <c r="BE17" s="210"/>
      <c r="BF17" s="217"/>
      <c r="BG17" s="89"/>
    </row>
    <row r="18" spans="2:59" s="31" customFormat="1" ht="19.5" customHeight="1">
      <c r="B18" s="24"/>
      <c r="C18" s="203"/>
      <c r="D18" s="204"/>
      <c r="E18" s="191"/>
      <c r="F18" s="191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7"/>
      <c r="S18" s="27"/>
      <c r="U18" s="29"/>
      <c r="V18" s="30"/>
      <c r="W18" s="203"/>
      <c r="X18" s="204"/>
      <c r="Y18" s="212"/>
      <c r="Z18" s="213"/>
      <c r="AA18" s="212"/>
      <c r="AB18" s="213"/>
      <c r="AC18" s="212"/>
      <c r="AD18" s="213"/>
      <c r="AE18" s="212"/>
      <c r="AF18" s="213"/>
      <c r="AG18" s="212"/>
      <c r="AH18" s="213"/>
      <c r="AI18" s="212"/>
      <c r="AJ18" s="213"/>
      <c r="AK18" s="212"/>
      <c r="AL18" s="218"/>
      <c r="AM18" s="30"/>
      <c r="AO18" s="29"/>
      <c r="AP18" s="121"/>
      <c r="AQ18" s="203"/>
      <c r="AR18" s="204"/>
      <c r="AS18" s="212"/>
      <c r="AT18" s="213"/>
      <c r="AU18" s="212"/>
      <c r="AV18" s="213"/>
      <c r="AW18" s="212"/>
      <c r="AX18" s="213"/>
      <c r="AY18" s="212"/>
      <c r="AZ18" s="213"/>
      <c r="BA18" s="212"/>
      <c r="BB18" s="213"/>
      <c r="BC18" s="212"/>
      <c r="BD18" s="213"/>
      <c r="BE18" s="212"/>
      <c r="BF18" s="218"/>
      <c r="BG18" s="30"/>
    </row>
    <row r="19" spans="2:59" s="31" customFormat="1" ht="21" customHeight="1" thickBot="1">
      <c r="B19" s="24"/>
      <c r="C19" s="20" t="s">
        <v>5</v>
      </c>
      <c r="D19" s="20" t="s">
        <v>6</v>
      </c>
      <c r="E19" s="20" t="s">
        <v>7</v>
      </c>
      <c r="F19" s="20" t="s">
        <v>6</v>
      </c>
      <c r="G19" s="20" t="s">
        <v>5</v>
      </c>
      <c r="H19" s="20" t="s">
        <v>6</v>
      </c>
      <c r="I19" s="20" t="s">
        <v>7</v>
      </c>
      <c r="J19" s="20" t="s">
        <v>6</v>
      </c>
      <c r="K19" s="20" t="s">
        <v>5</v>
      </c>
      <c r="L19" s="20" t="s">
        <v>6</v>
      </c>
      <c r="M19" s="20" t="s">
        <v>5</v>
      </c>
      <c r="N19" s="20" t="s">
        <v>6</v>
      </c>
      <c r="O19" s="20" t="s">
        <v>7</v>
      </c>
      <c r="P19" s="20" t="s">
        <v>6</v>
      </c>
      <c r="Q19" s="20" t="s">
        <v>7</v>
      </c>
      <c r="R19" s="35" t="s">
        <v>6</v>
      </c>
      <c r="S19" s="27"/>
      <c r="U19" s="29"/>
      <c r="V19" s="122"/>
      <c r="W19" s="37" t="s">
        <v>5</v>
      </c>
      <c r="X19" s="37" t="s">
        <v>6</v>
      </c>
      <c r="Y19" s="38" t="s">
        <v>7</v>
      </c>
      <c r="Z19" s="37" t="s">
        <v>6</v>
      </c>
      <c r="AA19" s="37" t="s">
        <v>5</v>
      </c>
      <c r="AB19" s="37" t="s">
        <v>6</v>
      </c>
      <c r="AC19" s="37" t="s">
        <v>7</v>
      </c>
      <c r="AD19" s="38" t="s">
        <v>6</v>
      </c>
      <c r="AE19" s="37" t="s">
        <v>5</v>
      </c>
      <c r="AF19" s="37" t="s">
        <v>6</v>
      </c>
      <c r="AG19" s="37" t="s">
        <v>5</v>
      </c>
      <c r="AH19" s="37" t="s">
        <v>6</v>
      </c>
      <c r="AI19" s="37" t="s">
        <v>7</v>
      </c>
      <c r="AJ19" s="37" t="s">
        <v>6</v>
      </c>
      <c r="AK19" s="37" t="s">
        <v>7</v>
      </c>
      <c r="AL19" s="123" t="s">
        <v>6</v>
      </c>
      <c r="AM19" s="30"/>
      <c r="AO19" s="29"/>
      <c r="AP19" s="121"/>
      <c r="AQ19" s="41" t="s">
        <v>7</v>
      </c>
      <c r="AR19" s="41" t="s">
        <v>6</v>
      </c>
      <c r="AS19" s="41" t="s">
        <v>7</v>
      </c>
      <c r="AT19" s="41" t="s">
        <v>6</v>
      </c>
      <c r="AU19" s="41" t="s">
        <v>5</v>
      </c>
      <c r="AV19" s="41" t="s">
        <v>6</v>
      </c>
      <c r="AW19" s="41" t="s">
        <v>7</v>
      </c>
      <c r="AX19" s="41" t="s">
        <v>6</v>
      </c>
      <c r="AY19" s="41" t="s">
        <v>5</v>
      </c>
      <c r="AZ19" s="41" t="s">
        <v>6</v>
      </c>
      <c r="BA19" s="41" t="s">
        <v>5</v>
      </c>
      <c r="BB19" s="41" t="s">
        <v>6</v>
      </c>
      <c r="BC19" s="41" t="s">
        <v>7</v>
      </c>
      <c r="BD19" s="41" t="s">
        <v>6</v>
      </c>
      <c r="BE19" s="41" t="s">
        <v>7</v>
      </c>
      <c r="BF19" s="41" t="s">
        <v>6</v>
      </c>
      <c r="BG19" s="30"/>
    </row>
    <row r="20" spans="2:59" s="31" customFormat="1" ht="21" customHeight="1" thickBot="1">
      <c r="B20" s="124" t="s">
        <v>13</v>
      </c>
      <c r="C20" s="43">
        <f>W20+AQ20</f>
        <v>115317</v>
      </c>
      <c r="D20" s="46">
        <f>IF(T8=0,0,ROUND(C20/T8*100000,1))</f>
        <v>91.6</v>
      </c>
      <c r="E20" s="43">
        <f>Y20+AS20</f>
        <v>38153</v>
      </c>
      <c r="F20" s="125">
        <f>IF(T8=0,0,ROUND(E20/T8*100000,1))</f>
        <v>30.3</v>
      </c>
      <c r="G20" s="43">
        <f>AA20+AU20</f>
        <v>35975</v>
      </c>
      <c r="H20" s="125">
        <f>IF(T8=0,0,ROUND(G20/T8*100000,1))</f>
        <v>28.6</v>
      </c>
      <c r="I20" s="43">
        <f>AC20+AW20</f>
        <v>30229</v>
      </c>
      <c r="J20" s="125">
        <f>IF(T8=0,0,ROUND(I20/T8*100000,1))</f>
        <v>24</v>
      </c>
      <c r="K20" s="43">
        <f>AE20+AY20</f>
        <v>16268</v>
      </c>
      <c r="L20" s="125">
        <f>IF(T8=0,0,ROUND(K20/T8*100000,1))</f>
        <v>12.9</v>
      </c>
      <c r="M20" s="43">
        <f>AG20+BA20</f>
        <v>22517</v>
      </c>
      <c r="N20" s="125">
        <f>IF(T8=0,0,ROUND(M20/T8*100000,1))</f>
        <v>17.9</v>
      </c>
      <c r="O20" s="43">
        <f>AI20+BC20</f>
        <v>14462</v>
      </c>
      <c r="P20" s="125">
        <f>IF(T8=0,0,ROUND(O20/T8*100000,1))</f>
        <v>11.5</v>
      </c>
      <c r="Q20" s="43">
        <f>AK20+BE20</f>
        <v>2220</v>
      </c>
      <c r="R20" s="126">
        <f>IF(T8=0,0,ROUND(Q20/T8*100000,1))</f>
        <v>1.8</v>
      </c>
      <c r="S20" s="27"/>
      <c r="U20" s="29"/>
      <c r="V20" s="127" t="s">
        <v>13</v>
      </c>
      <c r="W20" s="128">
        <v>61343</v>
      </c>
      <c r="X20" s="129">
        <f>IF(AN8=0,0,ROUND(W20/AN8*100000,1))</f>
        <v>99.9</v>
      </c>
      <c r="Y20" s="128">
        <v>22801</v>
      </c>
      <c r="Z20" s="129">
        <f>IF(AN8=0,0,ROUND(Y20/AN8*100000,1))</f>
        <v>37.1</v>
      </c>
      <c r="AA20" s="130">
        <v>8751</v>
      </c>
      <c r="AB20" s="129">
        <f>IF(AN8=0,0,ROUND(AA20/AN8*100000,1))</f>
        <v>14.2</v>
      </c>
      <c r="AC20" s="130">
        <v>21546</v>
      </c>
      <c r="AD20" s="131">
        <f>IF(AN8=0,0,ROUND(AC20/AN8*100000,1))</f>
        <v>35.1</v>
      </c>
      <c r="AE20" s="130">
        <v>10615</v>
      </c>
      <c r="AF20" s="129">
        <f>IF(AN8=0,0,ROUND(AE20/AN8*100000,1))</f>
        <v>17.3</v>
      </c>
      <c r="AG20" s="130">
        <v>10429</v>
      </c>
      <c r="AH20" s="132">
        <f>IF(AN8=0,0,ROUND(AG20/AN8*100000,1))</f>
        <v>17</v>
      </c>
      <c r="AI20" s="130">
        <v>7618</v>
      </c>
      <c r="AJ20" s="129">
        <f>IF(AN8=0,0,ROUND(AI20/AN8*100000,1))</f>
        <v>12.4</v>
      </c>
      <c r="AK20" s="130">
        <v>1467</v>
      </c>
      <c r="AL20" s="133">
        <f>IF(AN8=0,0,ROUND(AK20/AN8*100000,1))</f>
        <v>2.4</v>
      </c>
      <c r="AM20" s="30"/>
      <c r="AO20" s="29"/>
      <c r="AP20" s="134" t="s">
        <v>13</v>
      </c>
      <c r="AQ20" s="135">
        <v>53974</v>
      </c>
      <c r="AR20" s="136">
        <f>IF(BH8=0,0,ROUND(AQ20/BH8*100000,1))</f>
        <v>83.7</v>
      </c>
      <c r="AS20" s="135">
        <v>15352</v>
      </c>
      <c r="AT20" s="136">
        <f>IF(BH8=0,0,ROUND(AS20/BH8*100000,1))</f>
        <v>23.8</v>
      </c>
      <c r="AU20" s="135">
        <v>27224</v>
      </c>
      <c r="AV20" s="136">
        <f>IF(BH8=0,0,ROUND(AU20/BH8*100000,1))</f>
        <v>42.2</v>
      </c>
      <c r="AW20" s="135">
        <v>8683</v>
      </c>
      <c r="AX20" s="136">
        <f>IF(BH8=0,0,ROUND(AW20/BH8*100000,1))</f>
        <v>13.5</v>
      </c>
      <c r="AY20" s="135">
        <v>5653</v>
      </c>
      <c r="AZ20" s="136">
        <f>IF(BH8=0,0,ROUND(AY20/BH8*100000,1))</f>
        <v>8.8</v>
      </c>
      <c r="BA20" s="135">
        <v>12088</v>
      </c>
      <c r="BB20" s="136">
        <f>IF(BH8=0,0,ROUND(BA20/BH8*100000,1))</f>
        <v>18.7</v>
      </c>
      <c r="BC20" s="135">
        <v>6844</v>
      </c>
      <c r="BD20" s="136">
        <f>IF(BH8=0,0,ROUND(BC20/BH8*100000,1))</f>
        <v>10.6</v>
      </c>
      <c r="BE20" s="135">
        <v>753</v>
      </c>
      <c r="BF20" s="137">
        <f>IF(BH8=0,0,ROUND(BE20/BH8*100000,1))</f>
        <v>1.2</v>
      </c>
      <c r="BG20" s="27"/>
    </row>
    <row r="21" spans="2:59" s="31" customFormat="1" ht="21" customHeight="1" thickBot="1">
      <c r="B21" s="124" t="s">
        <v>14</v>
      </c>
      <c r="C21" s="43">
        <f>W21+AQ21</f>
        <v>1859</v>
      </c>
      <c r="D21" s="46">
        <f>IF(T9=0,0,ROUND(C21/T9*100000,1))</f>
        <v>88.6</v>
      </c>
      <c r="E21" s="43">
        <f>Y21+AS21</f>
        <v>757</v>
      </c>
      <c r="F21" s="125">
        <f>IF(T9=0,0,ROUND(E21/T9*100000,1))</f>
        <v>36.1</v>
      </c>
      <c r="G21" s="43">
        <f>AA21+AU21</f>
        <v>911</v>
      </c>
      <c r="H21" s="125">
        <f>IF(T9=0,0,ROUND(G21/T9*100000,1))</f>
        <v>43.4</v>
      </c>
      <c r="I21" s="43">
        <f>AC21+AW21</f>
        <v>466</v>
      </c>
      <c r="J21" s="125">
        <f>IF(T9=0,0,ROUND(I21/T9*100000,1))</f>
        <v>22.2</v>
      </c>
      <c r="K21" s="43">
        <f>AE21+AY21</f>
        <v>212</v>
      </c>
      <c r="L21" s="125">
        <f>IF(T9=0,0,ROUND(K21/T9*100000,1))</f>
        <v>10.1</v>
      </c>
      <c r="M21" s="43">
        <f>AG21+BA21</f>
        <v>364</v>
      </c>
      <c r="N21" s="125">
        <f>IF(T9=0,0,ROUND(M21/T9*100000,1))</f>
        <v>17.3</v>
      </c>
      <c r="O21" s="43">
        <f>AI21+BC21</f>
        <v>211</v>
      </c>
      <c r="P21" s="125">
        <f>IF(T9=0,0,ROUND(O21/T9*100000,1))</f>
        <v>10.1</v>
      </c>
      <c r="Q21" s="43">
        <f>AK21+BE21</f>
        <v>37</v>
      </c>
      <c r="R21" s="126">
        <f>IF(T9=0,0,ROUND(Q21/T9*100000,1))</f>
        <v>1.8</v>
      </c>
      <c r="S21" s="27"/>
      <c r="U21" s="29"/>
      <c r="V21" s="138" t="s">
        <v>14</v>
      </c>
      <c r="W21" s="139">
        <v>1055</v>
      </c>
      <c r="X21" s="140">
        <f>IF(AN9=0,0,ROUND(W21/AN9*100000,1))</f>
        <v>103.8</v>
      </c>
      <c r="Y21" s="139">
        <v>461</v>
      </c>
      <c r="Z21" s="140">
        <f>IF(AN9=0,0,ROUND(Y21/AN9*100000,1))</f>
        <v>45.3</v>
      </c>
      <c r="AA21" s="139">
        <v>243</v>
      </c>
      <c r="AB21" s="141">
        <f>IF(AN9=0,0,ROUND(AA21/AN9*100000,1))</f>
        <v>23.9</v>
      </c>
      <c r="AC21" s="139">
        <v>347</v>
      </c>
      <c r="AD21" s="140">
        <f>IF(AN9=0,0,ROUND(AC21/AN9*100000,1))</f>
        <v>34.1</v>
      </c>
      <c r="AE21" s="139">
        <v>129</v>
      </c>
      <c r="AF21" s="140">
        <f>IF(AN9=0,0,ROUND(AE21/AN9*100000,1))</f>
        <v>12.7</v>
      </c>
      <c r="AG21" s="139">
        <v>163</v>
      </c>
      <c r="AH21" s="141">
        <f>IF(AN9=0,0,ROUND(AG21/AN9*100000,1))</f>
        <v>16</v>
      </c>
      <c r="AI21" s="139">
        <v>101</v>
      </c>
      <c r="AJ21" s="140">
        <f>IF(AN9=0,0,ROUND(AI21/AN9*100000,1))</f>
        <v>9.9</v>
      </c>
      <c r="AK21" s="139">
        <v>19</v>
      </c>
      <c r="AL21" s="142">
        <f>IF(AN9=0,0,ROUND(AK21/AN9*100000,1))</f>
        <v>1.9</v>
      </c>
      <c r="AM21" s="30"/>
      <c r="AO21" s="29"/>
      <c r="AP21" s="60" t="s">
        <v>14</v>
      </c>
      <c r="AQ21" s="130">
        <v>804</v>
      </c>
      <c r="AR21" s="129">
        <f>IF(BH9=0,0,ROUND(AQ21/BH9*100000,1))</f>
        <v>74.3</v>
      </c>
      <c r="AS21" s="130">
        <v>296</v>
      </c>
      <c r="AT21" s="129">
        <f>IF(BH9=0,0,ROUND(AS21/BH9*100000,1))</f>
        <v>27.4</v>
      </c>
      <c r="AU21" s="130">
        <v>668</v>
      </c>
      <c r="AV21" s="129">
        <f>IF(BH9=0,0,ROUND(AU21/BH9*100000,1))</f>
        <v>61.8</v>
      </c>
      <c r="AW21" s="130">
        <v>119</v>
      </c>
      <c r="AX21" s="129">
        <f>IF(BH9=0,0,ROUND(AW21/BH9*100000,1))</f>
        <v>11</v>
      </c>
      <c r="AY21" s="130">
        <v>83</v>
      </c>
      <c r="AZ21" s="129">
        <f>IF(BH9=0,0,ROUND(AY21/BH9*100000,1))</f>
        <v>7.7</v>
      </c>
      <c r="BA21" s="130">
        <v>201</v>
      </c>
      <c r="BB21" s="129">
        <f>IF(BH9=0,0,ROUND(BA21/BH9*100000,1))</f>
        <v>18.6</v>
      </c>
      <c r="BC21" s="130">
        <v>110</v>
      </c>
      <c r="BD21" s="129">
        <f>IF(BH9=0,0,ROUND(BC21/BH9*100000,1))</f>
        <v>10.2</v>
      </c>
      <c r="BE21" s="130">
        <v>18</v>
      </c>
      <c r="BF21" s="143">
        <v>24</v>
      </c>
      <c r="BG21" s="27"/>
    </row>
    <row r="22" spans="2:59" s="31" customFormat="1" ht="21" customHeight="1" thickBot="1">
      <c r="B22" s="73" t="s">
        <v>33</v>
      </c>
      <c r="C22" s="74">
        <f>SUM(C23:C24)</f>
        <v>105</v>
      </c>
      <c r="D22" s="46">
        <f>IF(T10=0,0,ROUND(C22/T10*100000,1))</f>
        <v>76.4</v>
      </c>
      <c r="E22" s="74">
        <f>SUM(E23:E24)</f>
        <v>59</v>
      </c>
      <c r="F22" s="125">
        <f>IF(T10=0,0,ROUND(E22/T10*100000,1))</f>
        <v>43</v>
      </c>
      <c r="G22" s="74">
        <f>SUM(G23:G24)</f>
        <v>127</v>
      </c>
      <c r="H22" s="125">
        <f>IF(T10=0,0,ROUND(G22/T10*100000,1))</f>
        <v>92.5</v>
      </c>
      <c r="I22" s="74">
        <f>SUM(I23:I24)</f>
        <v>36</v>
      </c>
      <c r="J22" s="125">
        <f>IF(T10=0,0,ROUND(I22/T10*100000,1))</f>
        <v>26.2</v>
      </c>
      <c r="K22" s="74">
        <f>SUM(K23:K24)</f>
        <v>14</v>
      </c>
      <c r="L22" s="125">
        <f>IF(T10=0,0,ROUND(K22/T10*100000,1))</f>
        <v>10.2</v>
      </c>
      <c r="M22" s="74">
        <f>SUM(M23:M24)</f>
        <v>19</v>
      </c>
      <c r="N22" s="125">
        <f>IF(T10=0,0,ROUND(M22/T10*100000,1))</f>
        <v>13.8</v>
      </c>
      <c r="O22" s="74">
        <f>SUM(O23:O24)</f>
        <v>17</v>
      </c>
      <c r="P22" s="125">
        <f>IF(T10=0,0,ROUND(O22/T10*100000,1))</f>
        <v>12.4</v>
      </c>
      <c r="Q22" s="74">
        <f>SUM(Q23:Q24)</f>
        <v>4</v>
      </c>
      <c r="R22" s="126">
        <f>IF(T10=0,0,ROUND(Q22/T10*100000,1))</f>
        <v>2.9</v>
      </c>
      <c r="S22" s="87"/>
      <c r="V22" s="144" t="s">
        <v>34</v>
      </c>
      <c r="W22" s="145">
        <f>SUM(W23:W24)</f>
        <v>63</v>
      </c>
      <c r="X22" s="140">
        <f>IF(AN10=0,0,ROUND(W22/AN10*100000,1))</f>
        <v>95</v>
      </c>
      <c r="Y22" s="145">
        <f>SUM(Y23:Y24)</f>
        <v>34</v>
      </c>
      <c r="Z22" s="140">
        <f>IF(AN10=0,0,ROUND(Y22/AN10*100000,1))</f>
        <v>51.3</v>
      </c>
      <c r="AA22" s="145">
        <f>SUM(AA23:AA24)</f>
        <v>31</v>
      </c>
      <c r="AB22" s="140">
        <f>IF(AN10=0,0,ROUND(AA22/AN10*100000,1))</f>
        <v>46.7</v>
      </c>
      <c r="AC22" s="145">
        <f>SUM(AC23:AC24)</f>
        <v>28</v>
      </c>
      <c r="AD22" s="140">
        <f>IF(AN10=0,0,ROUND(AC22/AN10*100000,1))</f>
        <v>42.2</v>
      </c>
      <c r="AE22" s="145">
        <f>SUM(AE23:AE24)</f>
        <v>9</v>
      </c>
      <c r="AF22" s="140">
        <f>IF(AN10=0,0,ROUND(AE22/AN10*100000,1))</f>
        <v>13.6</v>
      </c>
      <c r="AG22" s="145">
        <f>SUM(AG23:AG24)</f>
        <v>8</v>
      </c>
      <c r="AH22" s="140">
        <f>IF(AN10=0,0,ROUND(AG22/AN10*100000,1))</f>
        <v>12.1</v>
      </c>
      <c r="AI22" s="145">
        <f>SUM(AI23:AI24)</f>
        <v>9</v>
      </c>
      <c r="AJ22" s="141">
        <f>IF(AN10=0,0,ROUND(AI22/AN10*100000,1))</f>
        <v>13.6</v>
      </c>
      <c r="AK22" s="146">
        <f>SUM(AK23:AK24)</f>
        <v>1</v>
      </c>
      <c r="AL22" s="133">
        <f>IF(AN10=0,0,ROUND(AK22/AN10*100000,1))</f>
        <v>1.5</v>
      </c>
      <c r="AM22" s="89"/>
      <c r="AP22" s="147" t="s">
        <v>34</v>
      </c>
      <c r="AQ22" s="145">
        <f>SUM(AQ23:AQ24)</f>
        <v>42</v>
      </c>
      <c r="AR22" s="140">
        <f>IF(BH10=0,0,ROUND(AQ22/BH10*100000,1))</f>
        <v>59.1</v>
      </c>
      <c r="AS22" s="145">
        <f>SUM(AS23:AS24)</f>
        <v>25</v>
      </c>
      <c r="AT22" s="140">
        <f>IF(BH10=0,0,ROUND(AS22/BH10*100000,1))</f>
        <v>35.2</v>
      </c>
      <c r="AU22" s="145">
        <f>SUM(AU23:AU24)</f>
        <v>96</v>
      </c>
      <c r="AV22" s="140">
        <f>IF(BH10=0,0,ROUND(AU22/BH10*100000,1))</f>
        <v>135.2</v>
      </c>
      <c r="AW22" s="145">
        <f>SUM(AW23:AW24)</f>
        <v>8</v>
      </c>
      <c r="AX22" s="140">
        <f>IF(BH10=0,0,ROUND(AW22/BH10*100000,1))</f>
        <v>11.3</v>
      </c>
      <c r="AY22" s="145">
        <f>SUM(AY23:AY24)</f>
        <v>5</v>
      </c>
      <c r="AZ22" s="140">
        <f>IF(BH10=0,0,ROUND(AY22/BH10*100000,1))</f>
        <v>7</v>
      </c>
      <c r="BA22" s="145">
        <f>SUM(BA23:BA24)</f>
        <v>11</v>
      </c>
      <c r="BB22" s="140">
        <f>IF(BH10=0,0,ROUND(BA22/BH10*100000,1))</f>
        <v>15.5</v>
      </c>
      <c r="BC22" s="145">
        <f>SUM(BC23:BC24)</f>
        <v>8</v>
      </c>
      <c r="BD22" s="140">
        <f>IF(BH10=0,0,ROUND(BC22/BH10*100000,1))</f>
        <v>11.3</v>
      </c>
      <c r="BE22" s="145">
        <f>SUM(BE23:BE24)</f>
        <v>3</v>
      </c>
      <c r="BF22" s="148">
        <f>IF(BH10=0,0,ROUND(BE22/BH10*100000,1))</f>
        <v>4.2</v>
      </c>
      <c r="BG22" s="87"/>
    </row>
    <row r="23" spans="2:59" s="31" customFormat="1" ht="21" customHeight="1">
      <c r="B23" s="90" t="s">
        <v>16</v>
      </c>
      <c r="C23" s="43">
        <f>W23+AQ23</f>
        <v>72</v>
      </c>
      <c r="D23" s="93">
        <f>IF(T11=0,0,ROUND(C23/T11*100000,1))</f>
        <v>87</v>
      </c>
      <c r="E23" s="43">
        <f>Y23+AS23</f>
        <v>39</v>
      </c>
      <c r="F23" s="149">
        <f>IF(T11=0,0,ROUND(E23/T11*100000,1))</f>
        <v>47.1</v>
      </c>
      <c r="G23" s="43">
        <f>AA23+AU23</f>
        <v>81</v>
      </c>
      <c r="H23" s="149">
        <f>IF(T11=0,0,ROUND(G23/T11*100000,1))</f>
        <v>97.9</v>
      </c>
      <c r="I23" s="43">
        <f>AC23+AW23</f>
        <v>24</v>
      </c>
      <c r="J23" s="149">
        <f>IF(T11=0,0,ROUND(I23/T11*100000,1))</f>
        <v>29</v>
      </c>
      <c r="K23" s="43">
        <f>AE23+AY23</f>
        <v>10</v>
      </c>
      <c r="L23" s="149">
        <f>IF(T11=0,0,ROUND(K23/T11*100000,1))</f>
        <v>12.1</v>
      </c>
      <c r="M23" s="43">
        <f>AG23+BA23</f>
        <v>12</v>
      </c>
      <c r="N23" s="149">
        <f>IF(T11=0,0,ROUND(M23/T11*100000,1))</f>
        <v>14.5</v>
      </c>
      <c r="O23" s="43">
        <f>AI23+BC23</f>
        <v>10</v>
      </c>
      <c r="P23" s="149">
        <f>IF(T11=0,0,ROUND(O23/T11*100000,1))</f>
        <v>12.1</v>
      </c>
      <c r="Q23" s="43">
        <f>AK23+BE23</f>
        <v>1</v>
      </c>
      <c r="R23" s="150">
        <f>IF(T11=0,0,ROUND(Q23/T11*100000,1))</f>
        <v>1.2</v>
      </c>
      <c r="S23" s="87"/>
      <c r="V23" s="151" t="s">
        <v>16</v>
      </c>
      <c r="W23" s="96">
        <v>45</v>
      </c>
      <c r="X23" s="152">
        <f>IF(AN11=0,0,ROUND(W23/AN11*100000,1))</f>
        <v>112.6</v>
      </c>
      <c r="Y23" s="96">
        <v>22</v>
      </c>
      <c r="Z23" s="152">
        <f>IF(AN11=0,0,ROUND(Y23/AN11*100000,1))</f>
        <v>55.1</v>
      </c>
      <c r="AA23" s="96">
        <v>23</v>
      </c>
      <c r="AB23" s="152">
        <f>IF(AN11=0,0,ROUND(AA23/AN11*100000,1))</f>
        <v>57.6</v>
      </c>
      <c r="AC23" s="96">
        <v>18</v>
      </c>
      <c r="AD23" s="152">
        <f>IF(AN11=0,0,ROUND(AC23/AN11*100000,1))</f>
        <v>45.1</v>
      </c>
      <c r="AE23" s="96">
        <v>7</v>
      </c>
      <c r="AF23" s="152">
        <f>IF(AN11=0,0,ROUND(AE23/AN11*100000,1))</f>
        <v>17.5</v>
      </c>
      <c r="AG23" s="96">
        <v>5</v>
      </c>
      <c r="AH23" s="152">
        <f>IF(AN11=0,0,ROUND(AG23/AN11*100000,1))</f>
        <v>12.5</v>
      </c>
      <c r="AI23" s="96">
        <v>5</v>
      </c>
      <c r="AJ23" s="152">
        <f>IF(AN11=0,0,ROUND(AI23/AN11*100000,1))</f>
        <v>12.5</v>
      </c>
      <c r="AK23" s="96">
        <v>1</v>
      </c>
      <c r="AL23" s="152">
        <f>IF(AN11=0,0,ROUND(AK23/AN11*100000,1))</f>
        <v>2.5</v>
      </c>
      <c r="AM23" s="89"/>
      <c r="AP23" s="97" t="s">
        <v>16</v>
      </c>
      <c r="AQ23" s="96">
        <v>27</v>
      </c>
      <c r="AR23" s="152">
        <f>IF(BH11=0,0,ROUND(AQ23/BH11*100000,1))</f>
        <v>63.1</v>
      </c>
      <c r="AS23" s="96">
        <v>17</v>
      </c>
      <c r="AT23" s="152">
        <f>IF(BH11=0,0,ROUND(AS23/BH11*100000,1))</f>
        <v>39.7</v>
      </c>
      <c r="AU23" s="96">
        <v>58</v>
      </c>
      <c r="AV23" s="152">
        <f>IF(BH11=0,0,ROUND(AU23/BH11*100000,1))</f>
        <v>135.4</v>
      </c>
      <c r="AW23" s="96">
        <v>6</v>
      </c>
      <c r="AX23" s="152">
        <f>IF(BH11=0,0,ROUND(AW23/BH11*100000,1))</f>
        <v>14</v>
      </c>
      <c r="AY23" s="96">
        <v>3</v>
      </c>
      <c r="AZ23" s="152">
        <f>IF(BH11=0,0,ROUND(AY23/BH11*100000,1))</f>
        <v>7</v>
      </c>
      <c r="BA23" s="96">
        <v>7</v>
      </c>
      <c r="BB23" s="152">
        <f>IF(BH11=0,0,ROUND(BA23/BH11*100000,1))</f>
        <v>16.3</v>
      </c>
      <c r="BC23" s="96">
        <v>5</v>
      </c>
      <c r="BD23" s="152">
        <f>IF(BH11=0,0,ROUND(BC23/BH11*100000,1))</f>
        <v>11.7</v>
      </c>
      <c r="BE23" s="96">
        <v>0</v>
      </c>
      <c r="BF23" s="152">
        <f>IF(BH11=0,0,ROUND(BE23/BH11*100000,1))</f>
        <v>0</v>
      </c>
      <c r="BG23" s="89"/>
    </row>
    <row r="24" spans="2:59" s="31" customFormat="1" ht="21" customHeight="1" thickBot="1">
      <c r="B24" s="98" t="s">
        <v>17</v>
      </c>
      <c r="C24" s="99">
        <f>W24+AQ24</f>
        <v>33</v>
      </c>
      <c r="D24" s="101">
        <f>IF(T12=0,0,ROUND(C24/T12*100000,1))</f>
        <v>60.5</v>
      </c>
      <c r="E24" s="99">
        <f>Y24+AS24</f>
        <v>20</v>
      </c>
      <c r="F24" s="153">
        <f>IF(T12=0,0,ROUND(E24/T12*100000,1))</f>
        <v>36.6</v>
      </c>
      <c r="G24" s="99">
        <f>AA24+AU24</f>
        <v>46</v>
      </c>
      <c r="H24" s="153">
        <f>IF(T12=0,0,ROUND(G24/T12*100000,1))</f>
        <v>84.3</v>
      </c>
      <c r="I24" s="99">
        <f>AC24+AW24</f>
        <v>12</v>
      </c>
      <c r="J24" s="153">
        <f>IF(T12=0,0,ROUND(I24/T12*100000,1))</f>
        <v>22</v>
      </c>
      <c r="K24" s="99">
        <f>AE24+AY24</f>
        <v>4</v>
      </c>
      <c r="L24" s="153">
        <f>IF(T12=0,0,ROUND(K24/T12*100000,1))</f>
        <v>7.3</v>
      </c>
      <c r="M24" s="99">
        <f>AG24+BA24</f>
        <v>7</v>
      </c>
      <c r="N24" s="153">
        <f>IF(T12=0,0,ROUND(M24/T12*100000,1))</f>
        <v>12.8</v>
      </c>
      <c r="O24" s="99">
        <f>AI24+BC24</f>
        <v>7</v>
      </c>
      <c r="P24" s="153">
        <f>IF(T12=0,0,ROUND(O24/T12*100000,1))</f>
        <v>12.8</v>
      </c>
      <c r="Q24" s="99">
        <f>AK24+BE24</f>
        <v>3</v>
      </c>
      <c r="R24" s="154">
        <f>IF(T12=0,0,ROUND(Q24/T12*100000,1))</f>
        <v>5.5</v>
      </c>
      <c r="S24" s="87"/>
      <c r="V24" s="155" t="s">
        <v>17</v>
      </c>
      <c r="W24" s="104">
        <v>18</v>
      </c>
      <c r="X24" s="156">
        <f>IF(AN12=0,0,ROUND(W24/AN12*100000,1))</f>
        <v>68.2</v>
      </c>
      <c r="Y24" s="104">
        <v>12</v>
      </c>
      <c r="Z24" s="156">
        <f>IF(AN12=0,0,ROUND(Y24/AN12*100000,1))</f>
        <v>45.5</v>
      </c>
      <c r="AA24" s="104">
        <v>8</v>
      </c>
      <c r="AB24" s="156">
        <f>IF(AN12=0,0,ROUND(AA24/AN12*100000,1))</f>
        <v>30.3</v>
      </c>
      <c r="AC24" s="104">
        <v>10</v>
      </c>
      <c r="AD24" s="156">
        <f>IF(AN12=0,0,ROUND(AC24/AN12*100000,1))</f>
        <v>37.9</v>
      </c>
      <c r="AE24" s="104">
        <v>2</v>
      </c>
      <c r="AF24" s="156">
        <f>IF(AN12=0,0,ROUND(AE24/AN12*100000,1))</f>
        <v>7.6</v>
      </c>
      <c r="AG24" s="104">
        <v>3</v>
      </c>
      <c r="AH24" s="156">
        <f>IF(AN12=0,0,ROUND(AG24/AN12*100000,1))</f>
        <v>11.4</v>
      </c>
      <c r="AI24" s="104">
        <v>4</v>
      </c>
      <c r="AJ24" s="156">
        <f>IF(AN12=0,0,ROUND(AI24/AN12*100000,1))</f>
        <v>15.2</v>
      </c>
      <c r="AK24" s="104">
        <v>0</v>
      </c>
      <c r="AL24" s="157">
        <f>IF(AN12=0,0,ROUND(AK24/AN12*100000,1))</f>
        <v>0</v>
      </c>
      <c r="AM24" s="89"/>
      <c r="AP24" s="110" t="s">
        <v>17</v>
      </c>
      <c r="AQ24" s="104">
        <v>15</v>
      </c>
      <c r="AR24" s="156">
        <f>IF(BH12=0,0,ROUND(AQ24/BH12*100000,1))</f>
        <v>53.2</v>
      </c>
      <c r="AS24" s="104">
        <v>8</v>
      </c>
      <c r="AT24" s="156">
        <f>IF(BH12=0,0,ROUND(AS24/BH12*100000,1))</f>
        <v>28.4</v>
      </c>
      <c r="AU24" s="104">
        <v>38</v>
      </c>
      <c r="AV24" s="156">
        <f>IF(BH12=0,0,ROUND(AU24/BH12*100000,1))</f>
        <v>134.8</v>
      </c>
      <c r="AW24" s="104">
        <v>2</v>
      </c>
      <c r="AX24" s="156">
        <f>IF(BH12=0,0,ROUND(AW24/BH12*100000,1))</f>
        <v>7.1</v>
      </c>
      <c r="AY24" s="104">
        <v>2</v>
      </c>
      <c r="AZ24" s="156">
        <f>IF(BH12=0,0,ROUND(AY24/BH12*100000,1))</f>
        <v>7.1</v>
      </c>
      <c r="BA24" s="104">
        <v>4</v>
      </c>
      <c r="BB24" s="156">
        <f>IF(BH12=0,0,ROUND(BA24/BH12*100000,1))</f>
        <v>14.2</v>
      </c>
      <c r="BC24" s="104">
        <v>3</v>
      </c>
      <c r="BD24" s="156">
        <f>IF(BH12=0,0,ROUND(BC24/BH12*100000,1))</f>
        <v>10.6</v>
      </c>
      <c r="BE24" s="104">
        <v>3</v>
      </c>
      <c r="BF24" s="157">
        <f>IF(BH12=0,0,ROUND(BE24/BH12*100000,1))</f>
        <v>10.6</v>
      </c>
      <c r="BG24" s="89"/>
    </row>
    <row r="25" spans="2:43" ht="14.25" customHeight="1">
      <c r="B25" s="198" t="s">
        <v>18</v>
      </c>
      <c r="C25" s="198"/>
      <c r="D25" s="158"/>
      <c r="E25" s="159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V25" s="198" t="s">
        <v>18</v>
      </c>
      <c r="W25" s="219"/>
      <c r="AP25" s="160" t="s">
        <v>19</v>
      </c>
      <c r="AQ25" s="5"/>
    </row>
    <row r="26" spans="1:59" ht="14.25" customHeight="1">
      <c r="A26" s="18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V26" s="188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P26" s="188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</row>
    <row r="27" spans="2:18" ht="9" customHeight="1">
      <c r="B27" s="161"/>
      <c r="C27" s="162"/>
      <c r="D27" s="162"/>
      <c r="E27" s="162"/>
      <c r="F27" s="162"/>
      <c r="G27" s="162"/>
      <c r="H27" s="162"/>
      <c r="I27" s="161"/>
      <c r="J27" s="161"/>
      <c r="K27" s="161"/>
      <c r="L27" s="161"/>
      <c r="M27" s="161"/>
      <c r="N27" s="161"/>
      <c r="O27" s="162"/>
      <c r="P27" s="162"/>
      <c r="Q27" s="161"/>
      <c r="R27" s="161"/>
    </row>
    <row r="28" spans="2:16" ht="9" customHeight="1">
      <c r="B28" s="1"/>
      <c r="C28" s="1"/>
      <c r="D28" s="1"/>
      <c r="E28" s="1"/>
      <c r="F28" s="1"/>
      <c r="G28" s="1"/>
      <c r="H28" s="1"/>
      <c r="O28" s="1"/>
      <c r="P28" s="1"/>
    </row>
    <row r="29" spans="2:16" ht="9" customHeight="1">
      <c r="B29" s="1"/>
      <c r="C29" s="1"/>
      <c r="D29" s="1"/>
      <c r="E29" s="1"/>
      <c r="F29" s="1"/>
      <c r="G29" s="1"/>
      <c r="H29" s="1"/>
      <c r="O29" s="1"/>
      <c r="P29" s="1"/>
    </row>
    <row r="30" spans="2:16" ht="9" customHeight="1">
      <c r="B30" s="1"/>
      <c r="C30" s="1"/>
      <c r="D30" s="1"/>
      <c r="E30" s="1"/>
      <c r="F30" s="1"/>
      <c r="G30" s="1"/>
      <c r="H30" s="1"/>
      <c r="O30" s="1"/>
      <c r="P30" s="1"/>
    </row>
    <row r="31" spans="2:16" ht="9" customHeight="1">
      <c r="B31" s="1"/>
      <c r="C31" s="1"/>
      <c r="D31" s="1"/>
      <c r="E31" s="1"/>
      <c r="F31" s="1"/>
      <c r="G31" s="1"/>
      <c r="H31" s="1"/>
      <c r="O31" s="1"/>
      <c r="P31" s="1"/>
    </row>
    <row r="32" ht="23.25" customHeight="1">
      <c r="B32" s="163"/>
    </row>
    <row r="42" spans="1:59" ht="22.5" customHeight="1">
      <c r="A42" s="220" t="s">
        <v>43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V42" s="220" t="s">
        <v>44</v>
      </c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P42" s="220" t="s">
        <v>45</v>
      </c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</row>
    <row r="51" ht="30" customHeight="1">
      <c r="B51" s="163" t="s">
        <v>20</v>
      </c>
    </row>
  </sheetData>
  <sheetProtection/>
  <mergeCells count="57">
    <mergeCell ref="AY16:AZ18"/>
    <mergeCell ref="BA16:BB18"/>
    <mergeCell ref="AW6:AX6"/>
    <mergeCell ref="AY6:AZ6"/>
    <mergeCell ref="A42:R42"/>
    <mergeCell ref="V42:AM42"/>
    <mergeCell ref="AP42:BG42"/>
    <mergeCell ref="V25:W25"/>
    <mergeCell ref="AI16:AJ18"/>
    <mergeCell ref="AK16:AL18"/>
    <mergeCell ref="BC16:BD18"/>
    <mergeCell ref="AA16:AB18"/>
    <mergeCell ref="Y16:Z18"/>
    <mergeCell ref="W16:X18"/>
    <mergeCell ref="AG16:AH18"/>
    <mergeCell ref="AE16:AF18"/>
    <mergeCell ref="AC16:AD18"/>
    <mergeCell ref="BE16:BF18"/>
    <mergeCell ref="K6:L6"/>
    <mergeCell ref="AC6:AD6"/>
    <mergeCell ref="AE6:AF6"/>
    <mergeCell ref="AG6:AH6"/>
    <mergeCell ref="AQ4:AR6"/>
    <mergeCell ref="M6:N6"/>
    <mergeCell ref="O16:P18"/>
    <mergeCell ref="Q16:R18"/>
    <mergeCell ref="AU4:BB5"/>
    <mergeCell ref="M16:N18"/>
    <mergeCell ref="I6:J6"/>
    <mergeCell ref="AS4:AT6"/>
    <mergeCell ref="BC4:BF5"/>
    <mergeCell ref="AQ16:AR18"/>
    <mergeCell ref="AS16:AT18"/>
    <mergeCell ref="AU16:AV18"/>
    <mergeCell ref="AW16:AX18"/>
    <mergeCell ref="BA6:BB6"/>
    <mergeCell ref="W4:X6"/>
    <mergeCell ref="AI4:AL5"/>
    <mergeCell ref="B25:C25"/>
    <mergeCell ref="Q6:R6"/>
    <mergeCell ref="AK6:AL6"/>
    <mergeCell ref="C16:D18"/>
    <mergeCell ref="E16:F18"/>
    <mergeCell ref="G16:H18"/>
    <mergeCell ref="I16:J18"/>
    <mergeCell ref="K16:L18"/>
    <mergeCell ref="Y4:Z6"/>
    <mergeCell ref="A26:R26"/>
    <mergeCell ref="V26:AM26"/>
    <mergeCell ref="AP26:BG26"/>
    <mergeCell ref="B2:G2"/>
    <mergeCell ref="BE6:BF6"/>
    <mergeCell ref="C4:D6"/>
    <mergeCell ref="E4:F6"/>
    <mergeCell ref="G4:N5"/>
    <mergeCell ref="O4:R5"/>
    <mergeCell ref="AA4:AH5"/>
  </mergeCells>
  <printOptions horizontalCentered="1"/>
  <pageMargins left="0.52" right="0.2" top="0.56" bottom="0.27" header="352362.20472440944" footer="810649.5606299213"/>
  <pageSetup horizontalDpi="600" verticalDpi="600" orientation="landscape" paperSize="9" scale="88" r:id="rId1"/>
  <colBreaks count="2" manualBreakCount="2">
    <brk id="18" min="1" max="49" man="1"/>
    <brk id="40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岐阜県</cp:lastModifiedBy>
  <cp:lastPrinted>2010-03-08T02:34:32Z</cp:lastPrinted>
  <dcterms:created xsi:type="dcterms:W3CDTF">2004-12-20T04:45:19Z</dcterms:created>
  <dcterms:modified xsi:type="dcterms:W3CDTF">2010-03-08T02:36:12Z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