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一般会計" sheetId="1" r:id="rId1"/>
    <sheet name="特別会計" sheetId="2" r:id="rId2"/>
  </sheets>
  <externalReferences>
    <externalReference r:id="rId5"/>
  </externalReferences>
  <definedNames>
    <definedName name="_xlnm.Print_Area" localSheetId="0">'一般会計'!$A$1:$J$48</definedName>
    <definedName name="_xlnm.Print_Area" localSheetId="1">'特別会計'!$A$1:$I$21</definedName>
    <definedName name="印刷範囲" localSheetId="1">'特別会計'!$A$1:$I$22</definedName>
    <definedName name="印刷範囲">'一般会計'!$A$1:$L$47</definedName>
  </definedNames>
  <calcPr fullCalcOnLoad="1"/>
</workbook>
</file>

<file path=xl/sharedStrings.xml><?xml version="1.0" encoding="utf-8"?>
<sst xmlns="http://schemas.openxmlformats.org/spreadsheetml/2006/main" count="109" uniqueCount="75">
  <si>
    <t>一　般　会　計</t>
  </si>
  <si>
    <t>（歳　　入）</t>
  </si>
  <si>
    <t>（単位：千円　△印は減を示す）</t>
  </si>
  <si>
    <t>　　　　　合　　　　　　計</t>
  </si>
  <si>
    <t xml:space="preserve">   科　　　　　目</t>
  </si>
  <si>
    <t>上期末予算額</t>
  </si>
  <si>
    <t>小数点２桁</t>
  </si>
  <si>
    <t>調整</t>
  </si>
  <si>
    <t>予　算　額</t>
  </si>
  <si>
    <t>構　成　比</t>
  </si>
  <si>
    <t>表　　　示</t>
  </si>
  <si>
    <t>％</t>
  </si>
  <si>
    <t>県税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</si>
  <si>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</si>
  <si>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</si>
  <si>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</si>
  <si>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</si>
  <si>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</si>
  <si>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</si>
  <si>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</si>
  <si>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</si>
  <si>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</si>
  <si>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</si>
  <si>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</si>
  <si>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</si>
  <si>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</si>
  <si>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</si>
  <si>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合          計</t>
  </si>
  <si>
    <t>（歳　　出）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</si>
  <si>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</si>
  <si>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</si>
  <si>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</si>
  <si>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</si>
  <si>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</si>
  <si>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</si>
  <si>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</si>
  <si>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</si>
  <si>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</si>
  <si>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</si>
  <si>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</si>
  <si>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</si>
  <si>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</si>
  <si>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</si>
  <si>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（増減額）</t>
  </si>
  <si>
    <t>第４回県議会定例会</t>
  </si>
  <si>
    <t>第５回県議会定例会</t>
  </si>
  <si>
    <t>第１回県議会定例会</t>
  </si>
  <si>
    <t>１月専決</t>
  </si>
  <si>
    <t>第４回県議会定例会</t>
  </si>
  <si>
    <t>第５回県議会定例会</t>
  </si>
  <si>
    <t>１月専決</t>
  </si>
  <si>
    <t>（増減額）</t>
  </si>
  <si>
    <t>１　平成30年度予算の補正の状況</t>
  </si>
  <si>
    <t>特　別　会　計</t>
  </si>
  <si>
    <t>（単位：千円　△印は減を示す）　</t>
  </si>
  <si>
    <t>　　　合　　　　　　計</t>
  </si>
  <si>
    <t xml:space="preserve">   会　　計　　名</t>
  </si>
  <si>
    <t>第４回県議会定例会</t>
  </si>
  <si>
    <t>第５回県議会定例会</t>
  </si>
  <si>
    <t>第１回県議会定例会</t>
  </si>
  <si>
    <t>公債管理特別会計</t>
  </si>
  <si>
    <t>－</t>
  </si>
  <si>
    <t>―</t>
  </si>
  <si>
    <t>用度事業特別会計</t>
  </si>
  <si>
    <t>中小企業振興資金貸付特別会計</t>
  </si>
  <si>
    <t>地方独立行政法人資金貸付特別会計</t>
  </si>
  <si>
    <t>国民健康保険特別会計</t>
  </si>
  <si>
    <t>母子父子寡婦福祉資金貸付特別会計</t>
  </si>
  <si>
    <t>―</t>
  </si>
  <si>
    <t>就農支援資金貸付特別会計</t>
  </si>
  <si>
    <t>林業改善資金貸付特別会計</t>
  </si>
  <si>
    <t>徳山ダム上流域公有地化特別会計</t>
  </si>
  <si>
    <t>県営住宅特別会計</t>
  </si>
  <si>
    <t>流域下水道特別会計</t>
  </si>
  <si>
    <t>　合　　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</si>
</sst>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"/>
    <numFmt numFmtId="180" formatCode="0.0"/>
    <numFmt numFmtId="181" formatCode="#,##0.000"/>
    <numFmt numFmtId="182" formatCode="#,##0.0000"/>
    <numFmt numFmtId="183" formatCode="#,##0.00000"/>
  </numFmts>
  <fonts count="60">
    <font>
      <sz val="9.6"/>
      <name val="ＭＳ 明朝"/>
      <family val="1"/>
    </font>
    <font>
      <sz val="11"/>
      <name val="ＭＳ Ｐゴシック"/>
      <family val="3"/>
    </font>
    <font>
      <sz val="9.6"/>
      <name val="ＭＳ ゴシック"/>
      <family val="3"/>
    </font>
    <font>
      <b/>
      <sz val="9.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0"/>
      <name val="ＭＳ 明朝"/>
      <family val="1"/>
    </font>
    <font>
      <sz val="11"/>
      <color indexed="17"/>
      <name val="ＭＳ Ｐゴシック"/>
      <family val="3"/>
    </font>
    <font>
      <sz val="9.6"/>
      <color indexed="8"/>
      <name val="ＭＳ 明朝"/>
      <family val="1"/>
    </font>
    <font>
      <b/>
      <sz val="9.6"/>
      <color indexed="8"/>
      <name val="ＭＳ ゴシック"/>
      <family val="3"/>
    </font>
    <font>
      <b/>
      <sz val="9.55"/>
      <color indexed="8"/>
      <name val="ＭＳ ゴシック"/>
      <family val="3"/>
    </font>
    <font>
      <sz val="9.6"/>
      <color indexed="10"/>
      <name val="ＭＳ 明朝"/>
      <family val="1"/>
    </font>
    <font>
      <sz val="9.6"/>
      <color indexed="8"/>
      <name val="ＭＳ ゴシック"/>
      <family val="3"/>
    </font>
    <font>
      <sz val="7.2"/>
      <name val="ＭＳ 明朝"/>
      <family val="1"/>
    </font>
    <font>
      <sz val="6"/>
      <name val="ＭＳ 明朝"/>
      <family val="1"/>
    </font>
    <font>
      <sz val="7.2"/>
      <color indexed="8"/>
      <name val="ＭＳ 明朝"/>
      <family val="1"/>
    </font>
    <font>
      <b/>
      <sz val="7.2"/>
      <color indexed="8"/>
      <name val="ＭＳ ゴシック"/>
      <family val="3"/>
    </font>
    <font>
      <sz val="7.2"/>
      <color indexed="8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9.6"/>
      <color theme="1"/>
      <name val="ＭＳ 明朝"/>
      <family val="1"/>
    </font>
    <font>
      <b/>
      <sz val="9.6"/>
      <color theme="1"/>
      <name val="ＭＳ ゴシック"/>
      <family val="3"/>
    </font>
    <font>
      <b/>
      <sz val="9.55"/>
      <color theme="1"/>
      <name val="ＭＳ ゴシック"/>
      <family val="3"/>
    </font>
    <font>
      <sz val="9.6"/>
      <color rgb="FFFF0000"/>
      <name val="ＭＳ 明朝"/>
      <family val="1"/>
    </font>
    <font>
      <sz val="9.6"/>
      <color theme="1"/>
      <name val="ＭＳ ゴシック"/>
      <family val="3"/>
    </font>
    <font>
      <sz val="7.2"/>
      <color theme="1"/>
      <name val="ＭＳ 明朝"/>
      <family val="1"/>
    </font>
    <font>
      <b/>
      <sz val="7.2"/>
      <color theme="1"/>
      <name val="ＭＳ ゴシック"/>
      <family val="3"/>
    </font>
    <font>
      <sz val="7.2"/>
      <color theme="1"/>
      <name val="ＪＳ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4"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12" xfId="0" applyNumberFormat="1" applyBorder="1" applyAlignment="1">
      <alignment/>
    </xf>
    <xf numFmtId="178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distributed"/>
    </xf>
    <xf numFmtId="178" fontId="0" fillId="0" borderId="0" xfId="0" applyNumberFormat="1" applyAlignment="1">
      <alignment horizontal="center"/>
    </xf>
    <xf numFmtId="180" fontId="0" fillId="0" borderId="12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9" fontId="0" fillId="0" borderId="12" xfId="0" applyNumberFormat="1" applyBorder="1" applyAlignment="1" applyProtection="1">
      <alignment/>
      <protection locked="0"/>
    </xf>
    <xf numFmtId="179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81" fontId="0" fillId="0" borderId="12" xfId="0" applyNumberFormat="1" applyBorder="1" applyAlignment="1">
      <alignment/>
    </xf>
    <xf numFmtId="178" fontId="0" fillId="0" borderId="11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79" fontId="3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178" fontId="52" fillId="0" borderId="0" xfId="0" applyNumberFormat="1" applyFont="1" applyAlignment="1">
      <alignment/>
    </xf>
    <xf numFmtId="178" fontId="52" fillId="0" borderId="10" xfId="0" applyNumberFormat="1" applyFont="1" applyBorder="1" applyAlignment="1">
      <alignment/>
    </xf>
    <xf numFmtId="178" fontId="52" fillId="0" borderId="12" xfId="0" applyNumberFormat="1" applyFont="1" applyBorder="1" applyAlignment="1">
      <alignment horizontal="center"/>
    </xf>
    <xf numFmtId="178" fontId="52" fillId="0" borderId="12" xfId="0" applyNumberFormat="1" applyFont="1" applyFill="1" applyBorder="1" applyAlignment="1" applyProtection="1">
      <alignment horizontal="right"/>
      <protection locked="0"/>
    </xf>
    <xf numFmtId="178" fontId="53" fillId="0" borderId="10" xfId="0" applyNumberFormat="1" applyFont="1" applyBorder="1" applyAlignment="1">
      <alignment/>
    </xf>
    <xf numFmtId="178" fontId="52" fillId="0" borderId="11" xfId="0" applyNumberFormat="1" applyFont="1" applyBorder="1" applyAlignment="1">
      <alignment/>
    </xf>
    <xf numFmtId="178" fontId="54" fillId="0" borderId="10" xfId="0" applyNumberFormat="1" applyFont="1" applyBorder="1" applyAlignment="1">
      <alignment/>
    </xf>
    <xf numFmtId="178" fontId="52" fillId="0" borderId="0" xfId="0" applyNumberFormat="1" applyFont="1" applyAlignment="1">
      <alignment horizontal="right"/>
    </xf>
    <xf numFmtId="178" fontId="52" fillId="0" borderId="13" xfId="0" applyNumberFormat="1" applyFont="1" applyBorder="1" applyAlignment="1">
      <alignment/>
    </xf>
    <xf numFmtId="178" fontId="52" fillId="0" borderId="12" xfId="0" applyNumberFormat="1" applyFont="1" applyBorder="1" applyAlignment="1">
      <alignment/>
    </xf>
    <xf numFmtId="178" fontId="52" fillId="0" borderId="14" xfId="0" applyNumberFormat="1" applyFont="1" applyBorder="1" applyAlignment="1">
      <alignment/>
    </xf>
    <xf numFmtId="178" fontId="52" fillId="0" borderId="14" xfId="0" applyNumberFormat="1" applyFont="1" applyBorder="1" applyAlignment="1">
      <alignment horizontal="center"/>
    </xf>
    <xf numFmtId="178" fontId="52" fillId="0" borderId="15" xfId="0" applyNumberFormat="1" applyFont="1" applyBorder="1" applyAlignment="1">
      <alignment horizontal="right"/>
    </xf>
    <xf numFmtId="3" fontId="52" fillId="0" borderId="12" xfId="0" applyNumberFormat="1" applyFont="1" applyFill="1" applyBorder="1" applyAlignment="1">
      <alignment/>
    </xf>
    <xf numFmtId="178" fontId="55" fillId="0" borderId="0" xfId="0" applyNumberFormat="1" applyFont="1" applyAlignment="1">
      <alignment/>
    </xf>
    <xf numFmtId="4" fontId="0" fillId="0" borderId="12" xfId="0" applyNumberFormat="1" applyBorder="1" applyAlignment="1" applyProtection="1">
      <alignment/>
      <protection locked="0"/>
    </xf>
    <xf numFmtId="178" fontId="56" fillId="0" borderId="0" xfId="0" applyNumberFormat="1" applyFont="1" applyAlignment="1">
      <alignment/>
    </xf>
    <xf numFmtId="178" fontId="52" fillId="0" borderId="12" xfId="0" applyNumberFormat="1" applyFont="1" applyFill="1" applyBorder="1" applyAlignment="1" applyProtection="1">
      <alignment/>
      <protection locked="0"/>
    </xf>
    <xf numFmtId="179" fontId="52" fillId="0" borderId="16" xfId="0" applyNumberFormat="1" applyFont="1" applyFill="1" applyBorder="1" applyAlignment="1">
      <alignment/>
    </xf>
    <xf numFmtId="178" fontId="52" fillId="0" borderId="12" xfId="0" applyNumberFormat="1" applyFont="1" applyFill="1" applyBorder="1" applyAlignment="1">
      <alignment/>
    </xf>
    <xf numFmtId="178" fontId="53" fillId="0" borderId="11" xfId="0" applyNumberFormat="1" applyFont="1" applyBorder="1" applyAlignment="1">
      <alignment horizontal="center"/>
    </xf>
    <xf numFmtId="178" fontId="53" fillId="0" borderId="11" xfId="0" applyNumberFormat="1" applyFont="1" applyBorder="1" applyAlignment="1">
      <alignment/>
    </xf>
    <xf numFmtId="179" fontId="53" fillId="0" borderId="17" xfId="0" applyNumberFormat="1" applyFont="1" applyBorder="1" applyAlignment="1">
      <alignment/>
    </xf>
    <xf numFmtId="179" fontId="52" fillId="0" borderId="16" xfId="0" applyNumberFormat="1" applyFont="1" applyBorder="1" applyAlignment="1">
      <alignment/>
    </xf>
    <xf numFmtId="178" fontId="52" fillId="0" borderId="18" xfId="0" applyNumberFormat="1" applyFont="1" applyBorder="1" applyAlignment="1">
      <alignment/>
    </xf>
    <xf numFmtId="178" fontId="56" fillId="0" borderId="0" xfId="61" applyNumberFormat="1" applyFont="1">
      <alignment/>
      <protection/>
    </xf>
    <xf numFmtId="178" fontId="57" fillId="0" borderId="0" xfId="61" applyNumberFormat="1" applyFont="1">
      <alignment/>
      <protection/>
    </xf>
    <xf numFmtId="178" fontId="28" fillId="0" borderId="0" xfId="61" applyNumberFormat="1">
      <alignment/>
      <protection/>
    </xf>
    <xf numFmtId="178" fontId="58" fillId="0" borderId="0" xfId="61" applyNumberFormat="1" applyFont="1">
      <alignment/>
      <protection/>
    </xf>
    <xf numFmtId="178" fontId="57" fillId="0" borderId="0" xfId="61" applyNumberFormat="1" applyFont="1" applyAlignment="1">
      <alignment horizontal="right"/>
      <protection/>
    </xf>
    <xf numFmtId="178" fontId="57" fillId="0" borderId="10" xfId="61" applyNumberFormat="1" applyFont="1" applyFill="1" applyBorder="1">
      <alignment/>
      <protection/>
    </xf>
    <xf numFmtId="178" fontId="57" fillId="0" borderId="11" xfId="61" applyNumberFormat="1" applyFont="1" applyFill="1" applyBorder="1">
      <alignment/>
      <protection/>
    </xf>
    <xf numFmtId="178" fontId="57" fillId="0" borderId="13" xfId="61" applyNumberFormat="1" applyFont="1" applyFill="1" applyBorder="1">
      <alignment/>
      <protection/>
    </xf>
    <xf numFmtId="178" fontId="57" fillId="0" borderId="12" xfId="61" applyNumberFormat="1" applyFont="1" applyFill="1" applyBorder="1">
      <alignment/>
      <protection/>
    </xf>
    <xf numFmtId="178" fontId="57" fillId="0" borderId="0" xfId="61" applyNumberFormat="1" applyFont="1" applyFill="1">
      <alignment/>
      <protection/>
    </xf>
    <xf numFmtId="178" fontId="57" fillId="0" borderId="12" xfId="61" applyNumberFormat="1" applyFont="1" applyFill="1" applyBorder="1" applyAlignment="1">
      <alignment horizontal="center"/>
      <protection/>
    </xf>
    <xf numFmtId="178" fontId="57" fillId="0" borderId="14" xfId="61" applyNumberFormat="1" applyFont="1" applyFill="1" applyBorder="1">
      <alignment/>
      <protection/>
    </xf>
    <xf numFmtId="178" fontId="57" fillId="0" borderId="14" xfId="61" applyNumberFormat="1" applyFont="1" applyFill="1" applyBorder="1" applyAlignment="1">
      <alignment horizontal="center"/>
      <protection/>
    </xf>
    <xf numFmtId="178" fontId="57" fillId="0" borderId="15" xfId="61" applyNumberFormat="1" applyFont="1" applyFill="1" applyBorder="1">
      <alignment/>
      <protection/>
    </xf>
    <xf numFmtId="178" fontId="57" fillId="0" borderId="0" xfId="61" applyNumberFormat="1" applyFont="1" applyFill="1" applyBorder="1">
      <alignment/>
      <protection/>
    </xf>
    <xf numFmtId="178" fontId="57" fillId="0" borderId="19" xfId="61" applyNumberFormat="1" applyFont="1" applyFill="1" applyBorder="1">
      <alignment/>
      <protection/>
    </xf>
    <xf numFmtId="178" fontId="57" fillId="0" borderId="12" xfId="61" applyNumberFormat="1" applyFont="1" applyFill="1" applyBorder="1" applyAlignment="1" applyProtection="1">
      <alignment horizontal="right" indent="1"/>
      <protection locked="0"/>
    </xf>
    <xf numFmtId="178" fontId="57" fillId="0" borderId="12" xfId="61" applyNumberFormat="1" applyFont="1" applyFill="1" applyBorder="1" applyAlignment="1" applyProtection="1">
      <alignment/>
      <protection locked="0"/>
    </xf>
    <xf numFmtId="3" fontId="57" fillId="0" borderId="12" xfId="61" applyNumberFormat="1" applyFont="1" applyFill="1" applyBorder="1">
      <alignment/>
      <protection/>
    </xf>
    <xf numFmtId="179" fontId="57" fillId="0" borderId="16" xfId="61" applyNumberFormat="1" applyFont="1" applyFill="1" applyBorder="1">
      <alignment/>
      <protection/>
    </xf>
    <xf numFmtId="178" fontId="57" fillId="0" borderId="12" xfId="61" applyNumberFormat="1" applyFont="1" applyFill="1" applyBorder="1" applyProtection="1">
      <alignment/>
      <protection locked="0"/>
    </xf>
    <xf numFmtId="178" fontId="57" fillId="0" borderId="12" xfId="61" applyNumberFormat="1" applyFont="1" applyFill="1" applyBorder="1" applyAlignment="1">
      <alignment horizontal="right"/>
      <protection/>
    </xf>
    <xf numFmtId="178" fontId="57" fillId="0" borderId="12" xfId="61" applyNumberFormat="1" applyFont="1" applyFill="1" applyBorder="1" applyAlignment="1" applyProtection="1">
      <alignment horizontal="right"/>
      <protection locked="0"/>
    </xf>
    <xf numFmtId="178" fontId="59" fillId="0" borderId="10" xfId="61" applyNumberFormat="1" applyFont="1" applyFill="1" applyBorder="1">
      <alignment/>
      <protection/>
    </xf>
    <xf numFmtId="178" fontId="58" fillId="0" borderId="11" xfId="61" applyNumberFormat="1" applyFont="1" applyFill="1" applyBorder="1" applyAlignment="1">
      <alignment horizontal="center"/>
      <protection/>
    </xf>
    <xf numFmtId="178" fontId="58" fillId="0" borderId="11" xfId="61" applyNumberFormat="1" applyFont="1" applyFill="1" applyBorder="1">
      <alignment/>
      <protection/>
    </xf>
    <xf numFmtId="178" fontId="58" fillId="0" borderId="10" xfId="61" applyNumberFormat="1" applyFont="1" applyFill="1" applyBorder="1">
      <alignment/>
      <protection/>
    </xf>
    <xf numFmtId="3" fontId="58" fillId="0" borderId="10" xfId="61" applyNumberFormat="1" applyFont="1" applyFill="1" applyBorder="1">
      <alignment/>
      <protection/>
    </xf>
    <xf numFmtId="179" fontId="58" fillId="0" borderId="17" xfId="61" applyNumberFormat="1" applyFont="1" applyFill="1" applyBorder="1">
      <alignment/>
      <protection/>
    </xf>
    <xf numFmtId="178" fontId="57" fillId="0" borderId="11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&#12304;&#65297;&#12305;30&#24180;&#24230;&#20104;&#31639;&#35036;&#27491;&#29366;&#27841;&#65288;&#29305;&#21029;&#20250;&#35336;&#65289;&#65288;&#36001;&#25919;&#65289;&#82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6" sqref="H6"/>
    </sheetView>
  </sheetViews>
  <sheetFormatPr defaultColWidth="10.625" defaultRowHeight="12.75" customHeight="1"/>
  <cols>
    <col min="1" max="1" width="1.625" style="0" customWidth="1"/>
    <col min="2" max="2" width="28.75390625" style="0" customWidth="1"/>
    <col min="3" max="3" width="1.625" style="0" customWidth="1"/>
    <col min="4" max="4" width="14.875" style="0" customWidth="1"/>
    <col min="5" max="6" width="20.875" style="33" customWidth="1"/>
    <col min="7" max="7" width="14.125" style="33" bestFit="1" customWidth="1"/>
    <col min="8" max="8" width="20.875" style="33" customWidth="1"/>
    <col min="9" max="9" width="29.875" style="19" bestFit="1" customWidth="1"/>
    <col min="10" max="10" width="20.625" style="19" customWidth="1"/>
    <col min="11" max="11" width="27.75390625" style="0" customWidth="1"/>
    <col min="12" max="13" width="19.625" style="0" customWidth="1"/>
    <col min="14" max="14" width="12.625" style="0" customWidth="1"/>
    <col min="15" max="15" width="19.25390625" style="0" customWidth="1"/>
  </cols>
  <sheetData>
    <row r="1" spans="1:8" ht="12">
      <c r="A1" s="35" t="s">
        <v>52</v>
      </c>
      <c r="B1" s="19"/>
      <c r="C1" s="19"/>
      <c r="D1" s="19"/>
      <c r="E1" s="19"/>
      <c r="F1" s="19"/>
      <c r="G1" s="19"/>
      <c r="H1" s="19"/>
    </row>
    <row r="2" spans="1:8" ht="12">
      <c r="A2" s="19"/>
      <c r="B2" s="19" t="s">
        <v>0</v>
      </c>
      <c r="C2" s="19"/>
      <c r="D2" s="19"/>
      <c r="E2" s="19"/>
      <c r="F2" s="19"/>
      <c r="G2" s="19"/>
      <c r="H2" s="19"/>
    </row>
    <row r="3" spans="1:8" ht="12">
      <c r="A3" s="19"/>
      <c r="B3" s="35" t="s">
        <v>1</v>
      </c>
      <c r="C3" s="19"/>
      <c r="D3" s="19"/>
      <c r="E3" s="19"/>
      <c r="F3" s="19"/>
      <c r="G3" s="19"/>
      <c r="H3" s="19"/>
    </row>
    <row r="4" spans="1:12" ht="12">
      <c r="A4" s="19"/>
      <c r="B4" s="19"/>
      <c r="C4" s="19"/>
      <c r="D4" s="19"/>
      <c r="E4" s="19"/>
      <c r="F4" s="19"/>
      <c r="G4" s="19"/>
      <c r="H4" s="19"/>
      <c r="J4" s="26" t="s">
        <v>2</v>
      </c>
      <c r="K4" s="1"/>
      <c r="L4" s="1"/>
    </row>
    <row r="5" spans="1:14" ht="12">
      <c r="A5" s="20"/>
      <c r="B5" s="24"/>
      <c r="C5" s="24"/>
      <c r="D5" s="20"/>
      <c r="E5" s="20"/>
      <c r="F5" s="20"/>
      <c r="G5" s="20"/>
      <c r="H5" s="20"/>
      <c r="I5" s="20" t="s">
        <v>3</v>
      </c>
      <c r="J5" s="27"/>
      <c r="K5" s="3"/>
      <c r="L5" s="4"/>
      <c r="M5" s="2"/>
      <c r="N5" s="5"/>
    </row>
    <row r="6" spans="1:14" ht="12">
      <c r="A6" s="28"/>
      <c r="B6" s="19" t="s">
        <v>4</v>
      </c>
      <c r="C6" s="19"/>
      <c r="D6" s="21" t="s">
        <v>5</v>
      </c>
      <c r="E6" s="21" t="s">
        <v>44</v>
      </c>
      <c r="F6" s="21" t="s">
        <v>45</v>
      </c>
      <c r="G6" s="21" t="s">
        <v>47</v>
      </c>
      <c r="H6" s="21" t="s">
        <v>46</v>
      </c>
      <c r="I6" s="28"/>
      <c r="J6" s="29"/>
      <c r="L6" s="6" t="s">
        <v>6</v>
      </c>
      <c r="M6" s="7" t="s">
        <v>7</v>
      </c>
      <c r="N6" s="5"/>
    </row>
    <row r="7" spans="1:14" ht="12">
      <c r="A7" s="28"/>
      <c r="B7" s="19"/>
      <c r="C7" s="19"/>
      <c r="D7" s="28"/>
      <c r="E7" s="21" t="s">
        <v>43</v>
      </c>
      <c r="F7" s="21" t="s">
        <v>43</v>
      </c>
      <c r="G7" s="21" t="s">
        <v>43</v>
      </c>
      <c r="H7" s="21" t="s">
        <v>43</v>
      </c>
      <c r="I7" s="21" t="s">
        <v>8</v>
      </c>
      <c r="J7" s="30" t="s">
        <v>9</v>
      </c>
      <c r="K7" s="8"/>
      <c r="L7" s="6" t="s">
        <v>10</v>
      </c>
      <c r="M7" s="9">
        <f>SUM(J9:J23)</f>
        <v>99.99999999999999</v>
      </c>
      <c r="N7" s="5"/>
    </row>
    <row r="8" spans="1:14" ht="12">
      <c r="A8" s="20"/>
      <c r="B8" s="24"/>
      <c r="C8" s="24"/>
      <c r="D8" s="20"/>
      <c r="E8" s="20"/>
      <c r="F8" s="20"/>
      <c r="G8" s="20"/>
      <c r="H8" s="20"/>
      <c r="I8" s="20"/>
      <c r="J8" s="31" t="s">
        <v>11</v>
      </c>
      <c r="K8" s="15"/>
      <c r="L8" s="2"/>
      <c r="M8" s="2"/>
      <c r="N8" s="5"/>
    </row>
    <row r="9" spans="1:16" ht="12">
      <c r="A9" s="28"/>
      <c r="B9" s="19" t="s">
        <v>12</v>
      </c>
      <c r="C9" s="19"/>
      <c r="D9" s="36">
        <v>239200000</v>
      </c>
      <c r="E9" s="22"/>
      <c r="F9" s="22"/>
      <c r="G9" s="22"/>
      <c r="H9" s="22">
        <v>3700000</v>
      </c>
      <c r="I9" s="18">
        <v>242900000</v>
      </c>
      <c r="J9" s="37">
        <v>29.4</v>
      </c>
      <c r="K9" s="16"/>
      <c r="L9" s="14">
        <f>ROUND(I9/$I$24*100,3)</f>
        <v>29.363</v>
      </c>
      <c r="M9" s="11"/>
      <c r="N9" s="10"/>
      <c r="O9">
        <v>242900000</v>
      </c>
      <c r="P9">
        <f>I9-O9</f>
        <v>0</v>
      </c>
    </row>
    <row r="10" spans="1:16" ht="12">
      <c r="A10" s="28"/>
      <c r="B10" s="19" t="s">
        <v>13</v>
      </c>
      <c r="C10" s="19"/>
      <c r="D10" s="38">
        <v>73876000</v>
      </c>
      <c r="E10" s="22"/>
      <c r="F10" s="22"/>
      <c r="G10" s="22"/>
      <c r="H10" s="22">
        <v>2343000</v>
      </c>
      <c r="I10" s="18">
        <v>76219000</v>
      </c>
      <c r="J10" s="37">
        <v>9.2</v>
      </c>
      <c r="K10" s="16"/>
      <c r="L10" s="14">
        <f aca="true" t="shared" si="0" ref="L10:L23">ROUND(I10/$I$24*100,3)</f>
        <v>9.214</v>
      </c>
      <c r="M10" s="5"/>
      <c r="N10" s="5"/>
      <c r="O10">
        <v>76219000</v>
      </c>
      <c r="P10">
        <f aca="true" t="shared" si="1" ref="P10:P24">I10-O10</f>
        <v>0</v>
      </c>
    </row>
    <row r="11" spans="1:16" ht="12">
      <c r="A11" s="28"/>
      <c r="B11" s="19" t="s">
        <v>14</v>
      </c>
      <c r="C11" s="19"/>
      <c r="D11" s="36">
        <v>34400000</v>
      </c>
      <c r="E11" s="22"/>
      <c r="F11" s="22"/>
      <c r="G11" s="22"/>
      <c r="H11" s="22">
        <v>1800000</v>
      </c>
      <c r="I11" s="18">
        <v>36200000</v>
      </c>
      <c r="J11" s="37">
        <v>4.4</v>
      </c>
      <c r="K11" s="16"/>
      <c r="L11" s="14">
        <f t="shared" si="0"/>
        <v>4.376</v>
      </c>
      <c r="M11" s="34"/>
      <c r="N11" s="10"/>
      <c r="O11">
        <v>36200000</v>
      </c>
      <c r="P11">
        <f t="shared" si="1"/>
        <v>0</v>
      </c>
    </row>
    <row r="12" spans="1:16" ht="12">
      <c r="A12" s="28"/>
      <c r="B12" s="19" t="s">
        <v>15</v>
      </c>
      <c r="C12" s="19"/>
      <c r="D12" s="38">
        <v>1032000</v>
      </c>
      <c r="E12" s="22">
        <v>9667</v>
      </c>
      <c r="F12" s="22"/>
      <c r="G12" s="22"/>
      <c r="H12" s="22"/>
      <c r="I12" s="18">
        <v>1041667</v>
      </c>
      <c r="J12" s="37">
        <v>0.1</v>
      </c>
      <c r="K12" s="16"/>
      <c r="L12" s="14">
        <f t="shared" si="0"/>
        <v>0.126</v>
      </c>
      <c r="M12" s="5"/>
      <c r="N12" s="5"/>
      <c r="O12">
        <v>1041667</v>
      </c>
      <c r="P12">
        <f t="shared" si="1"/>
        <v>0</v>
      </c>
    </row>
    <row r="13" spans="1:16" ht="12">
      <c r="A13" s="28"/>
      <c r="B13" s="19" t="s">
        <v>16</v>
      </c>
      <c r="C13" s="19"/>
      <c r="D13" s="36">
        <v>171020000</v>
      </c>
      <c r="E13" s="22"/>
      <c r="F13" s="22"/>
      <c r="G13" s="22"/>
      <c r="H13" s="22">
        <v>-280086</v>
      </c>
      <c r="I13" s="18">
        <v>170739914</v>
      </c>
      <c r="J13" s="37">
        <v>20.6</v>
      </c>
      <c r="K13" s="16"/>
      <c r="L13" s="14">
        <f t="shared" si="0"/>
        <v>20.64</v>
      </c>
      <c r="M13" s="11"/>
      <c r="N13" s="10"/>
      <c r="O13">
        <v>170739914</v>
      </c>
      <c r="P13">
        <f t="shared" si="1"/>
        <v>0</v>
      </c>
    </row>
    <row r="14" spans="1:16" ht="12">
      <c r="A14" s="28"/>
      <c r="B14" s="19" t="s">
        <v>17</v>
      </c>
      <c r="C14" s="19"/>
      <c r="D14" s="36">
        <v>627000</v>
      </c>
      <c r="E14" s="22"/>
      <c r="F14" s="22"/>
      <c r="G14" s="22"/>
      <c r="H14" s="22"/>
      <c r="I14" s="18">
        <v>627000</v>
      </c>
      <c r="J14" s="37">
        <v>0.1</v>
      </c>
      <c r="K14" s="16"/>
      <c r="L14" s="14">
        <f t="shared" si="0"/>
        <v>0.076</v>
      </c>
      <c r="M14" s="11"/>
      <c r="N14" s="10"/>
      <c r="O14">
        <v>627000</v>
      </c>
      <c r="P14">
        <f t="shared" si="1"/>
        <v>0</v>
      </c>
    </row>
    <row r="15" spans="1:16" ht="12">
      <c r="A15" s="28"/>
      <c r="B15" s="19" t="s">
        <v>18</v>
      </c>
      <c r="C15" s="19"/>
      <c r="D15" s="36">
        <v>3030655</v>
      </c>
      <c r="E15" s="22">
        <v>419133</v>
      </c>
      <c r="F15" s="22">
        <v>16405</v>
      </c>
      <c r="G15" s="22"/>
      <c r="H15" s="22">
        <v>-265109</v>
      </c>
      <c r="I15" s="18">
        <v>3201084</v>
      </c>
      <c r="J15" s="37">
        <v>0.4</v>
      </c>
      <c r="K15" s="16"/>
      <c r="L15" s="14">
        <f t="shared" si="0"/>
        <v>0.387</v>
      </c>
      <c r="M15" s="11"/>
      <c r="N15" s="10"/>
      <c r="O15">
        <v>3201084</v>
      </c>
      <c r="P15">
        <f t="shared" si="1"/>
        <v>0</v>
      </c>
    </row>
    <row r="16" spans="1:16" ht="12">
      <c r="A16" s="28"/>
      <c r="B16" s="19" t="s">
        <v>19</v>
      </c>
      <c r="C16" s="19"/>
      <c r="D16" s="36">
        <v>13444911</v>
      </c>
      <c r="E16" s="22">
        <v>3238</v>
      </c>
      <c r="F16" s="22"/>
      <c r="G16" s="22"/>
      <c r="H16" s="22">
        <v>-267157</v>
      </c>
      <c r="I16" s="18">
        <v>13180992</v>
      </c>
      <c r="J16" s="37">
        <v>1.6</v>
      </c>
      <c r="K16" s="16"/>
      <c r="L16" s="14">
        <f t="shared" si="0"/>
        <v>1.593</v>
      </c>
      <c r="M16" s="11"/>
      <c r="N16" s="10"/>
      <c r="O16">
        <v>13180992</v>
      </c>
      <c r="P16">
        <f t="shared" si="1"/>
        <v>0</v>
      </c>
    </row>
    <row r="17" spans="1:16" ht="12">
      <c r="A17" s="28"/>
      <c r="B17" s="19" t="s">
        <v>20</v>
      </c>
      <c r="C17" s="19"/>
      <c r="D17" s="36">
        <v>86779960</v>
      </c>
      <c r="E17" s="22">
        <v>13381604</v>
      </c>
      <c r="F17" s="22">
        <v>701169</v>
      </c>
      <c r="G17" s="22"/>
      <c r="H17" s="22">
        <v>-3199675</v>
      </c>
      <c r="I17" s="18">
        <v>97663058</v>
      </c>
      <c r="J17" s="37">
        <v>11.8</v>
      </c>
      <c r="K17" s="16"/>
      <c r="L17" s="14">
        <f t="shared" si="0"/>
        <v>11.806</v>
      </c>
      <c r="M17" s="11"/>
      <c r="N17" s="10"/>
      <c r="O17">
        <v>97663058</v>
      </c>
      <c r="P17">
        <f t="shared" si="1"/>
        <v>0</v>
      </c>
    </row>
    <row r="18" spans="1:16" ht="12">
      <c r="A18" s="28"/>
      <c r="B18" s="19" t="s">
        <v>21</v>
      </c>
      <c r="C18" s="19"/>
      <c r="D18" s="36">
        <v>1372365</v>
      </c>
      <c r="E18" s="22">
        <v>8746</v>
      </c>
      <c r="F18" s="22"/>
      <c r="G18" s="22"/>
      <c r="H18" s="22">
        <v>1351582</v>
      </c>
      <c r="I18" s="18">
        <v>2732693</v>
      </c>
      <c r="J18" s="37">
        <v>0.3</v>
      </c>
      <c r="K18" s="16"/>
      <c r="L18" s="14">
        <f t="shared" si="0"/>
        <v>0.33</v>
      </c>
      <c r="M18" s="11"/>
      <c r="N18" s="10"/>
      <c r="O18">
        <v>2732693</v>
      </c>
      <c r="P18">
        <f t="shared" si="1"/>
        <v>0</v>
      </c>
    </row>
    <row r="19" spans="1:16" ht="12">
      <c r="A19" s="28"/>
      <c r="B19" s="19" t="s">
        <v>22</v>
      </c>
      <c r="C19" s="19"/>
      <c r="D19" s="36">
        <v>27684</v>
      </c>
      <c r="E19" s="22">
        <v>40200</v>
      </c>
      <c r="F19" s="22"/>
      <c r="G19" s="22"/>
      <c r="H19" s="22">
        <v>30585</v>
      </c>
      <c r="I19" s="18">
        <v>98469</v>
      </c>
      <c r="J19" s="37">
        <v>0</v>
      </c>
      <c r="K19" s="16"/>
      <c r="L19" s="14">
        <f t="shared" si="0"/>
        <v>0.012</v>
      </c>
      <c r="M19" s="11"/>
      <c r="N19" s="10"/>
      <c r="O19">
        <v>98469</v>
      </c>
      <c r="P19">
        <f t="shared" si="1"/>
        <v>0</v>
      </c>
    </row>
    <row r="20" spans="1:16" ht="12">
      <c r="A20" s="28"/>
      <c r="B20" s="19" t="s">
        <v>23</v>
      </c>
      <c r="C20" s="19"/>
      <c r="D20" s="36">
        <v>22037205</v>
      </c>
      <c r="E20" s="22">
        <v>396073</v>
      </c>
      <c r="F20" s="22"/>
      <c r="G20" s="22"/>
      <c r="H20" s="22">
        <v>-8078563</v>
      </c>
      <c r="I20" s="18">
        <v>14354715</v>
      </c>
      <c r="J20" s="37">
        <v>1.7</v>
      </c>
      <c r="K20" s="16"/>
      <c r="L20" s="14">
        <f t="shared" si="0"/>
        <v>1.735</v>
      </c>
      <c r="M20" s="11"/>
      <c r="N20" s="10"/>
      <c r="O20">
        <v>14354715</v>
      </c>
      <c r="P20">
        <f t="shared" si="1"/>
        <v>0</v>
      </c>
    </row>
    <row r="21" spans="1:16" ht="12">
      <c r="A21" s="28"/>
      <c r="B21" s="19" t="s">
        <v>24</v>
      </c>
      <c r="C21" s="19"/>
      <c r="D21" s="36">
        <v>3003638</v>
      </c>
      <c r="E21" s="22">
        <v>2064379</v>
      </c>
      <c r="F21" s="22"/>
      <c r="G21" s="22"/>
      <c r="H21" s="22"/>
      <c r="I21" s="18">
        <v>5068017</v>
      </c>
      <c r="J21" s="37">
        <v>0.6</v>
      </c>
      <c r="K21" s="16"/>
      <c r="L21" s="14">
        <f t="shared" si="0"/>
        <v>0.613</v>
      </c>
      <c r="M21" s="11"/>
      <c r="N21" s="10"/>
      <c r="O21">
        <v>5068017</v>
      </c>
      <c r="P21">
        <f t="shared" si="1"/>
        <v>0</v>
      </c>
    </row>
    <row r="22" spans="1:16" ht="12">
      <c r="A22" s="28"/>
      <c r="B22" s="19" t="s">
        <v>25</v>
      </c>
      <c r="C22" s="19"/>
      <c r="D22" s="36">
        <v>46561500</v>
      </c>
      <c r="E22" s="22">
        <v>894956</v>
      </c>
      <c r="F22" s="22">
        <v>843782</v>
      </c>
      <c r="G22" s="22"/>
      <c r="H22" s="22">
        <v>-11424838</v>
      </c>
      <c r="I22" s="18">
        <v>36875400</v>
      </c>
      <c r="J22" s="37">
        <v>4.5</v>
      </c>
      <c r="K22" s="16"/>
      <c r="L22" s="14">
        <f t="shared" si="0"/>
        <v>4.458</v>
      </c>
      <c r="M22" s="11"/>
      <c r="N22" s="10"/>
      <c r="O22">
        <v>36875400</v>
      </c>
      <c r="P22">
        <f t="shared" si="1"/>
        <v>0</v>
      </c>
    </row>
    <row r="23" spans="1:16" ht="12">
      <c r="A23" s="28"/>
      <c r="B23" s="19" t="s">
        <v>26</v>
      </c>
      <c r="C23" s="19"/>
      <c r="D23" s="36">
        <v>116875000</v>
      </c>
      <c r="E23" s="22">
        <v>13879800</v>
      </c>
      <c r="F23" s="22">
        <v>95400</v>
      </c>
      <c r="G23" s="22">
        <v>2267</v>
      </c>
      <c r="H23" s="22">
        <v>-4520200</v>
      </c>
      <c r="I23" s="18">
        <v>126332267</v>
      </c>
      <c r="J23" s="37">
        <v>15.3</v>
      </c>
      <c r="K23" s="16"/>
      <c r="L23" s="14">
        <f t="shared" si="0"/>
        <v>15.272</v>
      </c>
      <c r="M23" s="11"/>
      <c r="N23" s="10"/>
      <c r="O23">
        <v>126332267</v>
      </c>
      <c r="P23">
        <f t="shared" si="1"/>
        <v>0</v>
      </c>
    </row>
    <row r="24" spans="1:16" ht="12">
      <c r="A24" s="23"/>
      <c r="B24" s="39" t="s">
        <v>27</v>
      </c>
      <c r="C24" s="40"/>
      <c r="D24" s="25">
        <v>813287918</v>
      </c>
      <c r="E24" s="23">
        <v>31097796</v>
      </c>
      <c r="F24" s="23">
        <v>1656756</v>
      </c>
      <c r="G24" s="23">
        <v>2267</v>
      </c>
      <c r="H24" s="23">
        <v>-18810461</v>
      </c>
      <c r="I24" s="23">
        <v>827234276</v>
      </c>
      <c r="J24" s="41">
        <v>99.99999999999999</v>
      </c>
      <c r="K24" s="17"/>
      <c r="L24" s="12"/>
      <c r="M24" s="12"/>
      <c r="N24" s="5"/>
      <c r="O24">
        <f>SUM(O9:O23)</f>
        <v>827234276</v>
      </c>
      <c r="P24">
        <f t="shared" si="1"/>
        <v>0</v>
      </c>
    </row>
    <row r="25" spans="1:13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3"/>
      <c r="L25" s="3"/>
      <c r="M25" s="3"/>
    </row>
    <row r="26" spans="1:8" ht="12.75" customHeight="1">
      <c r="A26" s="19"/>
      <c r="B26" s="19"/>
      <c r="C26" s="19"/>
      <c r="D26" s="19"/>
      <c r="E26" s="19"/>
      <c r="F26" s="19"/>
      <c r="G26" s="19"/>
      <c r="H26" s="19"/>
    </row>
    <row r="27" spans="1:8" ht="12">
      <c r="A27" s="19"/>
      <c r="B27" s="35" t="s">
        <v>28</v>
      </c>
      <c r="C27" s="19"/>
      <c r="D27" s="19"/>
      <c r="E27" s="19"/>
      <c r="F27" s="19"/>
      <c r="G27" s="19"/>
      <c r="H27" s="19"/>
    </row>
    <row r="28" spans="1:8" ht="12.75" customHeight="1">
      <c r="A28" s="19"/>
      <c r="B28" s="19"/>
      <c r="C28" s="19"/>
      <c r="D28" s="19"/>
      <c r="E28" s="19"/>
      <c r="F28" s="19"/>
      <c r="G28" s="19"/>
      <c r="H28" s="19"/>
    </row>
    <row r="29" spans="1:14" ht="12">
      <c r="A29" s="20"/>
      <c r="B29" s="24"/>
      <c r="C29" s="24"/>
      <c r="D29" s="20"/>
      <c r="E29" s="20"/>
      <c r="F29" s="20"/>
      <c r="G29" s="20"/>
      <c r="H29" s="20"/>
      <c r="I29" s="20" t="s">
        <v>3</v>
      </c>
      <c r="J29" s="27"/>
      <c r="K29" s="3"/>
      <c r="L29" s="2"/>
      <c r="M29" s="2"/>
      <c r="N29" s="5"/>
    </row>
    <row r="30" spans="1:14" ht="12">
      <c r="A30" s="28"/>
      <c r="B30" s="19" t="s">
        <v>4</v>
      </c>
      <c r="C30" s="19"/>
      <c r="D30" s="21" t="s">
        <v>5</v>
      </c>
      <c r="E30" s="21" t="s">
        <v>48</v>
      </c>
      <c r="F30" s="21" t="s">
        <v>49</v>
      </c>
      <c r="G30" s="21" t="s">
        <v>50</v>
      </c>
      <c r="H30" s="21" t="s">
        <v>46</v>
      </c>
      <c r="I30" s="28"/>
      <c r="J30" s="29"/>
      <c r="L30" s="6" t="s">
        <v>6</v>
      </c>
      <c r="M30" s="7" t="s">
        <v>7</v>
      </c>
      <c r="N30" s="5"/>
    </row>
    <row r="31" spans="1:14" ht="12">
      <c r="A31" s="28"/>
      <c r="B31" s="19"/>
      <c r="C31" s="19"/>
      <c r="D31" s="21"/>
      <c r="E31" s="21" t="s">
        <v>51</v>
      </c>
      <c r="F31" s="21" t="s">
        <v>51</v>
      </c>
      <c r="G31" s="21" t="s">
        <v>51</v>
      </c>
      <c r="H31" s="21" t="s">
        <v>51</v>
      </c>
      <c r="I31" s="21" t="s">
        <v>8</v>
      </c>
      <c r="J31" s="30" t="s">
        <v>9</v>
      </c>
      <c r="K31" s="8"/>
      <c r="L31" s="6" t="s">
        <v>10</v>
      </c>
      <c r="M31" s="9">
        <f>SUM(J33:J46)</f>
        <v>99.99999999999999</v>
      </c>
      <c r="N31" s="5"/>
    </row>
    <row r="32" spans="1:14" ht="12">
      <c r="A32" s="20"/>
      <c r="B32" s="24"/>
      <c r="C32" s="24"/>
      <c r="D32" s="20"/>
      <c r="E32" s="20"/>
      <c r="F32" s="20"/>
      <c r="G32" s="20"/>
      <c r="H32" s="20"/>
      <c r="I32" s="20"/>
      <c r="J32" s="31" t="s">
        <v>11</v>
      </c>
      <c r="K32" s="15"/>
      <c r="L32" s="2"/>
      <c r="M32" s="2"/>
      <c r="N32" s="5"/>
    </row>
    <row r="33" spans="1:16" ht="12">
      <c r="A33" s="28"/>
      <c r="B33" s="19" t="s">
        <v>29</v>
      </c>
      <c r="C33" s="19"/>
      <c r="D33" s="36">
        <v>1255300</v>
      </c>
      <c r="E33" s="22">
        <v>4034</v>
      </c>
      <c r="F33" s="22">
        <v>2308</v>
      </c>
      <c r="G33" s="22"/>
      <c r="H33" s="22">
        <v>-3395</v>
      </c>
      <c r="I33" s="32">
        <v>1258247</v>
      </c>
      <c r="J33" s="42">
        <v>0.2</v>
      </c>
      <c r="K33" s="16"/>
      <c r="L33" s="14">
        <f aca="true" t="shared" si="2" ref="L33:L40">ROUND(I33/$I$47*100,3)</f>
        <v>0.152</v>
      </c>
      <c r="M33" s="11"/>
      <c r="N33" s="10"/>
      <c r="O33">
        <v>1258247</v>
      </c>
      <c r="P33">
        <f>I33-O33</f>
        <v>0</v>
      </c>
    </row>
    <row r="34" spans="1:16" ht="12">
      <c r="A34" s="28"/>
      <c r="B34" s="19" t="s">
        <v>30</v>
      </c>
      <c r="C34" s="19"/>
      <c r="D34" s="36">
        <v>49690208</v>
      </c>
      <c r="E34" s="22">
        <v>383903</v>
      </c>
      <c r="F34" s="22">
        <v>369850</v>
      </c>
      <c r="G34" s="22">
        <v>2267</v>
      </c>
      <c r="H34" s="22">
        <v>1139120</v>
      </c>
      <c r="I34" s="32">
        <v>51585348</v>
      </c>
      <c r="J34" s="42">
        <v>6.2</v>
      </c>
      <c r="K34" s="16"/>
      <c r="L34" s="14">
        <f t="shared" si="2"/>
        <v>6.236</v>
      </c>
      <c r="M34" s="11"/>
      <c r="N34" s="10"/>
      <c r="O34">
        <v>51585348</v>
      </c>
      <c r="P34">
        <f aca="true" t="shared" si="3" ref="P34:P46">I34-O34</f>
        <v>0</v>
      </c>
    </row>
    <row r="35" spans="1:16" ht="12">
      <c r="A35" s="28"/>
      <c r="B35" s="19" t="s">
        <v>31</v>
      </c>
      <c r="C35" s="19"/>
      <c r="D35" s="36">
        <v>105273155</v>
      </c>
      <c r="E35" s="22">
        <v>119224</v>
      </c>
      <c r="F35" s="22">
        <v>56426</v>
      </c>
      <c r="G35" s="22"/>
      <c r="H35" s="22">
        <v>-1655766</v>
      </c>
      <c r="I35" s="32">
        <v>103793039</v>
      </c>
      <c r="J35" s="42">
        <v>12.5</v>
      </c>
      <c r="K35" s="16"/>
      <c r="L35" s="14">
        <f t="shared" si="2"/>
        <v>12.547</v>
      </c>
      <c r="M35" s="11"/>
      <c r="N35" s="10"/>
      <c r="O35">
        <v>103793039</v>
      </c>
      <c r="P35">
        <f t="shared" si="3"/>
        <v>0</v>
      </c>
    </row>
    <row r="36" spans="1:16" ht="12">
      <c r="A36" s="28"/>
      <c r="B36" s="19" t="s">
        <v>32</v>
      </c>
      <c r="C36" s="19"/>
      <c r="D36" s="36">
        <v>26059493</v>
      </c>
      <c r="E36" s="22">
        <v>53100</v>
      </c>
      <c r="F36" s="22">
        <v>19473</v>
      </c>
      <c r="G36" s="22"/>
      <c r="H36" s="22">
        <v>-2130993</v>
      </c>
      <c r="I36" s="32">
        <v>24001073</v>
      </c>
      <c r="J36" s="42">
        <v>2.9</v>
      </c>
      <c r="K36" s="16"/>
      <c r="L36" s="14">
        <f t="shared" si="2"/>
        <v>2.901</v>
      </c>
      <c r="M36" s="11"/>
      <c r="N36" s="10"/>
      <c r="O36">
        <v>24001073</v>
      </c>
      <c r="P36">
        <f t="shared" si="3"/>
        <v>0</v>
      </c>
    </row>
    <row r="37" spans="1:16" ht="12">
      <c r="A37" s="28"/>
      <c r="B37" s="19" t="s">
        <v>33</v>
      </c>
      <c r="C37" s="19"/>
      <c r="D37" s="36">
        <v>2158898</v>
      </c>
      <c r="E37" s="22">
        <v>0</v>
      </c>
      <c r="F37" s="22">
        <v>26348</v>
      </c>
      <c r="G37" s="22"/>
      <c r="H37" s="22">
        <v>-285014</v>
      </c>
      <c r="I37" s="32">
        <v>1900232</v>
      </c>
      <c r="J37" s="42">
        <v>0.2</v>
      </c>
      <c r="K37" s="16"/>
      <c r="L37" s="14">
        <f t="shared" si="2"/>
        <v>0.23</v>
      </c>
      <c r="M37" s="11"/>
      <c r="N37" s="10"/>
      <c r="O37">
        <v>1900232</v>
      </c>
      <c r="P37">
        <f t="shared" si="3"/>
        <v>0</v>
      </c>
    </row>
    <row r="38" spans="1:16" ht="12">
      <c r="A38" s="28"/>
      <c r="B38" s="19" t="s">
        <v>34</v>
      </c>
      <c r="C38" s="19"/>
      <c r="D38" s="36">
        <v>47672123</v>
      </c>
      <c r="E38" s="22">
        <v>2382038</v>
      </c>
      <c r="F38" s="22">
        <v>923546</v>
      </c>
      <c r="G38" s="22"/>
      <c r="H38" s="22">
        <v>-2560616</v>
      </c>
      <c r="I38" s="32">
        <v>48417091</v>
      </c>
      <c r="J38" s="42">
        <v>5.9</v>
      </c>
      <c r="K38" s="16"/>
      <c r="L38" s="14">
        <f t="shared" si="2"/>
        <v>5.853</v>
      </c>
      <c r="M38" s="11"/>
      <c r="N38" s="10"/>
      <c r="O38">
        <v>48417091</v>
      </c>
      <c r="P38">
        <f t="shared" si="3"/>
        <v>0</v>
      </c>
    </row>
    <row r="39" spans="1:16" ht="12">
      <c r="A39" s="28"/>
      <c r="B39" s="19" t="s">
        <v>35</v>
      </c>
      <c r="C39" s="19"/>
      <c r="D39" s="36">
        <v>52849016</v>
      </c>
      <c r="E39" s="22">
        <v>293143</v>
      </c>
      <c r="F39" s="22">
        <v>-192742</v>
      </c>
      <c r="G39" s="22"/>
      <c r="H39" s="22">
        <v>-12885407</v>
      </c>
      <c r="I39" s="32">
        <v>40064010</v>
      </c>
      <c r="J39" s="42">
        <v>4.8</v>
      </c>
      <c r="K39" s="16"/>
      <c r="L39" s="14">
        <f t="shared" si="2"/>
        <v>4.843</v>
      </c>
      <c r="M39" s="11"/>
      <c r="N39" s="10"/>
      <c r="O39">
        <v>40064010</v>
      </c>
      <c r="P39">
        <f t="shared" si="3"/>
        <v>0</v>
      </c>
    </row>
    <row r="40" spans="1:16" ht="12">
      <c r="A40" s="28"/>
      <c r="B40" s="19" t="s">
        <v>36</v>
      </c>
      <c r="C40" s="19"/>
      <c r="D40" s="36">
        <v>84138372</v>
      </c>
      <c r="E40" s="22">
        <v>13719328</v>
      </c>
      <c r="F40" s="22">
        <v>70330</v>
      </c>
      <c r="G40" s="22"/>
      <c r="H40" s="22">
        <v>4273823</v>
      </c>
      <c r="I40" s="32">
        <v>102201853</v>
      </c>
      <c r="J40" s="42">
        <v>12.4</v>
      </c>
      <c r="K40" s="16"/>
      <c r="L40" s="14">
        <f t="shared" si="2"/>
        <v>12.355</v>
      </c>
      <c r="M40" s="11"/>
      <c r="N40" s="10"/>
      <c r="O40">
        <v>102201853</v>
      </c>
      <c r="P40">
        <f t="shared" si="3"/>
        <v>0</v>
      </c>
    </row>
    <row r="41" spans="1:16" ht="12">
      <c r="A41" s="28"/>
      <c r="B41" s="19" t="s">
        <v>37</v>
      </c>
      <c r="C41" s="19"/>
      <c r="D41" s="36">
        <v>46094043</v>
      </c>
      <c r="E41" s="22">
        <v>129859</v>
      </c>
      <c r="F41" s="22">
        <v>235578</v>
      </c>
      <c r="G41" s="22"/>
      <c r="H41" s="22">
        <v>-446844</v>
      </c>
      <c r="I41" s="32">
        <v>46012636</v>
      </c>
      <c r="J41" s="42">
        <v>5.6</v>
      </c>
      <c r="K41" s="16"/>
      <c r="L41" s="14">
        <f aca="true" t="shared" si="4" ref="L41:L46">ROUND(I41/$I$47*100,3)</f>
        <v>5.562</v>
      </c>
      <c r="M41" s="11"/>
      <c r="N41" s="10"/>
      <c r="O41">
        <v>46012636</v>
      </c>
      <c r="P41">
        <f t="shared" si="3"/>
        <v>0</v>
      </c>
    </row>
    <row r="42" spans="1:16" ht="12">
      <c r="A42" s="28"/>
      <c r="B42" s="19" t="s">
        <v>38</v>
      </c>
      <c r="C42" s="19"/>
      <c r="D42" s="36">
        <v>186467749</v>
      </c>
      <c r="E42" s="22">
        <v>124070</v>
      </c>
      <c r="F42" s="22">
        <v>194941</v>
      </c>
      <c r="G42" s="22"/>
      <c r="H42" s="22">
        <v>-1847791</v>
      </c>
      <c r="I42" s="32">
        <v>184938969</v>
      </c>
      <c r="J42" s="42">
        <v>22.4</v>
      </c>
      <c r="K42" s="16"/>
      <c r="L42" s="14">
        <f t="shared" si="4"/>
        <v>22.356</v>
      </c>
      <c r="M42" s="11"/>
      <c r="N42" s="10"/>
      <c r="O42">
        <v>184938969</v>
      </c>
      <c r="P42">
        <f t="shared" si="3"/>
        <v>0</v>
      </c>
    </row>
    <row r="43" spans="1:16" ht="12">
      <c r="A43" s="28"/>
      <c r="B43" s="19" t="s">
        <v>39</v>
      </c>
      <c r="C43" s="19"/>
      <c r="D43" s="36">
        <v>2056063</v>
      </c>
      <c r="E43" s="22">
        <v>13839097</v>
      </c>
      <c r="F43" s="22">
        <v>13250</v>
      </c>
      <c r="G43" s="22"/>
      <c r="H43" s="22">
        <v>-1471416</v>
      </c>
      <c r="I43" s="32">
        <v>14436994</v>
      </c>
      <c r="J43" s="42">
        <v>1.7</v>
      </c>
      <c r="K43" s="16"/>
      <c r="L43" s="14">
        <f t="shared" si="4"/>
        <v>1.745</v>
      </c>
      <c r="M43" s="11"/>
      <c r="N43" s="10"/>
      <c r="O43">
        <v>14436994</v>
      </c>
      <c r="P43">
        <f t="shared" si="3"/>
        <v>0</v>
      </c>
    </row>
    <row r="44" spans="1:16" ht="12">
      <c r="A44" s="28"/>
      <c r="B44" s="19" t="s">
        <v>40</v>
      </c>
      <c r="C44" s="19"/>
      <c r="D44" s="36">
        <v>104934223</v>
      </c>
      <c r="E44" s="22"/>
      <c r="F44" s="22">
        <v>-261694</v>
      </c>
      <c r="G44" s="22"/>
      <c r="H44" s="22">
        <v>-88204</v>
      </c>
      <c r="I44" s="32">
        <v>104584325</v>
      </c>
      <c r="J44" s="42">
        <v>12.6</v>
      </c>
      <c r="K44" s="16"/>
      <c r="L44" s="14">
        <f t="shared" si="4"/>
        <v>12.643</v>
      </c>
      <c r="M44" s="11"/>
      <c r="N44" s="10"/>
      <c r="O44">
        <v>104584325</v>
      </c>
      <c r="P44">
        <f t="shared" si="3"/>
        <v>0</v>
      </c>
    </row>
    <row r="45" spans="1:16" ht="12">
      <c r="A45" s="28"/>
      <c r="B45" s="19" t="s">
        <v>41</v>
      </c>
      <c r="C45" s="19"/>
      <c r="D45" s="43">
        <v>104339275</v>
      </c>
      <c r="E45" s="22">
        <v>50000</v>
      </c>
      <c r="F45" s="22">
        <v>-858</v>
      </c>
      <c r="G45" s="22"/>
      <c r="H45" s="22">
        <v>-847958</v>
      </c>
      <c r="I45" s="32">
        <v>103540459</v>
      </c>
      <c r="J45" s="42">
        <v>12.5</v>
      </c>
      <c r="K45" s="16"/>
      <c r="L45" s="14">
        <f t="shared" si="4"/>
        <v>12.516</v>
      </c>
      <c r="M45" s="11"/>
      <c r="N45" s="10"/>
      <c r="O45">
        <v>103540459</v>
      </c>
      <c r="P45">
        <f t="shared" si="3"/>
        <v>0</v>
      </c>
    </row>
    <row r="46" spans="1:16" ht="12">
      <c r="A46" s="28"/>
      <c r="B46" s="19" t="s">
        <v>42</v>
      </c>
      <c r="C46" s="19"/>
      <c r="D46" s="36">
        <v>300000</v>
      </c>
      <c r="E46" s="22"/>
      <c r="F46" s="22">
        <v>200000</v>
      </c>
      <c r="G46" s="22"/>
      <c r="H46" s="22"/>
      <c r="I46" s="32">
        <v>500000</v>
      </c>
      <c r="J46" s="42">
        <v>0.1</v>
      </c>
      <c r="K46" s="16"/>
      <c r="L46" s="14">
        <f t="shared" si="4"/>
        <v>0.06</v>
      </c>
      <c r="M46" s="11"/>
      <c r="N46" s="10"/>
      <c r="O46">
        <v>500000</v>
      </c>
      <c r="P46">
        <f t="shared" si="3"/>
        <v>0</v>
      </c>
    </row>
    <row r="47" spans="1:14" ht="12">
      <c r="A47" s="23"/>
      <c r="B47" s="39" t="s">
        <v>27</v>
      </c>
      <c r="C47" s="40"/>
      <c r="D47" s="25">
        <v>813287918</v>
      </c>
      <c r="E47" s="25">
        <v>31097796</v>
      </c>
      <c r="F47" s="25">
        <v>1656756</v>
      </c>
      <c r="G47" s="25">
        <v>2267</v>
      </c>
      <c r="H47" s="25">
        <v>-18810461</v>
      </c>
      <c r="I47" s="23">
        <v>827234276</v>
      </c>
      <c r="J47" s="41">
        <v>99.99999999999999</v>
      </c>
      <c r="K47" s="17"/>
      <c r="L47" s="2"/>
      <c r="M47" s="13"/>
      <c r="N47" s="5"/>
    </row>
    <row r="48" spans="1:13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3"/>
      <c r="L48" s="3"/>
      <c r="M48" s="3"/>
    </row>
  </sheetData>
  <sheetProtection/>
  <printOptions/>
  <pageMargins left="0.7874015748031495" right="0.7874015748031495" top="0.7874015748031495" bottom="0.39370078740157477" header="199606.29921259842" footer="202755.9055118110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Normal="14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9" sqref="O29"/>
    </sheetView>
  </sheetViews>
  <sheetFormatPr defaultColWidth="7.625" defaultRowHeight="9" customHeight="1"/>
  <cols>
    <col min="1" max="1" width="1.12109375" style="46" customWidth="1"/>
    <col min="2" max="2" width="22.125" style="46" customWidth="1"/>
    <col min="3" max="3" width="1.12109375" style="46" customWidth="1"/>
    <col min="4" max="4" width="10.375" style="46" customWidth="1"/>
    <col min="5" max="7" width="15.75390625" style="46" bestFit="1" customWidth="1"/>
    <col min="8" max="8" width="19.125" style="46" bestFit="1" customWidth="1"/>
    <col min="9" max="9" width="9.75390625" style="46" customWidth="1"/>
    <col min="10" max="16384" width="7.625" style="46" customWidth="1"/>
  </cols>
  <sheetData>
    <row r="1" spans="1:9" ht="12">
      <c r="A1" s="44"/>
      <c r="B1" s="45"/>
      <c r="C1" s="45"/>
      <c r="D1" s="45"/>
      <c r="E1" s="45"/>
      <c r="F1" s="45"/>
      <c r="G1" s="45"/>
      <c r="H1" s="45"/>
      <c r="I1" s="45"/>
    </row>
    <row r="2" spans="1:9" ht="9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10.5">
      <c r="A3" s="45"/>
      <c r="B3" s="47" t="s">
        <v>53</v>
      </c>
      <c r="C3" s="45"/>
      <c r="D3" s="45"/>
      <c r="E3" s="45"/>
      <c r="F3" s="45"/>
      <c r="G3" s="45"/>
      <c r="H3" s="45"/>
      <c r="I3" s="45"/>
    </row>
    <row r="4" spans="1:9" ht="10.5">
      <c r="A4" s="45"/>
      <c r="B4" s="45"/>
      <c r="C4" s="45"/>
      <c r="D4" s="45"/>
      <c r="E4" s="45"/>
      <c r="F4" s="45"/>
      <c r="G4" s="45"/>
      <c r="H4" s="45"/>
      <c r="I4" s="48" t="s">
        <v>54</v>
      </c>
    </row>
    <row r="5" spans="1:9" ht="10.5">
      <c r="A5" s="49"/>
      <c r="B5" s="50"/>
      <c r="C5" s="50"/>
      <c r="D5" s="49"/>
      <c r="E5" s="49"/>
      <c r="F5" s="49"/>
      <c r="G5" s="49"/>
      <c r="H5" s="49" t="s">
        <v>55</v>
      </c>
      <c r="I5" s="51"/>
    </row>
    <row r="6" spans="1:9" ht="10.5">
      <c r="A6" s="52"/>
      <c r="B6" s="53" t="s">
        <v>56</v>
      </c>
      <c r="C6" s="53"/>
      <c r="D6" s="54" t="s">
        <v>5</v>
      </c>
      <c r="E6" s="54" t="s">
        <v>57</v>
      </c>
      <c r="F6" s="54" t="s">
        <v>58</v>
      </c>
      <c r="G6" s="54" t="s">
        <v>59</v>
      </c>
      <c r="H6" s="52"/>
      <c r="I6" s="55"/>
    </row>
    <row r="7" spans="1:9" ht="10.5">
      <c r="A7" s="52"/>
      <c r="B7" s="53"/>
      <c r="C7" s="53"/>
      <c r="D7" s="52"/>
      <c r="E7" s="52"/>
      <c r="F7" s="52"/>
      <c r="G7" s="52"/>
      <c r="H7" s="54" t="s">
        <v>8</v>
      </c>
      <c r="I7" s="56" t="s">
        <v>9</v>
      </c>
    </row>
    <row r="8" spans="1:9" ht="9" customHeight="1">
      <c r="A8" s="49"/>
      <c r="B8" s="50"/>
      <c r="C8" s="50"/>
      <c r="D8" s="49"/>
      <c r="E8" s="49"/>
      <c r="F8" s="49"/>
      <c r="G8" s="49"/>
      <c r="H8" s="49"/>
      <c r="I8" s="57"/>
    </row>
    <row r="9" spans="1:9" ht="10.5">
      <c r="A9" s="52"/>
      <c r="B9" s="58" t="s">
        <v>60</v>
      </c>
      <c r="C9" s="58"/>
      <c r="D9" s="59">
        <v>106126041</v>
      </c>
      <c r="E9" s="60" t="s">
        <v>61</v>
      </c>
      <c r="F9" s="60" t="s">
        <v>62</v>
      </c>
      <c r="G9" s="61">
        <v>-67782</v>
      </c>
      <c r="H9" s="62">
        <v>106058259</v>
      </c>
      <c r="I9" s="63">
        <v>35</v>
      </c>
    </row>
    <row r="10" spans="1:9" ht="10.5">
      <c r="A10" s="52"/>
      <c r="B10" s="53" t="s">
        <v>63</v>
      </c>
      <c r="C10" s="53"/>
      <c r="D10" s="52">
        <v>393190</v>
      </c>
      <c r="E10" s="60">
        <v>21223</v>
      </c>
      <c r="F10" s="60" t="s">
        <v>62</v>
      </c>
      <c r="G10" s="64">
        <v>-2241</v>
      </c>
      <c r="H10" s="62">
        <v>412172</v>
      </c>
      <c r="I10" s="63">
        <v>0.2</v>
      </c>
    </row>
    <row r="11" spans="1:9" ht="10.5">
      <c r="A11" s="52"/>
      <c r="B11" s="53" t="s">
        <v>64</v>
      </c>
      <c r="C11" s="53"/>
      <c r="D11" s="65">
        <v>2528791</v>
      </c>
      <c r="E11" s="60">
        <v>50000</v>
      </c>
      <c r="F11" s="60" t="s">
        <v>62</v>
      </c>
      <c r="G11" s="64">
        <v>-975610</v>
      </c>
      <c r="H11" s="62">
        <v>1603181</v>
      </c>
      <c r="I11" s="63">
        <v>0.5</v>
      </c>
    </row>
    <row r="12" spans="1:9" ht="10.5">
      <c r="A12" s="52"/>
      <c r="B12" s="53" t="s">
        <v>65</v>
      </c>
      <c r="C12" s="53"/>
      <c r="D12" s="52">
        <v>2543142</v>
      </c>
      <c r="E12" s="60" t="s">
        <v>62</v>
      </c>
      <c r="F12" s="60" t="s">
        <v>62</v>
      </c>
      <c r="G12" s="66">
        <v>-107000</v>
      </c>
      <c r="H12" s="62">
        <v>2436142</v>
      </c>
      <c r="I12" s="63">
        <v>0.8</v>
      </c>
    </row>
    <row r="13" spans="1:9" ht="10.5">
      <c r="A13" s="52"/>
      <c r="B13" s="53" t="s">
        <v>66</v>
      </c>
      <c r="C13" s="53"/>
      <c r="D13" s="52">
        <v>183814951</v>
      </c>
      <c r="E13" s="60">
        <v>9972</v>
      </c>
      <c r="F13" s="60">
        <v>-1280</v>
      </c>
      <c r="G13" s="66">
        <v>-32749</v>
      </c>
      <c r="H13" s="62">
        <v>183790894</v>
      </c>
      <c r="I13" s="63">
        <v>60.7</v>
      </c>
    </row>
    <row r="14" spans="1:9" ht="10.5">
      <c r="A14" s="52"/>
      <c r="B14" s="53" t="s">
        <v>67</v>
      </c>
      <c r="C14" s="53"/>
      <c r="D14" s="65">
        <v>325716</v>
      </c>
      <c r="E14" s="60" t="s">
        <v>68</v>
      </c>
      <c r="F14" s="60" t="s">
        <v>68</v>
      </c>
      <c r="G14" s="61">
        <v>0</v>
      </c>
      <c r="H14" s="62">
        <v>325716</v>
      </c>
      <c r="I14" s="63">
        <v>0.1</v>
      </c>
    </row>
    <row r="15" spans="1:9" ht="10.5">
      <c r="A15" s="52"/>
      <c r="B15" s="53" t="s">
        <v>69</v>
      </c>
      <c r="C15" s="53"/>
      <c r="D15" s="65">
        <v>49562</v>
      </c>
      <c r="E15" s="60" t="s">
        <v>62</v>
      </c>
      <c r="F15" s="60" t="s">
        <v>62</v>
      </c>
      <c r="G15" s="64">
        <v>-7294</v>
      </c>
      <c r="H15" s="62">
        <v>42268</v>
      </c>
      <c r="I15" s="63">
        <v>0</v>
      </c>
    </row>
    <row r="16" spans="1:9" ht="10.5">
      <c r="A16" s="52"/>
      <c r="B16" s="53" t="s">
        <v>70</v>
      </c>
      <c r="C16" s="53"/>
      <c r="D16" s="65">
        <v>132569</v>
      </c>
      <c r="E16" s="60" t="s">
        <v>62</v>
      </c>
      <c r="F16" s="60" t="s">
        <v>62</v>
      </c>
      <c r="G16" s="60" t="s">
        <v>62</v>
      </c>
      <c r="H16" s="62">
        <v>132569</v>
      </c>
      <c r="I16" s="63">
        <v>0.1</v>
      </c>
    </row>
    <row r="17" spans="1:9" ht="10.5">
      <c r="A17" s="52"/>
      <c r="B17" s="53" t="s">
        <v>71</v>
      </c>
      <c r="C17" s="53"/>
      <c r="D17" s="65">
        <v>751622</v>
      </c>
      <c r="E17" s="60" t="s">
        <v>62</v>
      </c>
      <c r="F17" s="60" t="s">
        <v>62</v>
      </c>
      <c r="G17" s="64">
        <v>-669353</v>
      </c>
      <c r="H17" s="62">
        <v>82269</v>
      </c>
      <c r="I17" s="63">
        <v>0</v>
      </c>
    </row>
    <row r="18" spans="1:9" ht="10.5">
      <c r="A18" s="52"/>
      <c r="B18" s="53" t="s">
        <v>72</v>
      </c>
      <c r="C18" s="53"/>
      <c r="D18" s="65">
        <v>2194367</v>
      </c>
      <c r="E18" s="60" t="s">
        <v>62</v>
      </c>
      <c r="F18" s="60">
        <v>648</v>
      </c>
      <c r="G18" s="64">
        <v>-318055</v>
      </c>
      <c r="H18" s="62">
        <v>1876960</v>
      </c>
      <c r="I18" s="63">
        <v>0.6</v>
      </c>
    </row>
    <row r="19" spans="1:9" ht="10.5">
      <c r="A19" s="52"/>
      <c r="B19" s="53" t="s">
        <v>73</v>
      </c>
      <c r="C19" s="53"/>
      <c r="D19" s="65">
        <v>5966791</v>
      </c>
      <c r="E19" s="60" t="s">
        <v>68</v>
      </c>
      <c r="F19" s="60">
        <v>-11113</v>
      </c>
      <c r="G19" s="52">
        <v>-70243</v>
      </c>
      <c r="H19" s="62">
        <v>5885435</v>
      </c>
      <c r="I19" s="63">
        <v>2</v>
      </c>
    </row>
    <row r="20" spans="1:9" ht="10.5">
      <c r="A20" s="67"/>
      <c r="B20" s="68" t="s">
        <v>74</v>
      </c>
      <c r="C20" s="69"/>
      <c r="D20" s="70">
        <v>304826742</v>
      </c>
      <c r="E20" s="70">
        <v>81195</v>
      </c>
      <c r="F20" s="70">
        <v>-11745</v>
      </c>
      <c r="G20" s="70">
        <v>-2250327</v>
      </c>
      <c r="H20" s="71">
        <v>302645865</v>
      </c>
      <c r="I20" s="72">
        <v>99.99999999999999</v>
      </c>
    </row>
    <row r="21" spans="1:9" ht="9" customHeight="1">
      <c r="A21" s="73"/>
      <c r="B21" s="73"/>
      <c r="C21" s="73"/>
      <c r="D21" s="73"/>
      <c r="E21" s="73"/>
      <c r="F21" s="73"/>
      <c r="G21" s="73"/>
      <c r="H21" s="73"/>
      <c r="I21" s="73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F:\完成\計数関係\完成版\１.jsd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財政公表：平成14年度予算の補正状況</dc:title>
  <dc:subject/>
  <dc:creator>岐阜県</dc:creator>
  <cp:keywords/>
  <dc:description/>
  <cp:lastModifiedBy> </cp:lastModifiedBy>
  <cp:lastPrinted>2017-06-05T04:26:56Z</cp:lastPrinted>
  <dcterms:created xsi:type="dcterms:W3CDTF">2005-10-06T02:44:05Z</dcterms:created>
  <dcterms:modified xsi:type="dcterms:W3CDTF">2019-06-26T03:06:42Z</dcterms:modified>
  <cp:category/>
  <cp:version/>
  <cp:contentType/>
  <cp:contentStatus/>
  <cp:revision>65</cp:revision>
</cp:coreProperties>
</file>