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1OprF1EVY1WtQ0h867M+/aKR7gp+0YMvOIWS+1byxIePcCj5MNL2KMqiQv1cYLaP5qszOLv62JFZ4U+cYZ2ZiQ==" workbookSaltValue="hUhIxlaQ13dg2L6Jwjk4Dw==" workbookSpinCount="100000" lockStructure="1"/>
  <bookViews>
    <workbookView xWindow="0" yWindow="0" windowWidth="20610" windowHeight="940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AI10" i="4" s="1"/>
  <c r="S6" i="5"/>
  <c r="AY8" i="4" s="1"/>
  <c r="R6" i="5"/>
  <c r="AQ8" i="4" s="1"/>
  <c r="Q6" i="5"/>
  <c r="P6" i="5"/>
  <c r="Z10" i="4" s="1"/>
  <c r="O6" i="5"/>
  <c r="R10" i="4" s="1"/>
  <c r="N6" i="5"/>
  <c r="M6" i="5"/>
  <c r="B10" i="4" s="1"/>
  <c r="L6" i="5"/>
  <c r="K6" i="5"/>
  <c r="R8" i="4" s="1"/>
  <c r="J6" i="5"/>
  <c r="J8" i="4" s="1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J10" i="4"/>
  <c r="AI8" i="4"/>
  <c r="Z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<sst xmlns="http://schemas.openxmlformats.org/spreadsheetml/2006/main" count="217" uniqueCount="107">
  <si>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</si>
  <si>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</si>
  <si>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</si>
  <si>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</si>
  <si>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</si>
  <si>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</si>
  <si>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</si>
  <si>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</si>
  <si>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</si>
  <si>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</si>
  <si>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</si>
  <si>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</si>
  <si>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</si>
  <si>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</si>
  <si>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</si>
  <si>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</si>
  <si>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</si>
  <si>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</si>
  <si>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</si>
  <si>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</si>
  <si>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</si>
  <si>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</si>
  <si>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</si>
  <si>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</si>
  <si>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</si>
  <si>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</si>
  <si>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</si>
  <si>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</si>
  <si>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</si>
  <si>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</si>
  <si>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</si>
  <si>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</si>
  <si>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</si>
  <si>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</si>
  <si>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</si>
  <si>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</si>
  <si>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</si>
  <si>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</si>
  <si>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</si>
  <si>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</si>
  <si>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</si>
  <si>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</si>
  <si>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</si>
  <si>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</si>
  <si>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</si>
  <si>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</si>
  <si>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</si>
  <si>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</si>
  <si>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</si>
  <si>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</si>
  <si>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</si>
  <si>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</si>
  <si>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</si>
  <si>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</si>
  <si>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</si>
  <si>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</si>
  <si>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</si>
  <si>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</si>
  <si>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</si>
  <si>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</si>
  <si>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</si>
  <si>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</si>
  <si>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</si>
  <si>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</si>
  <si>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</si>
  <si>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</si>
  <si>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</si>
  <si>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</si>
  <si>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</si>
  <si>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</si>
  <si>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</si>
  <si>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</si>
  <si>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</si>
  <si>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</si>
  <si>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</si>
  <si>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</si>
  <si>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</si>
  <si>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</si>
  <si>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</si>
  <si>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</si>
  <si>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</si>
  <si>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</si>
  <si>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</si>
  <si>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</si>
  <si>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</si>
  <si>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</si>
  <si>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</si>
  <si>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</si>
  <si>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</si>
  <si>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</si>
  <si>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</si>
  <si>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</si>
  <si>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</si>
  <si>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岐阜県</t>
  </si>
  <si>
    <t>法適用</t>
  </si>
  <si>
    <t>水道事業</t>
  </si>
  <si>
    <t>用水供給事業</t>
  </si>
  <si>
    <t>B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</si>
  <si>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</si>
  <si>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</si>
  <si>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</si>
  <si>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</si>
  <si>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</si>
  <si>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</si>
  <si>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●経常収支比率
　単年度収支は黒字を確保しています。また、施設更新等に充てる資金も確保できています。
●流動比率
　短期的な債務に対する支払能力に問題はない状態です。一般的に必要とされる100％を大きく上回っており、引き続き、効率的な資金運用を行っていきます。
●企業債残高対給水収益比率
　平均値と比較して約1/2となっています。従来から設備投資に係る利子負担の軽減のため、自己資金を活用し、起債を抑制する方針としていますが、今後も起債の抑制に努めていきます。
●料金回収率
　給水に係る費用は全額給水収益で賄えています。
●給水原価
　平均値と比較して、0.85円高くなっています。H26と比較すると3.02円減少しており、引き続き、維持管理費の削減等に努めていきます。
●施設利用率
　平均値と比較して、6.18％低くなっています。遊休施設はありませんが、施設建設時の水需要の見込みと比較して、実際の水需要が少ないことが要因です。
●有収率
　ほぼ100％であり、特に問題はありません。</t>
    <rPh sb="29" eb="31">
      <t>シセツ</t>
    </rPh>
    <rPh sb="78" eb="80">
      <t>ジョウタイ</t>
    </rPh>
    <rPh sb="108" eb="109">
      <t>ヒ</t>
    </rPh>
    <rPh sb="110" eb="111">
      <t>ツヅ</t>
    </rPh>
    <rPh sb="113" eb="116">
      <t>コウリツテキ</t>
    </rPh>
    <rPh sb="117" eb="119">
      <t>シキン</t>
    </rPh>
    <rPh sb="119" eb="121">
      <t>ウンヨウ</t>
    </rPh>
    <rPh sb="122" eb="123">
      <t>オコナ</t>
    </rPh>
    <rPh sb="166" eb="168">
      <t>ジュウライ</t>
    </rPh>
    <rPh sb="204" eb="206">
      <t>ホウシン</t>
    </rPh>
    <rPh sb="217" eb="219">
      <t>キサイ</t>
    </rPh>
    <rPh sb="220" eb="222">
      <t>ヨクセイ</t>
    </rPh>
    <rPh sb="223" eb="224">
      <t>ツト</t>
    </rPh>
    <rPh sb="255" eb="256">
      <t>マカナ</t>
    </rPh>
    <rPh sb="297" eb="299">
      <t>ヒカク</t>
    </rPh>
    <rPh sb="306" eb="307">
      <t>エン</t>
    </rPh>
    <rPh sb="307" eb="309">
      <t>ゲンショウ</t>
    </rPh>
    <rPh sb="314" eb="315">
      <t>ヒ</t>
    </rPh>
    <rPh sb="316" eb="317">
      <t>ツヅ</t>
    </rPh>
    <rPh sb="319" eb="321">
      <t>イジ</t>
    </rPh>
    <rPh sb="321" eb="324">
      <t>カンリヒ</t>
    </rPh>
    <rPh sb="325" eb="327">
      <t>サクゲン</t>
    </rPh>
    <rPh sb="327" eb="328">
      <t>トウ</t>
    </rPh>
    <rPh sb="329" eb="330">
      <t>ツト</t>
    </rPh>
    <rPh sb="350" eb="352">
      <t>ヒカク</t>
    </rPh>
    <phoneticPr fontId="4"/>
  </si>
  <si>
    <t>●有形固定資産減価償却率
　平均値とほぼ同率です。給水開始から40年以上経過しているため、施設の老朽化が進み、比率は増加傾向です。平成25年度に策定した長寿命化計画に基づき、計画的に設備更新を進めていきます。
●管路経年化率
　平均値と比較して約1/2となっています。今後は、耐用年数を経過する管路が増大していきますが、長寿命化計画に基づき、管路の優先度を考慮した更新を行っていきます。
●管路更新率
　法定耐用年数は経過していますが、施設の状況を考慮すると、更なる使用が可能な状態です。劣化状況を判断したうえで、優先度の高いところから既設管路の複線化を進め、計画的な管路更新を行っていきます。</t>
    <rPh sb="52" eb="53">
      <t>スス</t>
    </rPh>
    <rPh sb="55" eb="57">
      <t>ヒリツ</t>
    </rPh>
    <rPh sb="72" eb="74">
      <t>サクテイ</t>
    </rPh>
    <rPh sb="83" eb="84">
      <t>モト</t>
    </rPh>
    <rPh sb="96" eb="97">
      <t>スス</t>
    </rPh>
    <rPh sb="171" eb="173">
      <t>カンロ</t>
    </rPh>
    <rPh sb="174" eb="177">
      <t>ユウセンド</t>
    </rPh>
    <rPh sb="178" eb="180">
      <t>コウリョ</t>
    </rPh>
    <rPh sb="202" eb="204">
      <t>ホウテイ</t>
    </rPh>
    <rPh sb="204" eb="206">
      <t>タイヨウ</t>
    </rPh>
    <rPh sb="206" eb="208">
      <t>ネンスウ</t>
    </rPh>
    <rPh sb="209" eb="211">
      <t>ケイカ</t>
    </rPh>
    <rPh sb="218" eb="220">
      <t>シセツ</t>
    </rPh>
    <rPh sb="221" eb="223">
      <t>ジョウキョウ</t>
    </rPh>
    <rPh sb="224" eb="226">
      <t>コウリョ</t>
    </rPh>
    <rPh sb="230" eb="231">
      <t>サラ</t>
    </rPh>
    <rPh sb="233" eb="235">
      <t>シヨウ</t>
    </rPh>
    <rPh sb="236" eb="238">
      <t>カノウ</t>
    </rPh>
    <rPh sb="239" eb="241">
      <t>ジョウタイ</t>
    </rPh>
    <rPh sb="244" eb="246">
      <t>レッカ</t>
    </rPh>
    <rPh sb="246" eb="248">
      <t>ジョウキョウ</t>
    </rPh>
    <rPh sb="249" eb="251">
      <t>ハンダン</t>
    </rPh>
    <rPh sb="257" eb="260">
      <t>ユウセンド</t>
    </rPh>
    <rPh sb="261" eb="262">
      <t>タカ</t>
    </rPh>
    <rPh sb="268" eb="270">
      <t>キセツ</t>
    </rPh>
    <rPh sb="270" eb="272">
      <t>カンロ</t>
    </rPh>
    <rPh sb="273" eb="276">
      <t>フクセンカ</t>
    </rPh>
    <rPh sb="277" eb="278">
      <t>スス</t>
    </rPh>
    <rPh sb="280" eb="283">
      <t>ケイカクテキ</t>
    </rPh>
    <rPh sb="284" eb="286">
      <t>カンロ</t>
    </rPh>
    <rPh sb="286" eb="288">
      <t>コウシン</t>
    </rPh>
    <rPh sb="289" eb="290">
      <t>オコナ</t>
    </rPh>
    <phoneticPr fontId="4"/>
  </si>
  <si>
    <t>　当水道事業は、現状では経営の健全性を確保していますが、今後は、人口減少による給水収益の減少が見込まれます。そのため、現在、既存施設のダウンサイジングや、長寿命化計画を推進し、収益の減少に対応しているところです。
  また、基盤強化、合理化対策として、受水市町と共同での施設整備や、応急給水体制の整備など、広域連携を実施しています。
　今後も、平成28年度中に策定する経営戦略に基づき、引き続き、経営の健全性を確保するとともに、施設更新や大規模地震対策等のための設備投資を計画的に実施し、水道水の安定供給を行っていきます。</t>
    <rPh sb="28" eb="30">
      <t>コンゴ</t>
    </rPh>
    <rPh sb="47" eb="49">
      <t>ミコ</t>
    </rPh>
    <rPh sb="59" eb="61">
      <t>ゲンザイ</t>
    </rPh>
    <rPh sb="88" eb="90">
      <t>シュウエキ</t>
    </rPh>
    <rPh sb="91" eb="93">
      <t>ゲンショウ</t>
    </rPh>
    <rPh sb="94" eb="96">
      <t>タイオウ</t>
    </rPh>
    <rPh sb="168" eb="170">
      <t>コンゴ</t>
    </rPh>
    <rPh sb="172" eb="174">
      <t>ヘイセイ</t>
    </rPh>
    <rPh sb="176" eb="179">
      <t>ネンドチュウ</t>
    </rPh>
    <rPh sb="180" eb="182">
      <t>サクテイ</t>
    </rPh>
    <rPh sb="184" eb="186">
      <t>ケイエイ</t>
    </rPh>
    <rPh sb="186" eb="188">
      <t>センリャク</t>
    </rPh>
    <rPh sb="189" eb="190">
      <t>モト</t>
    </rPh>
    <rPh sb="193" eb="194">
      <t>ヒ</t>
    </rPh>
    <rPh sb="195" eb="196">
      <t>ツヅ</t>
    </rPh>
    <rPh sb="198" eb="200">
      <t>ケイエイ</t>
    </rPh>
    <rPh sb="201" eb="204">
      <t>ケンゼンセイ</t>
    </rPh>
    <rPh sb="205" eb="207">
      <t>カクホ</t>
    </rPh>
    <rPh sb="214" eb="216">
      <t>シセツ</t>
    </rPh>
    <rPh sb="216" eb="218">
      <t>コウシン</t>
    </rPh>
    <rPh sb="219" eb="222">
      <t>ダイキボ</t>
    </rPh>
    <rPh sb="222" eb="224">
      <t>ジシン</t>
    </rPh>
    <rPh sb="224" eb="226">
      <t>タイサク</t>
    </rPh>
    <rPh sb="226" eb="227">
      <t>トウ</t>
    </rPh>
    <rPh sb="244" eb="247">
      <t>スイドウスイ</t>
    </rPh>
    <rPh sb="248" eb="250">
      <t>アンテイ</t>
    </rPh>
    <rPh sb="250" eb="252">
      <t>キョウキュウ</t>
    </rPh>
    <rPh sb="253" eb="254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</si>
</sst>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18" fillId="0" borderId="11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0.16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28928"/>
        <c:axId val="8483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0.31</c:v>
                </c:pt>
                <c:pt idx="1">
                  <c:v>0.16</c:v>
                </c:pt>
                <c:pt idx="2">
                  <c:v>0.25</c:v>
                </c:pt>
                <c:pt idx="3">
                  <c:v>0.13</c:v>
                </c:pt>
                <c:pt idx="4">
                  <c:v>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28928"/>
        <c:axId val="84830848"/>
      </c:lineChart>
      <c:dateAx>
        <c:axId val="84828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830848"/>
        <c:crosses val="autoZero"/>
        <c:auto val="1"/>
        <c:lblOffset val="100"/>
        <c:baseTimeUnit val="years"/>
      </c:dateAx>
      <c:valAx>
        <c:axId val="8483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828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55.69</c:v>
                </c:pt>
                <c:pt idx="1">
                  <c:v>55.48</c:v>
                </c:pt>
                <c:pt idx="2">
                  <c:v>55.55</c:v>
                </c:pt>
                <c:pt idx="3">
                  <c:v>55.41</c:v>
                </c:pt>
                <c:pt idx="4">
                  <c:v>55.64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36256"/>
        <c:axId val="108338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63.73</c:v>
                </c:pt>
                <c:pt idx="1">
                  <c:v>64.55</c:v>
                </c:pt>
                <c:pt idx="2">
                  <c:v>64.12</c:v>
                </c:pt>
                <c:pt idx="3">
                  <c:v>62.69</c:v>
                </c:pt>
                <c:pt idx="4">
                  <c:v>61.82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36256"/>
        <c:axId val="108338176"/>
      </c:lineChart>
      <c:dateAx>
        <c:axId val="108336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338176"/>
        <c:crosses val="autoZero"/>
        <c:auto val="1"/>
        <c:lblOffset val="100"/>
        <c:baseTimeUnit val="years"/>
      </c:dateAx>
      <c:valAx>
        <c:axId val="108338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336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99.57</c:v>
                </c:pt>
                <c:pt idx="1">
                  <c:v>99.44</c:v>
                </c:pt>
                <c:pt idx="2">
                  <c:v>99.55</c:v>
                </c:pt>
                <c:pt idx="3">
                  <c:v>99.53</c:v>
                </c:pt>
                <c:pt idx="4">
                  <c:v>99.51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68640"/>
        <c:axId val="108370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99.96</c:v>
                </c:pt>
                <c:pt idx="1">
                  <c:v>99.93</c:v>
                </c:pt>
                <c:pt idx="2">
                  <c:v>100.12</c:v>
                </c:pt>
                <c:pt idx="3">
                  <c:v>100.12</c:v>
                </c:pt>
                <c:pt idx="4">
                  <c:v>100.03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68640"/>
        <c:axId val="108370560"/>
      </c:lineChart>
      <c:dateAx>
        <c:axId val="108368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370560"/>
        <c:crosses val="autoZero"/>
        <c:auto val="1"/>
        <c:lblOffset val="100"/>
        <c:baseTimeUnit val="years"/>
      </c:dateAx>
      <c:valAx>
        <c:axId val="108370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368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138.56</c:v>
                </c:pt>
                <c:pt idx="1">
                  <c:v>133.49</c:v>
                </c:pt>
                <c:pt idx="2">
                  <c:v>131.55000000000001</c:v>
                </c:pt>
                <c:pt idx="3">
                  <c:v>120.68</c:v>
                </c:pt>
                <c:pt idx="4">
                  <c:v>125.06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45024"/>
        <c:axId val="8894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111.78</c:v>
                </c:pt>
                <c:pt idx="1">
                  <c:v>113.16</c:v>
                </c:pt>
                <c:pt idx="2">
                  <c:v>113.88</c:v>
                </c:pt>
                <c:pt idx="3">
                  <c:v>113.47</c:v>
                </c:pt>
                <c:pt idx="4">
                  <c:v>113.33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45024"/>
        <c:axId val="88946944"/>
      </c:lineChart>
      <c:dateAx>
        <c:axId val="8894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946944"/>
        <c:crosses val="autoZero"/>
        <c:auto val="1"/>
        <c:lblOffset val="100"/>
        <c:baseTimeUnit val="years"/>
      </c:dateAx>
      <c:valAx>
        <c:axId val="88946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4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51.51</c:v>
                </c:pt>
                <c:pt idx="1">
                  <c:v>45.23</c:v>
                </c:pt>
                <c:pt idx="2">
                  <c:v>47.54</c:v>
                </c:pt>
                <c:pt idx="3">
                  <c:v>52.83</c:v>
                </c:pt>
                <c:pt idx="4">
                  <c:v>54.67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85600"/>
        <c:axId val="8898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37.549999999999997</c:v>
                </c:pt>
                <c:pt idx="1">
                  <c:v>38.86</c:v>
                </c:pt>
                <c:pt idx="2">
                  <c:v>39.81</c:v>
                </c:pt>
                <c:pt idx="3">
                  <c:v>51.44</c:v>
                </c:pt>
                <c:pt idx="4">
                  <c:v>52.4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85600"/>
        <c:axId val="88987520"/>
      </c:lineChart>
      <c:dateAx>
        <c:axId val="8898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987520"/>
        <c:crosses val="autoZero"/>
        <c:auto val="1"/>
        <c:lblOffset val="100"/>
        <c:baseTimeUnit val="years"/>
      </c:dateAx>
      <c:valAx>
        <c:axId val="88987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8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8.08</c:v>
                </c:pt>
                <c:pt idx="3" formatCode="#,##0.00;&quot;△&quot;#,##0.00;&quot;-&quot;">
                  <c:v>8.32</c:v>
                </c:pt>
                <c:pt idx="4" formatCode="#,##0.00;&quot;△&quot;#,##0.00;&quot;-&quot;">
                  <c:v>8.32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17728"/>
        <c:axId val="8901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9.98</c:v>
                </c:pt>
                <c:pt idx="1">
                  <c:v>12.13</c:v>
                </c:pt>
                <c:pt idx="2">
                  <c:v>13.72</c:v>
                </c:pt>
                <c:pt idx="3">
                  <c:v>16.77</c:v>
                </c:pt>
                <c:pt idx="4">
                  <c:v>18.05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17728"/>
        <c:axId val="89019904"/>
      </c:lineChart>
      <c:dateAx>
        <c:axId val="8901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019904"/>
        <c:crosses val="autoZero"/>
        <c:auto val="1"/>
        <c:lblOffset val="100"/>
        <c:baseTimeUnit val="years"/>
      </c:dateAx>
      <c:valAx>
        <c:axId val="8901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01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50496"/>
        <c:axId val="8906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25.8</c:v>
                </c:pt>
                <c:pt idx="1">
                  <c:v>23.57</c:v>
                </c:pt>
                <c:pt idx="2">
                  <c:v>21.34</c:v>
                </c:pt>
                <c:pt idx="3">
                  <c:v>16.89</c:v>
                </c:pt>
                <c:pt idx="4">
                  <c:v>17.39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50496"/>
        <c:axId val="89060864"/>
      </c:lineChart>
      <c:dateAx>
        <c:axId val="8905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060864"/>
        <c:crosses val="autoZero"/>
        <c:auto val="1"/>
        <c:lblOffset val="100"/>
        <c:baseTimeUnit val="years"/>
      </c:dateAx>
      <c:valAx>
        <c:axId val="89060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05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602.85</c:v>
                </c:pt>
                <c:pt idx="1">
                  <c:v>1596.23</c:v>
                </c:pt>
                <c:pt idx="2">
                  <c:v>1476.21</c:v>
                </c:pt>
                <c:pt idx="3">
                  <c:v>857.46</c:v>
                </c:pt>
                <c:pt idx="4">
                  <c:v>983.31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01440"/>
        <c:axId val="8910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720.62</c:v>
                </c:pt>
                <c:pt idx="1">
                  <c:v>654.97</c:v>
                </c:pt>
                <c:pt idx="2">
                  <c:v>634.53</c:v>
                </c:pt>
                <c:pt idx="3">
                  <c:v>200.22</c:v>
                </c:pt>
                <c:pt idx="4">
                  <c:v>212.95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01440"/>
        <c:axId val="89103360"/>
      </c:lineChart>
      <c:dateAx>
        <c:axId val="8910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03360"/>
        <c:crosses val="autoZero"/>
        <c:auto val="1"/>
        <c:lblOffset val="100"/>
        <c:baseTimeUnit val="years"/>
      </c:dateAx>
      <c:valAx>
        <c:axId val="89103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0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188.11</c:v>
                </c:pt>
                <c:pt idx="1">
                  <c:v>179.11</c:v>
                </c:pt>
                <c:pt idx="2">
                  <c:v>169.46</c:v>
                </c:pt>
                <c:pt idx="3">
                  <c:v>176.78</c:v>
                </c:pt>
                <c:pt idx="4">
                  <c:v>164.4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23840"/>
        <c:axId val="9025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415.99</c:v>
                </c:pt>
                <c:pt idx="1">
                  <c:v>383.75</c:v>
                </c:pt>
                <c:pt idx="2">
                  <c:v>368.94</c:v>
                </c:pt>
                <c:pt idx="3">
                  <c:v>351.06</c:v>
                </c:pt>
                <c:pt idx="4">
                  <c:v>333.48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23840"/>
        <c:axId val="90252416"/>
      </c:lineChart>
      <c:dateAx>
        <c:axId val="8912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252416"/>
        <c:crosses val="autoZero"/>
        <c:auto val="1"/>
        <c:lblOffset val="100"/>
        <c:baseTimeUnit val="years"/>
      </c:dateAx>
      <c:valAx>
        <c:axId val="90252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23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139</c:v>
                </c:pt>
                <c:pt idx="1">
                  <c:v>132.54</c:v>
                </c:pt>
                <c:pt idx="2">
                  <c:v>130.58000000000001</c:v>
                </c:pt>
                <c:pt idx="3">
                  <c:v>121.02</c:v>
                </c:pt>
                <c:pt idx="4">
                  <c:v>125.26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90432"/>
        <c:axId val="9029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108.61</c:v>
                </c:pt>
                <c:pt idx="1">
                  <c:v>110.39</c:v>
                </c:pt>
                <c:pt idx="2">
                  <c:v>111.12</c:v>
                </c:pt>
                <c:pt idx="3">
                  <c:v>112.92</c:v>
                </c:pt>
                <c:pt idx="4">
                  <c:v>112.81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90432"/>
        <c:axId val="90292608"/>
      </c:lineChart>
      <c:dateAx>
        <c:axId val="9029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292608"/>
        <c:crosses val="autoZero"/>
        <c:auto val="1"/>
        <c:lblOffset val="100"/>
        <c:baseTimeUnit val="years"/>
      </c:dateAx>
      <c:valAx>
        <c:axId val="9029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29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76.22</c:v>
                </c:pt>
                <c:pt idx="1">
                  <c:v>80.48</c:v>
                </c:pt>
                <c:pt idx="2">
                  <c:v>81.31</c:v>
                </c:pt>
                <c:pt idx="3">
                  <c:v>79.17</c:v>
                </c:pt>
                <c:pt idx="4">
                  <c:v>76.150000000000006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30624"/>
        <c:axId val="9033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78.760000000000005</c:v>
                </c:pt>
                <c:pt idx="1">
                  <c:v>76.81</c:v>
                </c:pt>
                <c:pt idx="2">
                  <c:v>75.75</c:v>
                </c:pt>
                <c:pt idx="3">
                  <c:v>75.3</c:v>
                </c:pt>
                <c:pt idx="4">
                  <c:v>75.3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30624"/>
        <c:axId val="90332544"/>
      </c:lineChart>
      <c:dateAx>
        <c:axId val="9033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332544"/>
        <c:crosses val="autoZero"/>
        <c:auto val="1"/>
        <c:lblOffset val="100"/>
        <c:baseTimeUnit val="years"/>
      </c:dateAx>
      <c:valAx>
        <c:axId val="9033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33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【212.95】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【333.48】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【61.82】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【112.81】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【18.05】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岐阜県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用水供給事業</v>
      </c>
      <c r="S8" s="53"/>
      <c r="T8" s="53"/>
      <c r="U8" s="53"/>
      <c r="V8" s="53"/>
      <c r="W8" s="53"/>
      <c r="X8" s="53"/>
      <c r="Y8" s="54"/>
      <c r="Z8" s="52" t="str">
        <f>データ!L6</f>
        <v>B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2076195</v>
      </c>
      <c r="AJ8" s="56"/>
      <c r="AK8" s="56"/>
      <c r="AL8" s="56"/>
      <c r="AM8" s="56"/>
      <c r="AN8" s="56"/>
      <c r="AO8" s="56"/>
      <c r="AP8" s="57"/>
      <c r="AQ8" s="47">
        <f>データ!R6</f>
        <v>10621.29</v>
      </c>
      <c r="AR8" s="47"/>
      <c r="AS8" s="47"/>
      <c r="AT8" s="47"/>
      <c r="AU8" s="47"/>
      <c r="AV8" s="47"/>
      <c r="AW8" s="47"/>
      <c r="AX8" s="47"/>
      <c r="AY8" s="47">
        <f>データ!S6</f>
        <v>195.47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78.09</v>
      </c>
      <c r="K10" s="47"/>
      <c r="L10" s="47"/>
      <c r="M10" s="47"/>
      <c r="N10" s="47"/>
      <c r="O10" s="47"/>
      <c r="P10" s="47"/>
      <c r="Q10" s="47"/>
      <c r="R10" s="47">
        <f>データ!O6</f>
        <v>90.9</v>
      </c>
      <c r="S10" s="47"/>
      <c r="T10" s="47"/>
      <c r="U10" s="47"/>
      <c r="V10" s="47"/>
      <c r="W10" s="47"/>
      <c r="X10" s="47"/>
      <c r="Y10" s="47"/>
      <c r="Z10" s="78">
        <f>データ!P6</f>
        <v>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494312</v>
      </c>
      <c r="AJ10" s="78"/>
      <c r="AK10" s="78"/>
      <c r="AL10" s="78"/>
      <c r="AM10" s="78"/>
      <c r="AN10" s="78"/>
      <c r="AO10" s="78"/>
      <c r="AP10" s="78"/>
      <c r="AQ10" s="47">
        <f>データ!U6</f>
        <v>454.04</v>
      </c>
      <c r="AR10" s="47"/>
      <c r="AS10" s="47"/>
      <c r="AT10" s="47"/>
      <c r="AU10" s="47"/>
      <c r="AV10" s="47"/>
      <c r="AW10" s="47"/>
      <c r="AX10" s="47"/>
      <c r="AY10" s="47">
        <f>データ!V6</f>
        <v>1088.7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topLeftCell="DZ1" workbookViewId="0">
      <selection activeCell="EB8" sqref="EB8"/>
    </sheetView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210005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2</v>
      </c>
      <c r="H6" s="31" t="str">
        <f t="shared" si="3"/>
        <v>岐阜県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用水供給事業</v>
      </c>
      <c r="L6" s="31" t="str">
        <f t="shared" si="3"/>
        <v>B</v>
      </c>
      <c r="M6" s="32" t="str">
        <f t="shared" si="3"/>
        <v>-</v>
      </c>
      <c r="N6" s="32">
        <f t="shared" si="3"/>
        <v>78.09</v>
      </c>
      <c r="O6" s="32">
        <f t="shared" si="3"/>
        <v>90.9</v>
      </c>
      <c r="P6" s="32">
        <f t="shared" si="3"/>
        <v>0</v>
      </c>
      <c r="Q6" s="32">
        <f t="shared" si="3"/>
        <v>2076195</v>
      </c>
      <c r="R6" s="32">
        <f t="shared" si="3"/>
        <v>10621.29</v>
      </c>
      <c r="S6" s="32">
        <f t="shared" si="3"/>
        <v>195.47</v>
      </c>
      <c r="T6" s="32">
        <f t="shared" si="3"/>
        <v>494312</v>
      </c>
      <c r="U6" s="32">
        <f t="shared" si="3"/>
        <v>454.04</v>
      </c>
      <c r="V6" s="32">
        <f t="shared" si="3"/>
        <v>1088.7</v>
      </c>
      <c r="W6" s="33">
        <f>IF(W7="",NA(),W7)</f>
        <v>138.56</v>
      </c>
      <c r="X6" s="33">
        <f t="shared" ref="X6:AF6" si="4">IF(X7="",NA(),X7)</f>
        <v>133.49</v>
      </c>
      <c r="Y6" s="33">
        <f t="shared" si="4"/>
        <v>131.55000000000001</v>
      </c>
      <c r="Z6" s="33">
        <f t="shared" si="4"/>
        <v>120.68</v>
      </c>
      <c r="AA6" s="33">
        <f t="shared" si="4"/>
        <v>125.06</v>
      </c>
      <c r="AB6" s="33">
        <f t="shared" si="4"/>
        <v>111.78</v>
      </c>
      <c r="AC6" s="33">
        <f t="shared" si="4"/>
        <v>113.16</v>
      </c>
      <c r="AD6" s="33">
        <f t="shared" si="4"/>
        <v>113.88</v>
      </c>
      <c r="AE6" s="33">
        <f t="shared" si="4"/>
        <v>113.47</v>
      </c>
      <c r="AF6" s="33">
        <f t="shared" si="4"/>
        <v>113.33</v>
      </c>
      <c r="AG6" s="32" t="str">
        <f>IF(AG7="","",IF(AG7="-","【-】","【"&amp;SUBSTITUTE(TEXT(AG7,"#,##0.00"),"-","△")&amp;"】"))</f>
        <v>【113.33】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25.8</v>
      </c>
      <c r="AN6" s="33">
        <f t="shared" si="5"/>
        <v>23.57</v>
      </c>
      <c r="AO6" s="33">
        <f t="shared" si="5"/>
        <v>21.34</v>
      </c>
      <c r="AP6" s="33">
        <f t="shared" si="5"/>
        <v>16.89</v>
      </c>
      <c r="AQ6" s="33">
        <f t="shared" si="5"/>
        <v>17.39</v>
      </c>
      <c r="AR6" s="32" t="str">
        <f>IF(AR7="","",IF(AR7="-","【-】","【"&amp;SUBSTITUTE(TEXT(AR7,"#,##0.00"),"-","△")&amp;"】"))</f>
        <v>【17.39】</v>
      </c>
      <c r="AS6" s="33">
        <f>IF(AS7="",NA(),AS7)</f>
        <v>602.85</v>
      </c>
      <c r="AT6" s="33">
        <f t="shared" ref="AT6:BB6" si="6">IF(AT7="",NA(),AT7)</f>
        <v>1596.23</v>
      </c>
      <c r="AU6" s="33">
        <f t="shared" si="6"/>
        <v>1476.21</v>
      </c>
      <c r="AV6" s="33">
        <f t="shared" si="6"/>
        <v>857.46</v>
      </c>
      <c r="AW6" s="33">
        <f t="shared" si="6"/>
        <v>983.31</v>
      </c>
      <c r="AX6" s="33">
        <f t="shared" si="6"/>
        <v>720.62</v>
      </c>
      <c r="AY6" s="33">
        <f t="shared" si="6"/>
        <v>654.97</v>
      </c>
      <c r="AZ6" s="33">
        <f t="shared" si="6"/>
        <v>634.53</v>
      </c>
      <c r="BA6" s="33">
        <f t="shared" si="6"/>
        <v>200.22</v>
      </c>
      <c r="BB6" s="33">
        <f t="shared" si="6"/>
        <v>212.95</v>
      </c>
      <c r="BC6" s="32" t="str">
        <f>IF(BC7="","",IF(BC7="-","【-】","【"&amp;SUBSTITUTE(TEXT(BC7,"#,##0.00"),"-","△")&amp;"】"))</f>
        <v>【212.95】</v>
      </c>
      <c r="BD6" s="33">
        <f>IF(BD7="",NA(),BD7)</f>
        <v>188.11</v>
      </c>
      <c r="BE6" s="33">
        <f t="shared" ref="BE6:BM6" si="7">IF(BE7="",NA(),BE7)</f>
        <v>179.11</v>
      </c>
      <c r="BF6" s="33">
        <f t="shared" si="7"/>
        <v>169.46</v>
      </c>
      <c r="BG6" s="33">
        <f t="shared" si="7"/>
        <v>176.78</v>
      </c>
      <c r="BH6" s="33">
        <f t="shared" si="7"/>
        <v>164.4</v>
      </c>
      <c r="BI6" s="33">
        <f t="shared" si="7"/>
        <v>415.99</v>
      </c>
      <c r="BJ6" s="33">
        <f t="shared" si="7"/>
        <v>383.75</v>
      </c>
      <c r="BK6" s="33">
        <f t="shared" si="7"/>
        <v>368.94</v>
      </c>
      <c r="BL6" s="33">
        <f t="shared" si="7"/>
        <v>351.06</v>
      </c>
      <c r="BM6" s="33">
        <f t="shared" si="7"/>
        <v>333.48</v>
      </c>
      <c r="BN6" s="32" t="str">
        <f>IF(BN7="","",IF(BN7="-","【-】","【"&amp;SUBSTITUTE(TEXT(BN7,"#,##0.00"),"-","△")&amp;"】"))</f>
        <v>【333.48】</v>
      </c>
      <c r="BO6" s="33">
        <f>IF(BO7="",NA(),BO7)</f>
        <v>139</v>
      </c>
      <c r="BP6" s="33">
        <f t="shared" ref="BP6:BX6" si="8">IF(BP7="",NA(),BP7)</f>
        <v>132.54</v>
      </c>
      <c r="BQ6" s="33">
        <f t="shared" si="8"/>
        <v>130.58000000000001</v>
      </c>
      <c r="BR6" s="33">
        <f t="shared" si="8"/>
        <v>121.02</v>
      </c>
      <c r="BS6" s="33">
        <f t="shared" si="8"/>
        <v>125.26</v>
      </c>
      <c r="BT6" s="33">
        <f t="shared" si="8"/>
        <v>108.61</v>
      </c>
      <c r="BU6" s="33">
        <f t="shared" si="8"/>
        <v>110.39</v>
      </c>
      <c r="BV6" s="33">
        <f t="shared" si="8"/>
        <v>111.12</v>
      </c>
      <c r="BW6" s="33">
        <f t="shared" si="8"/>
        <v>112.92</v>
      </c>
      <c r="BX6" s="33">
        <f t="shared" si="8"/>
        <v>112.81</v>
      </c>
      <c r="BY6" s="32" t="str">
        <f>IF(BY7="","",IF(BY7="-","【-】","【"&amp;SUBSTITUTE(TEXT(BY7,"#,##0.00"),"-","△")&amp;"】"))</f>
        <v>【112.81】</v>
      </c>
      <c r="BZ6" s="33">
        <f>IF(BZ7="",NA(),BZ7)</f>
        <v>76.22</v>
      </c>
      <c r="CA6" s="33">
        <f t="shared" ref="CA6:CI6" si="9">IF(CA7="",NA(),CA7)</f>
        <v>80.48</v>
      </c>
      <c r="CB6" s="33">
        <f t="shared" si="9"/>
        <v>81.31</v>
      </c>
      <c r="CC6" s="33">
        <f t="shared" si="9"/>
        <v>79.17</v>
      </c>
      <c r="CD6" s="33">
        <f t="shared" si="9"/>
        <v>76.150000000000006</v>
      </c>
      <c r="CE6" s="33">
        <f t="shared" si="9"/>
        <v>78.760000000000005</v>
      </c>
      <c r="CF6" s="33">
        <f t="shared" si="9"/>
        <v>76.81</v>
      </c>
      <c r="CG6" s="33">
        <f t="shared" si="9"/>
        <v>75.75</v>
      </c>
      <c r="CH6" s="33">
        <f t="shared" si="9"/>
        <v>75.3</v>
      </c>
      <c r="CI6" s="33">
        <f t="shared" si="9"/>
        <v>75.3</v>
      </c>
      <c r="CJ6" s="32" t="str">
        <f>IF(CJ7="","",IF(CJ7="-","【-】","【"&amp;SUBSTITUTE(TEXT(CJ7,"#,##0.00"),"-","△")&amp;"】"))</f>
        <v>【75.30】</v>
      </c>
      <c r="CK6" s="33">
        <f>IF(CK7="",NA(),CK7)</f>
        <v>55.69</v>
      </c>
      <c r="CL6" s="33">
        <f t="shared" ref="CL6:CT6" si="10">IF(CL7="",NA(),CL7)</f>
        <v>55.48</v>
      </c>
      <c r="CM6" s="33">
        <f t="shared" si="10"/>
        <v>55.55</v>
      </c>
      <c r="CN6" s="33">
        <f t="shared" si="10"/>
        <v>55.41</v>
      </c>
      <c r="CO6" s="33">
        <f t="shared" si="10"/>
        <v>55.64</v>
      </c>
      <c r="CP6" s="33">
        <f t="shared" si="10"/>
        <v>63.73</v>
      </c>
      <c r="CQ6" s="33">
        <f t="shared" si="10"/>
        <v>64.55</v>
      </c>
      <c r="CR6" s="33">
        <f t="shared" si="10"/>
        <v>64.12</v>
      </c>
      <c r="CS6" s="33">
        <f t="shared" si="10"/>
        <v>62.69</v>
      </c>
      <c r="CT6" s="33">
        <f t="shared" si="10"/>
        <v>61.82</v>
      </c>
      <c r="CU6" s="32" t="str">
        <f>IF(CU7="","",IF(CU7="-","【-】","【"&amp;SUBSTITUTE(TEXT(CU7,"#,##0.00"),"-","△")&amp;"】"))</f>
        <v>【61.82】</v>
      </c>
      <c r="CV6" s="33">
        <f>IF(CV7="",NA(),CV7)</f>
        <v>99.57</v>
      </c>
      <c r="CW6" s="33">
        <f t="shared" ref="CW6:DE6" si="11">IF(CW7="",NA(),CW7)</f>
        <v>99.44</v>
      </c>
      <c r="CX6" s="33">
        <f t="shared" si="11"/>
        <v>99.55</v>
      </c>
      <c r="CY6" s="33">
        <f t="shared" si="11"/>
        <v>99.53</v>
      </c>
      <c r="CZ6" s="33">
        <f t="shared" si="11"/>
        <v>99.51</v>
      </c>
      <c r="DA6" s="33">
        <f t="shared" si="11"/>
        <v>99.96</v>
      </c>
      <c r="DB6" s="33">
        <f t="shared" si="11"/>
        <v>99.93</v>
      </c>
      <c r="DC6" s="33">
        <f t="shared" si="11"/>
        <v>100.12</v>
      </c>
      <c r="DD6" s="33">
        <f t="shared" si="11"/>
        <v>100.12</v>
      </c>
      <c r="DE6" s="33">
        <f t="shared" si="11"/>
        <v>100.03</v>
      </c>
      <c r="DF6" s="32" t="str">
        <f>IF(DF7="","",IF(DF7="-","【-】","【"&amp;SUBSTITUTE(TEXT(DF7,"#,##0.00"),"-","△")&amp;"】"))</f>
        <v>【100.03】</v>
      </c>
      <c r="DG6" s="33">
        <f>IF(DG7="",NA(),DG7)</f>
        <v>51.51</v>
      </c>
      <c r="DH6" s="33">
        <f t="shared" ref="DH6:DP6" si="12">IF(DH7="",NA(),DH7)</f>
        <v>45.23</v>
      </c>
      <c r="DI6" s="33">
        <f t="shared" si="12"/>
        <v>47.54</v>
      </c>
      <c r="DJ6" s="33">
        <f t="shared" si="12"/>
        <v>52.83</v>
      </c>
      <c r="DK6" s="33">
        <f t="shared" si="12"/>
        <v>54.67</v>
      </c>
      <c r="DL6" s="33">
        <f t="shared" si="12"/>
        <v>37.549999999999997</v>
      </c>
      <c r="DM6" s="33">
        <f t="shared" si="12"/>
        <v>38.86</v>
      </c>
      <c r="DN6" s="33">
        <f t="shared" si="12"/>
        <v>39.81</v>
      </c>
      <c r="DO6" s="33">
        <f t="shared" si="12"/>
        <v>51.44</v>
      </c>
      <c r="DP6" s="33">
        <f t="shared" si="12"/>
        <v>52.4</v>
      </c>
      <c r="DQ6" s="32" t="str">
        <f>IF(DQ7="","",IF(DQ7="-","【-】","【"&amp;SUBSTITUTE(TEXT(DQ7,"#,##0.00"),"-","△")&amp;"】"))</f>
        <v>【52.40】</v>
      </c>
      <c r="DR6" s="32">
        <f>IF(DR7="",NA(),DR7)</f>
        <v>0</v>
      </c>
      <c r="DS6" s="32">
        <f t="shared" ref="DS6:EA6" si="13">IF(DS7="",NA(),DS7)</f>
        <v>0</v>
      </c>
      <c r="DT6" s="33">
        <f t="shared" si="13"/>
        <v>8.08</v>
      </c>
      <c r="DU6" s="33">
        <f t="shared" si="13"/>
        <v>8.32</v>
      </c>
      <c r="DV6" s="33">
        <f t="shared" si="13"/>
        <v>8.32</v>
      </c>
      <c r="DW6" s="33">
        <f t="shared" si="13"/>
        <v>9.98</v>
      </c>
      <c r="DX6" s="33">
        <f t="shared" si="13"/>
        <v>12.13</v>
      </c>
      <c r="DY6" s="33">
        <f t="shared" si="13"/>
        <v>13.72</v>
      </c>
      <c r="DZ6" s="33">
        <f t="shared" si="13"/>
        <v>16.77</v>
      </c>
      <c r="EA6" s="33">
        <f t="shared" si="13"/>
        <v>18.05</v>
      </c>
      <c r="EB6" s="32" t="str">
        <f>IF(EB7="","",IF(EB7="-","【-】","【"&amp;SUBSTITUTE(TEXT(EB7,"#,##0.00"),"-","△")&amp;"】"))</f>
        <v>【18.05】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3">
        <f t="shared" si="14"/>
        <v>0.16</v>
      </c>
      <c r="EG6" s="32">
        <f t="shared" si="14"/>
        <v>0</v>
      </c>
      <c r="EH6" s="33">
        <f t="shared" si="14"/>
        <v>0.31</v>
      </c>
      <c r="EI6" s="33">
        <f t="shared" si="14"/>
        <v>0.16</v>
      </c>
      <c r="EJ6" s="33">
        <f t="shared" si="14"/>
        <v>0.25</v>
      </c>
      <c r="EK6" s="33">
        <f t="shared" si="14"/>
        <v>0.13</v>
      </c>
      <c r="EL6" s="33">
        <f t="shared" si="14"/>
        <v>0.26</v>
      </c>
      <c r="EM6" s="32" t="str">
        <f>IF(EM7="","",IF(EM7="-","【-】","【"&amp;SUBSTITUTE(TEXT(EM7,"#,##0.00"),"-","△")&amp;"】"))</f>
        <v>【0.26】</v>
      </c>
    </row>
    <row r="7" spans="1:143" s="34" customFormat="1">
      <c r="A7" s="26"/>
      <c r="B7" s="35">
        <v>2015</v>
      </c>
      <c r="C7" s="35">
        <v>210005</v>
      </c>
      <c r="D7" s="35">
        <v>46</v>
      </c>
      <c r="E7" s="35">
        <v>1</v>
      </c>
      <c r="F7" s="35">
        <v>0</v>
      </c>
      <c r="G7" s="35">
        <v>2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78.09</v>
      </c>
      <c r="O7" s="36">
        <v>90.9</v>
      </c>
      <c r="P7" s="36">
        <v>0</v>
      </c>
      <c r="Q7" s="36">
        <v>2076195</v>
      </c>
      <c r="R7" s="36">
        <v>10621.29</v>
      </c>
      <c r="S7" s="36">
        <v>195.47</v>
      </c>
      <c r="T7" s="36">
        <v>494312</v>
      </c>
      <c r="U7" s="36">
        <v>454.04</v>
      </c>
      <c r="V7" s="36">
        <v>1088.7</v>
      </c>
      <c r="W7" s="36">
        <v>138.56</v>
      </c>
      <c r="X7" s="36">
        <v>133.49</v>
      </c>
      <c r="Y7" s="36">
        <v>131.55000000000001</v>
      </c>
      <c r="Z7" s="36">
        <v>120.68</v>
      </c>
      <c r="AA7" s="36">
        <v>125.06</v>
      </c>
      <c r="AB7" s="36">
        <v>111.78</v>
      </c>
      <c r="AC7" s="36">
        <v>113.16</v>
      </c>
      <c r="AD7" s="36">
        <v>113.88</v>
      </c>
      <c r="AE7" s="36">
        <v>113.47</v>
      </c>
      <c r="AF7" s="36">
        <v>113.33</v>
      </c>
      <c r="AG7" s="36">
        <v>113.33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25.8</v>
      </c>
      <c r="AN7" s="36">
        <v>23.57</v>
      </c>
      <c r="AO7" s="36">
        <v>21.34</v>
      </c>
      <c r="AP7" s="36">
        <v>16.89</v>
      </c>
      <c r="AQ7" s="36">
        <v>17.39</v>
      </c>
      <c r="AR7" s="36">
        <v>17.39</v>
      </c>
      <c r="AS7" s="36">
        <v>602.85</v>
      </c>
      <c r="AT7" s="36">
        <v>1596.23</v>
      </c>
      <c r="AU7" s="36">
        <v>1476.21</v>
      </c>
      <c r="AV7" s="36">
        <v>857.46</v>
      </c>
      <c r="AW7" s="36">
        <v>983.31</v>
      </c>
      <c r="AX7" s="36">
        <v>720.62</v>
      </c>
      <c r="AY7" s="36">
        <v>654.97</v>
      </c>
      <c r="AZ7" s="36">
        <v>634.53</v>
      </c>
      <c r="BA7" s="36">
        <v>200.22</v>
      </c>
      <c r="BB7" s="36">
        <v>212.95</v>
      </c>
      <c r="BC7" s="36">
        <v>212.95</v>
      </c>
      <c r="BD7" s="36">
        <v>188.11</v>
      </c>
      <c r="BE7" s="36">
        <v>179.11</v>
      </c>
      <c r="BF7" s="36">
        <v>169.46</v>
      </c>
      <c r="BG7" s="36">
        <v>176.78</v>
      </c>
      <c r="BH7" s="36">
        <v>164.4</v>
      </c>
      <c r="BI7" s="36">
        <v>415.99</v>
      </c>
      <c r="BJ7" s="36">
        <v>383.75</v>
      </c>
      <c r="BK7" s="36">
        <v>368.94</v>
      </c>
      <c r="BL7" s="36">
        <v>351.06</v>
      </c>
      <c r="BM7" s="36">
        <v>333.48</v>
      </c>
      <c r="BN7" s="36">
        <v>333.48</v>
      </c>
      <c r="BO7" s="36">
        <v>139</v>
      </c>
      <c r="BP7" s="36">
        <v>132.54</v>
      </c>
      <c r="BQ7" s="36">
        <v>130.58000000000001</v>
      </c>
      <c r="BR7" s="36">
        <v>121.02</v>
      </c>
      <c r="BS7" s="36">
        <v>125.26</v>
      </c>
      <c r="BT7" s="36">
        <v>108.61</v>
      </c>
      <c r="BU7" s="36">
        <v>110.39</v>
      </c>
      <c r="BV7" s="36">
        <v>111.12</v>
      </c>
      <c r="BW7" s="36">
        <v>112.92</v>
      </c>
      <c r="BX7" s="36">
        <v>112.81</v>
      </c>
      <c r="BY7" s="36">
        <v>112.81</v>
      </c>
      <c r="BZ7" s="36">
        <v>76.22</v>
      </c>
      <c r="CA7" s="36">
        <v>80.48</v>
      </c>
      <c r="CB7" s="36">
        <v>81.31</v>
      </c>
      <c r="CC7" s="36">
        <v>79.17</v>
      </c>
      <c r="CD7" s="36">
        <v>76.150000000000006</v>
      </c>
      <c r="CE7" s="36">
        <v>78.760000000000005</v>
      </c>
      <c r="CF7" s="36">
        <v>76.81</v>
      </c>
      <c r="CG7" s="36">
        <v>75.75</v>
      </c>
      <c r="CH7" s="36">
        <v>75.3</v>
      </c>
      <c r="CI7" s="36">
        <v>75.3</v>
      </c>
      <c r="CJ7" s="36">
        <v>75.3</v>
      </c>
      <c r="CK7" s="36">
        <v>55.69</v>
      </c>
      <c r="CL7" s="36">
        <v>55.48</v>
      </c>
      <c r="CM7" s="36">
        <v>55.55</v>
      </c>
      <c r="CN7" s="36">
        <v>55.41</v>
      </c>
      <c r="CO7" s="36">
        <v>55.64</v>
      </c>
      <c r="CP7" s="36">
        <v>63.73</v>
      </c>
      <c r="CQ7" s="36">
        <v>64.55</v>
      </c>
      <c r="CR7" s="36">
        <v>64.12</v>
      </c>
      <c r="CS7" s="36">
        <v>62.69</v>
      </c>
      <c r="CT7" s="36">
        <v>61.82</v>
      </c>
      <c r="CU7" s="36">
        <v>61.82</v>
      </c>
      <c r="CV7" s="36">
        <v>99.57</v>
      </c>
      <c r="CW7" s="36">
        <v>99.44</v>
      </c>
      <c r="CX7" s="36">
        <v>99.55</v>
      </c>
      <c r="CY7" s="36">
        <v>99.53</v>
      </c>
      <c r="CZ7" s="36">
        <v>99.51</v>
      </c>
      <c r="DA7" s="36">
        <v>99.96</v>
      </c>
      <c r="DB7" s="36">
        <v>99.93</v>
      </c>
      <c r="DC7" s="36">
        <v>100.12</v>
      </c>
      <c r="DD7" s="36">
        <v>100.12</v>
      </c>
      <c r="DE7" s="36">
        <v>100.03</v>
      </c>
      <c r="DF7" s="36">
        <v>100.03</v>
      </c>
      <c r="DG7" s="36">
        <v>51.51</v>
      </c>
      <c r="DH7" s="36">
        <v>45.23</v>
      </c>
      <c r="DI7" s="36">
        <v>47.54</v>
      </c>
      <c r="DJ7" s="36">
        <v>52.83</v>
      </c>
      <c r="DK7" s="36">
        <v>54.67</v>
      </c>
      <c r="DL7" s="36">
        <v>37.549999999999997</v>
      </c>
      <c r="DM7" s="36">
        <v>38.86</v>
      </c>
      <c r="DN7" s="36">
        <v>39.81</v>
      </c>
      <c r="DO7" s="36">
        <v>51.44</v>
      </c>
      <c r="DP7" s="36">
        <v>52.4</v>
      </c>
      <c r="DQ7" s="36">
        <v>52.4</v>
      </c>
      <c r="DR7" s="36">
        <v>0</v>
      </c>
      <c r="DS7" s="36">
        <v>0</v>
      </c>
      <c r="DT7" s="36">
        <v>8.08</v>
      </c>
      <c r="DU7" s="36">
        <v>8.32</v>
      </c>
      <c r="DV7" s="36">
        <v>8.32</v>
      </c>
      <c r="DW7" s="36">
        <v>9.98</v>
      </c>
      <c r="DX7" s="36">
        <v>12.13</v>
      </c>
      <c r="DY7" s="36">
        <v>13.72</v>
      </c>
      <c r="DZ7" s="36">
        <v>16.77</v>
      </c>
      <c r="EA7" s="36">
        <v>18.05</v>
      </c>
      <c r="EB7" s="36">
        <v>18.05</v>
      </c>
      <c r="EC7" s="36">
        <v>0</v>
      </c>
      <c r="ED7" s="36">
        <v>0</v>
      </c>
      <c r="EE7" s="36">
        <v>0</v>
      </c>
      <c r="EF7" s="36">
        <v>0.16</v>
      </c>
      <c r="EG7" s="36">
        <v>0</v>
      </c>
      <c r="EH7" s="36">
        <v>0.31</v>
      </c>
      <c r="EI7" s="36">
        <v>0.16</v>
      </c>
      <c r="EJ7" s="36">
        <v>0.25</v>
      </c>
      <c r="EK7" s="36">
        <v>0.13</v>
      </c>
      <c r="EL7" s="36">
        <v>0.26</v>
      </c>
      <c r="EM7" s="36">
        <v>0.26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Gifu</cp:lastModifiedBy>
  <cp:lastPrinted>2017-02-09T00:29:30Z</cp:lastPrinted>
  <dcterms:created xsi:type="dcterms:W3CDTF">2017-02-01T08:41:41Z</dcterms:created>
  <dcterms:modified xsi:type="dcterms:W3CDTF">2017-03-14T05:23:57Z</dcterms:modified>
</cp:coreProperties>
</file>