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ushi-k\Desktop\20191017 平成29年度財政状況資料集の作成について（2回目）\"/>
    </mc:Choice>
  </mc:AlternateContent>
  <bookViews>
    <workbookView xWindow="0" yWindow="45" windowWidth="15360" windowHeight="759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C38" i="10"/>
  <c r="BE37" i="10"/>
  <c r="AM37" i="10"/>
  <c r="C37" i="10"/>
  <c r="BE36" i="10"/>
  <c r="C36"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l="1"/>
  <c r="BE35" i="10" l="1"/>
  <c r="BW34" i="10"/>
  <c r="BW35" i="10" s="1"/>
  <c r="BW36" i="10" s="1"/>
  <c r="BW37" i="10" s="1"/>
  <c r="BW38" i="10" s="1"/>
  <c r="CO34" i="10" l="1"/>
  <c r="CO35" i="10" s="1"/>
  <c r="CO36" i="10" s="1"/>
  <c r="CO37" i="10" s="1"/>
  <c r="CO38" i="10" s="1"/>
  <c r="CO39" i="10" s="1"/>
</calcChain>
</file>

<file path=xl/sharedStrings.xml><?xml version="1.0" encoding="utf-8"?>
<sst xmlns="http://schemas.openxmlformats.org/spreadsheetml/2006/main" count="1106" uniqueCount="612">
  <si>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</si>
  <si>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</si>
  <si>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</si>
  <si>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</si>
  <si>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</si>
  <si>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</si>
  <si>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</si>
  <si>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</si>
  <si>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</si>
  <si>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</si>
  <si>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</si>
  <si>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</si>
  <si>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</si>
  <si>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</si>
  <si>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</si>
  <si>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</si>
  <si>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</si>
  <si>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</si>
  <si>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</si>
  <si>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</si>
  <si>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</si>
  <si>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</si>
  <si>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</si>
  <si>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</si>
  <si>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</si>
  <si>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</si>
  <si>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</si>
  <si>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</si>
  <si>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</si>
  <si>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</si>
  <si>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</si>
  <si>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</si>
  <si>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</si>
  <si>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</si>
  <si>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</si>
  <si>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</si>
  <si>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</si>
  <si>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</si>
  <si>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</si>
  <si>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</si>
  <si>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</si>
  <si>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</si>
  <si>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</si>
  <si>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</si>
  <si>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</si>
  <si>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</si>
  <si>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</si>
  <si>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</si>
  <si>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</si>
  <si>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</si>
  <si>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</si>
  <si>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</si>
  <si>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</si>
  <si>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</si>
  <si>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</si>
  <si>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</si>
  <si>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</si>
  <si>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</si>
  <si>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</si>
  <si>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</si>
  <si>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</si>
  <si>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</si>
  <si>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</si>
  <si>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</si>
  <si>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</si>
  <si>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</si>
  <si>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</si>
  <si>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</si>
  <si>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</si>
  <si>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</si>
  <si>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</si>
  <si>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</si>
  <si>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</si>
  <si>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</si>
  <si>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</si>
  <si>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</si>
  <si>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</si>
  <si>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</si>
  <si>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</si>
  <si>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</si>
  <si>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</si>
  <si>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</si>
  <si>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</si>
  <si>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</si>
  <si>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</si>
  <si>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</si>
  <si>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</si>
  <si>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</si>
  <si>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</si>
  <si>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</si>
  <si>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</si>
  <si>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</si>
  <si>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下呂市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</si>
  <si>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</si>
  <si>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</si>
  <si>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</si>
  <si>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</si>
  <si>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</si>
  <si>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</si>
  <si>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</si>
  <si>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</si>
  <si>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</si>
  <si>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</si>
  <si>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</si>
  <si>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</si>
  <si>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</si>
  <si>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</si>
  <si>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</si>
  <si>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</si>
  <si>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</si>
  <si>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</si>
  <si>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</si>
  <si>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</si>
  <si>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</si>
  <si>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</si>
  <si>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</si>
  <si>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</si>
  <si>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</si>
  <si>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</si>
  <si>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</si>
  <si>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</si>
  <si>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</si>
  <si>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</si>
  <si>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</si>
  <si>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</si>
  <si>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</si>
  <si>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</si>
  <si>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</si>
  <si>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</si>
  <si>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</si>
  <si>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</si>
  <si>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</si>
  <si>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</si>
  <si>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</si>
  <si>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</si>
  <si>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</si>
  <si>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</si>
  <si>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</si>
  <si>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</si>
  <si>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</si>
  <si>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</si>
  <si>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</si>
  <si>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</si>
  <si>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</si>
  <si>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</si>
  <si>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</si>
  <si>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</si>
  <si>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</si>
  <si>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</si>
  <si>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</si>
  <si>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</si>
  <si>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</si>
  <si>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</si>
  <si>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</si>
  <si>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</si>
  <si>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</si>
  <si>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</si>
  <si>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</si>
  <si>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</si>
  <si>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</si>
  <si>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</si>
  <si>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</si>
  <si>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</si>
  <si>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</si>
  <si>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</si>
  <si>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</si>
  <si>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</si>
  <si>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</si>
  <si>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</si>
  <si>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</si>
  <si>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</si>
  <si>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</si>
  <si>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</si>
  <si>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</si>
  <si>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</si>
  <si>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</si>
  <si>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</si>
  <si>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</si>
  <si>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</si>
  <si>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</si>
  <si>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</si>
  <si>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</si>
  <si>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</si>
  <si>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</si>
  <si>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</si>
  <si>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</si>
  <si>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</si>
  <si>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</si>
  <si>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</si>
  <si>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</si>
  <si>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</si>
  <si>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</si>
  <si>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</si>
  <si>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</si>
  <si>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</si>
  <si>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</si>
  <si>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</si>
  <si>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</si>
  <si>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</si>
  <si>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</si>
  <si>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</si>
  <si>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</si>
  <si>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</si>
  <si>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</si>
  <si>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</si>
  <si>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</si>
  <si>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岐阜県下呂市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</si>
  <si>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</si>
  <si>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</si>
  <si>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</si>
  <si>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</si>
  <si>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</si>
  <si>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</si>
  <si>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</si>
  <si>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</si>
  <si>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</si>
  <si>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</si>
  <si>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</si>
  <si>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</si>
  <si>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</si>
  <si>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</si>
  <si>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</si>
  <si>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</si>
  <si>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</si>
  <si>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</si>
  <si>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</si>
  <si>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</si>
  <si>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</si>
  <si>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</si>
  <si>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</si>
  <si>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</si>
  <si>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</si>
  <si>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</si>
  <si>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</si>
  <si>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</si>
  <si>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</si>
  <si>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</si>
  <si>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</si>
  <si>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</si>
  <si>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</si>
  <si>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</si>
  <si>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</si>
  <si>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</si>
  <si>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</si>
  <si>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</si>
  <si>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</si>
  <si>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</si>
  <si>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</si>
  <si>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</si>
  <si>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</si>
  <si>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</si>
  <si>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</si>
  <si>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</si>
  <si>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</si>
  <si>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</si>
  <si>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</si>
  <si>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</si>
  <si>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</si>
  <si>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</si>
  <si>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</si>
  <si>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</si>
  <si>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</si>
  <si>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</si>
  <si>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</si>
  <si>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</si>
  <si>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</si>
  <si>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</si>
  <si>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</si>
  <si>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</si>
  <si>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</si>
  <si>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</si>
  <si>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</si>
  <si>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</si>
  <si>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</si>
  <si>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</si>
  <si>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</si>
  <si>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</si>
  <si>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</si>
  <si>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</si>
  <si>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</si>
  <si>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</si>
  <si>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</si>
  <si>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</si>
  <si>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</si>
  <si>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</si>
  <si>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</si>
  <si>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</si>
  <si>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</si>
  <si>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</si>
  <si>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</si>
  <si>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</si>
  <si>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</si>
  <si>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</si>
  <si>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</si>
  <si>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</si>
  <si>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</si>
  <si>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</si>
  <si>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</si>
  <si>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</si>
  <si>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</si>
  <si>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</si>
  <si>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</si>
  <si>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</si>
  <si>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</si>
  <si>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</si>
  <si>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</si>
  <si>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</si>
  <si>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</si>
  <si>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</si>
  <si>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</si>
  <si>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</si>
  <si>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</si>
  <si>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</si>
  <si>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</si>
  <si>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</si>
  <si>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</si>
  <si>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</si>
  <si>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</si>
  <si>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</si>
  <si>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</si>
  <si>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</si>
  <si>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</si>
  <si>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</si>
  <si>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</si>
  <si>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</si>
  <si>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</si>
  <si>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</si>
  <si>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</si>
  <si>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</si>
  <si>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</si>
  <si>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</si>
  <si>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</si>
  <si>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</si>
  <si>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</si>
  <si>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</si>
  <si>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</si>
  <si>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</si>
  <si>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</si>
  <si>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</si>
  <si>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</si>
  <si>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</si>
  <si>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</si>
  <si>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</si>
  <si>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</si>
  <si>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</si>
  <si>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</si>
  <si>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</si>
  <si>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</si>
  <si>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</si>
  <si>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</si>
  <si>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</si>
  <si>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</si>
  <si>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</si>
  <si>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</si>
  <si>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</si>
  <si>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</si>
  <si>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</si>
  <si>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</si>
  <si>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岐阜県下呂市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</si>
  <si>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</si>
  <si>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</si>
  <si>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</si>
  <si>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</si>
  <si>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</si>
  <si>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</si>
  <si>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</si>
  <si>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</si>
  <si>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</si>
  <si>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</si>
  <si>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</si>
  <si>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</si>
  <si>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</si>
  <si>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</si>
  <si>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</si>
  <si>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</si>
  <si>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</si>
  <si>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</si>
  <si>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</si>
  <si>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</si>
  <si>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</si>
  <si>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</si>
  <si>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</si>
  <si>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</si>
  <si>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</si>
  <si>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</si>
  <si>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</si>
  <si>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</si>
  <si>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</si>
  <si>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</si>
  <si>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</si>
  <si>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</si>
  <si>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</si>
  <si>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</si>
  <si>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</si>
  <si>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</si>
  <si>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後期高齢者医療特別会計</t>
    <phoneticPr fontId="5"/>
  </si>
  <si>
    <t>介護保険特別会計（介護サービス事業勘定）</t>
    <phoneticPr fontId="5"/>
  </si>
  <si>
    <t>介護保険特別会計（保険事業勘定）</t>
    <phoneticPr fontId="5"/>
  </si>
  <si>
    <t>国民健康保険事業特別会計（診療施設勘定）</t>
    <phoneticPr fontId="5"/>
  </si>
  <si>
    <t>水道事業会計</t>
    <phoneticPr fontId="5"/>
  </si>
  <si>
    <t>法適用企業</t>
    <phoneticPr fontId="5"/>
  </si>
  <si>
    <t>下呂温泉合掌村事業会計</t>
    <phoneticPr fontId="5"/>
  </si>
  <si>
    <t>法適用企業</t>
    <phoneticPr fontId="5"/>
  </si>
  <si>
    <t>金山病院事業会計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</si>
  <si>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</si>
  <si>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</si>
  <si>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</si>
  <si>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</si>
  <si>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</si>
  <si>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</si>
  <si>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</si>
  <si>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</si>
  <si>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</si>
  <si>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</si>
  <si>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</si>
  <si>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</si>
  <si>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</si>
  <si>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</si>
  <si>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</si>
  <si>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</si>
  <si>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</si>
  <si>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</si>
  <si>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</si>
  <si>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</si>
  <si>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</si>
  <si>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</si>
  <si>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</si>
  <si>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</si>
  <si>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</si>
  <si>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</si>
  <si>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</si>
  <si>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</si>
  <si>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</si>
  <si>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</si>
  <si>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</si>
  <si>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</si>
  <si>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</si>
  <si>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</si>
  <si>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</si>
  <si>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</si>
  <si>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</si>
  <si>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</si>
  <si>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</si>
  <si>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</si>
  <si>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</si>
  <si>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</si>
  <si>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</si>
  <si>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</si>
  <si>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</si>
  <si>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</si>
  <si>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</si>
  <si>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</si>
  <si>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</si>
  <si>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</si>
  <si>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</si>
  <si>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</si>
  <si>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</si>
  <si>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</si>
  <si>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</si>
  <si>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</si>
  <si>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</si>
  <si>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</si>
  <si>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</si>
  <si>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</si>
  <si>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</si>
  <si>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</si>
  <si>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</si>
  <si>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</si>
  <si>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</si>
  <si>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</si>
  <si>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</si>
  <si>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</si>
  <si>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金山病院事業会計</t>
    <phoneticPr fontId="5"/>
  </si>
  <si>
    <t>(Ｆ)</t>
    <phoneticPr fontId="5"/>
  </si>
  <si>
    <t>介護保険特別会計（介護サービス事業勘定）</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</si>
  <si>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</si>
  <si>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</si>
  <si>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</si>
  <si>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</si>
  <si>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</si>
  <si>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</si>
  <si>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</si>
  <si>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</si>
  <si>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</si>
  <si>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</si>
  <si>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</si>
  <si>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</si>
  <si>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</si>
  <si>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</si>
  <si>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</si>
  <si>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</si>
  <si>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</si>
  <si>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</si>
  <si>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</si>
  <si>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</si>
  <si>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</si>
  <si>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</si>
  <si>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</si>
  <si>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</si>
  <si>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</si>
  <si>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</si>
  <si>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</si>
  <si>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</si>
  <si>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</si>
  <si>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</si>
  <si>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</si>
  <si>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</si>
  <si>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</si>
  <si>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</si>
  <si>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</si>
  <si>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</si>
  <si>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</si>
  <si>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</si>
  <si>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</si>
  <si>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</si>
  <si>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</si>
  <si>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</si>
  <si>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</si>
  <si>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</si>
  <si>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</si>
  <si>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</si>
  <si>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</si>
  <si>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</si>
  <si>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</si>
  <si>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</si>
  <si>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</si>
  <si>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</si>
  <si>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</si>
  <si>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</si>
  <si>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</si>
  <si>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</si>
  <si>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</si>
  <si>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</si>
  <si>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</si>
  <si>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</si>
  <si>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</si>
  <si>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</si>
  <si>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</si>
  <si>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</si>
  <si>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</si>
  <si>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</si>
  <si>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</si>
  <si>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</si>
  <si>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</si>
  <si>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</si>
  <si>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</si>
  <si>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</si>
  <si>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</si>
  <si>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</si>
  <si>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</si>
  <si>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</si>
  <si>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</si>
  <si>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</si>
  <si>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</si>
  <si>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</si>
  <si>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</si>
  <si>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</si>
  <si>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</si>
  <si>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</si>
  <si>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</si>
  <si>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</si>
  <si>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</si>
  <si>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4.08</t>
  </si>
  <si>
    <t>水道事業会計</t>
  </si>
  <si>
    <t>一般会計</t>
  </si>
  <si>
    <t>国民健康保険事業特別会計（事業勘定）</t>
  </si>
  <si>
    <t>介護保険特別会計（保険事業勘定）</t>
  </si>
  <si>
    <t>下呂温泉合掌村事業会計</t>
  </si>
  <si>
    <t>金山病院事業会計</t>
  </si>
  <si>
    <t>下水道事業特別会計</t>
  </si>
  <si>
    <t>簡易水道事業特別会計</t>
  </si>
  <si>
    <t>その他会計（赤字）</t>
  </si>
  <si>
    <t>その他会計（黒字）</t>
  </si>
  <si>
    <t>ホリスティック南飛騨</t>
    <rPh sb="7" eb="8">
      <t>ミナミ</t>
    </rPh>
    <rPh sb="8" eb="10">
      <t>ヒダ</t>
    </rPh>
    <phoneticPr fontId="2"/>
  </si>
  <si>
    <t>飛騨小坂観光</t>
    <rPh sb="0" eb="2">
      <t>ヒダ</t>
    </rPh>
    <rPh sb="2" eb="4">
      <t>オサカ</t>
    </rPh>
    <rPh sb="4" eb="6">
      <t>カンコウ</t>
    </rPh>
    <phoneticPr fontId="2"/>
  </si>
  <si>
    <t>飛騨小坂ぶなしめじ</t>
    <rPh sb="0" eb="2">
      <t>ヒダ</t>
    </rPh>
    <rPh sb="2" eb="4">
      <t>オサカ</t>
    </rPh>
    <phoneticPr fontId="2"/>
  </si>
  <si>
    <t>かれん</t>
    <phoneticPr fontId="2"/>
  </si>
  <si>
    <t>馬瀬総合観光</t>
    <rPh sb="0" eb="2">
      <t>マゼ</t>
    </rPh>
    <rPh sb="2" eb="4">
      <t>ソウゴウ</t>
    </rPh>
    <rPh sb="4" eb="6">
      <t>カンコウ</t>
    </rPh>
    <phoneticPr fontId="2"/>
  </si>
  <si>
    <t>下呂ふるさと文化財団</t>
    <rPh sb="0" eb="2">
      <t>ゲロ</t>
    </rPh>
    <rPh sb="6" eb="8">
      <t>ブンカ</t>
    </rPh>
    <rPh sb="8" eb="10">
      <t>ザイダン</t>
    </rPh>
    <phoneticPr fontId="2"/>
  </si>
  <si>
    <t>-</t>
    <phoneticPr fontId="2"/>
  </si>
  <si>
    <t>-</t>
    <phoneticPr fontId="2"/>
  </si>
  <si>
    <t>-</t>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</si>
  <si>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</si>
  <si>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</si>
  <si>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</si>
  <si>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飛騨農業共済事務組合</t>
    <rPh sb="0" eb="2">
      <t>ヒダ</t>
    </rPh>
    <rPh sb="2" eb="4">
      <t>ノウギョウ</t>
    </rPh>
    <rPh sb="4" eb="6">
      <t>キョウサイ</t>
    </rPh>
    <rPh sb="6" eb="8">
      <t>ジム</t>
    </rPh>
    <rPh sb="8" eb="10">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</si>
  <si>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</si>
  <si>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</si>
  <si>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基金から720百万円繰入</t>
    <rPh sb="0" eb="2">
      <t>キキン</t>
    </rPh>
    <rPh sb="7" eb="10">
      <t>ヒャクマンエン</t>
    </rPh>
    <rPh sb="10" eb="12">
      <t>クリイレ</t>
    </rPh>
    <phoneticPr fontId="2"/>
  </si>
  <si>
    <t>-</t>
    <phoneticPr fontId="2"/>
  </si>
  <si>
    <t>-</t>
    <phoneticPr fontId="2"/>
  </si>
  <si>
    <t>-</t>
    <phoneticPr fontId="2"/>
  </si>
  <si>
    <t>公共事業基金</t>
    <rPh sb="0" eb="2">
      <t>コウキョウ</t>
    </rPh>
    <rPh sb="2" eb="4">
      <t>ジギョウ</t>
    </rPh>
    <rPh sb="4" eb="6">
      <t>キキン</t>
    </rPh>
    <phoneticPr fontId="11"/>
  </si>
  <si>
    <t>地域福祉基金</t>
    <rPh sb="0" eb="2">
      <t>チイキ</t>
    </rPh>
    <rPh sb="2" eb="4">
      <t>フクシ</t>
    </rPh>
    <rPh sb="4" eb="6">
      <t>キキン</t>
    </rPh>
    <phoneticPr fontId="11"/>
  </si>
  <si>
    <t>ふるさと基金</t>
    <rPh sb="4" eb="6">
      <t>キキン</t>
    </rPh>
    <phoneticPr fontId="11"/>
  </si>
  <si>
    <t>消防防災基金</t>
    <rPh sb="0" eb="2">
      <t>ショウボウ</t>
    </rPh>
    <rPh sb="2" eb="4">
      <t>ボウサイ</t>
    </rPh>
    <rPh sb="4" eb="6">
      <t>キキン</t>
    </rPh>
    <phoneticPr fontId="11"/>
  </si>
  <si>
    <t>清掃施設整備基金</t>
    <rPh sb="0" eb="2">
      <t>セイソウ</t>
    </rPh>
    <rPh sb="2" eb="4">
      <t>シセツ</t>
    </rPh>
    <rPh sb="4" eb="6">
      <t>セイビ</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</si>
  <si>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</si>
  <si>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</si>
  <si>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</si>
  <si>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
　将来負担額が充当可能財源等を下回るため将来負担比率は0となった。これは、これまでに行ってきた基金積み立てにより充当可能基金が増えたことが大きな要因である。今後はこれまでに積み立てた基金の活用が見込まれることから、計画的な地方債の発行など、将来負担の抑制に努める。
【有形固定資産減価償却率】
　有形固定資産減価償却率は徐々に数値が高くなっており、施設の老朽化が進んでいる。公共施設等総合管理計画に基づき、施設の維持管理を適正に進める。</t>
    <rPh sb="1" eb="3">
      <t>ショウライ</t>
    </rPh>
    <rPh sb="3" eb="5">
      <t>フタン</t>
    </rPh>
    <rPh sb="5" eb="7">
      <t>ヒリツ</t>
    </rPh>
    <rPh sb="51" eb="52">
      <t>オコナ</t>
    </rPh>
    <rPh sb="56" eb="58">
      <t>キキン</t>
    </rPh>
    <rPh sb="58" eb="59">
      <t>ツ</t>
    </rPh>
    <rPh sb="60" eb="61">
      <t>タ</t>
    </rPh>
    <rPh sb="65" eb="67">
      <t>ジュウトウ</t>
    </rPh>
    <rPh sb="67" eb="69">
      <t>カノウ</t>
    </rPh>
    <rPh sb="69" eb="71">
      <t>キキン</t>
    </rPh>
    <rPh sb="72" eb="73">
      <t>フ</t>
    </rPh>
    <rPh sb="78" eb="79">
      <t>オオ</t>
    </rPh>
    <rPh sb="81" eb="83">
      <t>ヨウイン</t>
    </rPh>
    <rPh sb="87" eb="89">
      <t>コンゴ</t>
    </rPh>
    <rPh sb="95" eb="96">
      <t>ツ</t>
    </rPh>
    <rPh sb="97" eb="98">
      <t>タ</t>
    </rPh>
    <rPh sb="100" eb="102">
      <t>キキン</t>
    </rPh>
    <rPh sb="103" eb="105">
      <t>カツヨウ</t>
    </rPh>
    <rPh sb="106" eb="108">
      <t>ミコ</t>
    </rPh>
    <rPh sb="116" eb="119">
      <t>ケイカクテキ</t>
    </rPh>
    <rPh sb="120" eb="123">
      <t>チホウサイ</t>
    </rPh>
    <rPh sb="124" eb="126">
      <t>ハッコウ</t>
    </rPh>
    <rPh sb="129" eb="131">
      <t>ショウライ</t>
    </rPh>
    <rPh sb="131" eb="133">
      <t>フタン</t>
    </rPh>
    <rPh sb="134" eb="136">
      <t>ヨクセイ</t>
    </rPh>
    <rPh sb="137" eb="138">
      <t>ツト</t>
    </rPh>
    <rPh sb="143" eb="145">
      <t>ユウケイ</t>
    </rPh>
    <rPh sb="145" eb="147">
      <t>コテイ</t>
    </rPh>
    <rPh sb="147" eb="149">
      <t>シサン</t>
    </rPh>
    <rPh sb="149" eb="151">
      <t>ゲンカ</t>
    </rPh>
    <rPh sb="151" eb="153">
      <t>ショウキャク</t>
    </rPh>
    <rPh sb="153" eb="154">
      <t>リツ</t>
    </rPh>
    <rPh sb="157" eb="159">
      <t>ユウケイ</t>
    </rPh>
    <rPh sb="159" eb="161">
      <t>コテイ</t>
    </rPh>
    <rPh sb="161" eb="163">
      <t>シサン</t>
    </rPh>
    <rPh sb="163" eb="165">
      <t>ゲンカ</t>
    </rPh>
    <rPh sb="165" eb="167">
      <t>ショウキャク</t>
    </rPh>
    <rPh sb="167" eb="168">
      <t>リツ</t>
    </rPh>
    <rPh sb="169" eb="171">
      <t>ジョジョ</t>
    </rPh>
    <rPh sb="172" eb="174">
      <t>スウチ</t>
    </rPh>
    <rPh sb="175" eb="176">
      <t>タカ</t>
    </rPh>
    <rPh sb="183" eb="185">
      <t>シセツ</t>
    </rPh>
    <rPh sb="186" eb="189">
      <t>ロウキュウカ</t>
    </rPh>
    <rPh sb="190" eb="191">
      <t>スス</t>
    </rPh>
    <rPh sb="196" eb="198">
      <t>コウキョウ</t>
    </rPh>
    <rPh sb="198" eb="200">
      <t>シセツ</t>
    </rPh>
    <rPh sb="200" eb="201">
      <t>トウ</t>
    </rPh>
    <rPh sb="201" eb="203">
      <t>ソウゴウ</t>
    </rPh>
    <rPh sb="203" eb="205">
      <t>カンリ</t>
    </rPh>
    <rPh sb="205" eb="207">
      <t>ケイカク</t>
    </rPh>
    <rPh sb="208" eb="209">
      <t>モト</t>
    </rPh>
    <rPh sb="212" eb="214">
      <t>シセツ</t>
    </rPh>
    <rPh sb="215" eb="217">
      <t>イジ</t>
    </rPh>
    <rPh sb="217" eb="219">
      <t>カンリ</t>
    </rPh>
    <rPh sb="220" eb="222">
      <t>テキセイ</t>
    </rPh>
    <rPh sb="223" eb="224">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</si>
  <si>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</si>
  <si>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</si>
  <si>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</si>
  <si>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</si>
  <si>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</si>
  <si>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</si>
  <si>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</si>
  <si>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
　将来負担額が充当可能財源等を下回るため将来負担比率は0となった。これは、これまでに行ってきた基金積み立てにより充当可能基金が増えたことが大きな要因である。今後はこれまでに積み立てた基金の活用が見込まれることから、計画的な地方債の発行など、将来負担の抑制に努める。
【実質公債費比率】
　単年度比較ではH28と比較して0.4ポイント改善しているが、3ヶ年平均で算出するため、H26数値とH29数値が置き換わったことにより0.5ポイントの悪化となった。早期健全化基準からも、現時点では適正な公債費の償還規模といえるが、計画的な地方債の発行などにより、将来的な数値の抑制に努める。</t>
    <rPh sb="143" eb="145">
      <t>ジッシツ</t>
    </rPh>
    <rPh sb="145" eb="148">
      <t>コウサイヒ</t>
    </rPh>
    <rPh sb="148" eb="150">
      <t>ヒリツ</t>
    </rPh>
    <rPh sb="153" eb="156">
      <t>タンネンド</t>
    </rPh>
    <rPh sb="156" eb="158">
      <t>ヒカク</t>
    </rPh>
    <rPh sb="164" eb="166">
      <t>ヒカク</t>
    </rPh>
    <rPh sb="175" eb="177">
      <t>カイゼン</t>
    </rPh>
    <rPh sb="185" eb="186">
      <t>ネン</t>
    </rPh>
    <rPh sb="186" eb="188">
      <t>ヘイキン</t>
    </rPh>
    <rPh sb="189" eb="191">
      <t>サンシュツ</t>
    </rPh>
    <rPh sb="199" eb="201">
      <t>スウチ</t>
    </rPh>
    <rPh sb="205" eb="207">
      <t>スウチ</t>
    </rPh>
    <rPh sb="208" eb="209">
      <t>オ</t>
    </rPh>
    <rPh sb="210" eb="211">
      <t>カ</t>
    </rPh>
    <rPh sb="227" eb="229">
      <t>アッカ</t>
    </rPh>
    <rPh sb="234" eb="236">
      <t>ソウキ</t>
    </rPh>
    <rPh sb="236" eb="239">
      <t>ケンゼンカ</t>
    </rPh>
    <rPh sb="239" eb="241">
      <t>キジュン</t>
    </rPh>
    <rPh sb="245" eb="248">
      <t>ゲンジテン</t>
    </rPh>
    <rPh sb="250" eb="252">
      <t>テキセイ</t>
    </rPh>
    <rPh sb="253" eb="256">
      <t>コウサイヒ</t>
    </rPh>
    <rPh sb="257" eb="259">
      <t>ショウカン</t>
    </rPh>
    <rPh sb="259" eb="261">
      <t>キボ</t>
    </rPh>
    <rPh sb="267" eb="270">
      <t>ケイカクテキ</t>
    </rPh>
    <rPh sb="271" eb="274">
      <t>チホウサイ</t>
    </rPh>
    <rPh sb="275" eb="277">
      <t>ハッコウ</t>
    </rPh>
    <rPh sb="283" eb="286">
      <t>ショウライテキ</t>
    </rPh>
    <rPh sb="287" eb="289">
      <t>スウチ</t>
    </rPh>
    <rPh sb="290" eb="292">
      <t>ヨクセイ</t>
    </rPh>
    <rPh sb="293" eb="294">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</si>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</sst>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22" fillId="0" borderId="41" xfId="16" applyFont="1" applyBorder="1" applyAlignment="1" applyProtection="1">
      <alignment horizontal="left" vertical="top" wrapText="1"/>
      <protection locked="0"/>
    </xf>
    <xf numFmtId="0" fontId="22" fillId="0" borderId="12" xfId="16" applyFont="1" applyBorder="1" applyAlignment="1" applyProtection="1">
      <alignment horizontal="left" vertical="top" wrapText="1"/>
      <protection locked="0"/>
    </xf>
    <xf numFmtId="0" fontId="22" fillId="0" borderId="46" xfId="16" applyFont="1" applyBorder="1" applyAlignment="1" applyProtection="1">
      <alignment horizontal="left" vertical="top" wrapText="1"/>
      <protection locked="0"/>
    </xf>
    <xf numFmtId="0" fontId="22" fillId="0" borderId="62" xfId="16" applyFont="1" applyBorder="1" applyAlignment="1" applyProtection="1">
      <alignment horizontal="left" vertical="top" wrapText="1"/>
      <protection locked="0"/>
    </xf>
    <xf numFmtId="0" fontId="22" fillId="0" borderId="0" xfId="16" applyFont="1" applyAlignment="1" applyProtection="1">
      <alignment horizontal="left" vertical="top" wrapText="1"/>
      <protection locked="0"/>
    </xf>
    <xf numFmtId="0" fontId="22" fillId="0" borderId="38" xfId="16" applyFont="1" applyBorder="1" applyAlignment="1" applyProtection="1">
      <alignment horizontal="left" vertical="top" wrapText="1"/>
      <protection locked="0"/>
    </xf>
    <xf numFmtId="0" fontId="22" fillId="0" borderId="37" xfId="16" applyFont="1" applyBorder="1" applyAlignment="1" applyProtection="1">
      <alignment horizontal="left" vertical="top" wrapText="1"/>
      <protection locked="0"/>
    </xf>
    <xf numFmtId="0" fontId="22" fillId="0" borderId="52" xfId="16" applyFont="1" applyBorder="1" applyAlignment="1" applyProtection="1">
      <alignment horizontal="left" vertical="top" wrapText="1"/>
      <protection locked="0"/>
    </xf>
    <xf numFmtId="0" fontId="22"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80149</c:v>
                </c:pt>
                <c:pt idx="1">
                  <c:v>57697</c:v>
                </c:pt>
                <c:pt idx="2">
                  <c:v>63727</c:v>
                </c:pt>
                <c:pt idx="3">
                  <c:v>66954</c:v>
                </c:pt>
                <c:pt idx="4">
                  <c:v>72656</c:v>
                </c:pt>
              </c:numCache>
            </c:numRef>
          </c:val>
          <c:smooth val="0"/>
          <c:extLst>
            <c:ext xmlns:c16="http://schemas.microsoft.com/office/drawing/2014/chart" uri="{C3380CC4-5D6E-409C-BE32-E72D297353CC}">
              <c16:uniqueId val="{00000000-0C42-41C5-8C6A-2C580D8F1F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98758</c:v>
                </c:pt>
                <c:pt idx="1">
                  <c:v>42301</c:v>
                </c:pt>
                <c:pt idx="2">
                  <c:v>53383</c:v>
                </c:pt>
                <c:pt idx="3">
                  <c:v>88427</c:v>
                </c:pt>
                <c:pt idx="4">
                  <c:v>166658</c:v>
                </c:pt>
              </c:numCache>
            </c:numRef>
          </c:val>
          <c:smooth val="0"/>
          <c:extLst>
            <c:ext xmlns:c16="http://schemas.microsoft.com/office/drawing/2014/chart" uri="{C3380CC4-5D6E-409C-BE32-E72D297353CC}">
              <c16:uniqueId val="{00000001-0C42-41C5-8C6A-2C580D8F1F65}"/>
            </c:ext>
          </c:extLst>
        </c:ser>
        <c:dLbls>
          <c:showLegendKey val="0"/>
          <c:showVal val="0"/>
          <c:showCatName val="0"/>
          <c:showSerName val="0"/>
          <c:showPercent val="0"/>
          <c:showBubbleSize val="0"/>
        </c:dLbls>
        <c:marker val="1"/>
        <c:smooth val="0"/>
        <c:axId val="119116928"/>
        <c:axId val="119118848"/>
      </c:lineChart>
      <c:catAx>
        <c:axId val="119116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18848"/>
        <c:crosses val="autoZero"/>
        <c:auto val="1"/>
        <c:lblAlgn val="ctr"/>
        <c:lblOffset val="100"/>
        <c:tickLblSkip val="1"/>
        <c:tickMarkSkip val="1"/>
        <c:noMultiLvlLbl val="0"/>
      </c:catAx>
      <c:valAx>
        <c:axId val="1191188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1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4.32</c:v>
                </c:pt>
                <c:pt idx="1">
                  <c:v>4</c:v>
                </c:pt>
                <c:pt idx="2">
                  <c:v>5.15</c:v>
                </c:pt>
                <c:pt idx="3">
                  <c:v>2.64</c:v>
                </c:pt>
                <c:pt idx="4">
                  <c:v>4.42</c:v>
                </c:pt>
              </c:numCache>
            </c:numRef>
          </c:val>
          <c:extLst>
            <c:ext xmlns:c16="http://schemas.microsoft.com/office/drawing/2014/chart" uri="{C3380CC4-5D6E-409C-BE32-E72D297353CC}">
              <c16:uniqueId val="{00000000-BE3F-41CA-9959-B6F83DFD95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48.05</c:v>
                </c:pt>
                <c:pt idx="1">
                  <c:v>52.5</c:v>
                </c:pt>
                <c:pt idx="2">
                  <c:v>56.09</c:v>
                </c:pt>
                <c:pt idx="3">
                  <c:v>60.51</c:v>
                </c:pt>
                <c:pt idx="4">
                  <c:v>55.84</c:v>
                </c:pt>
              </c:numCache>
            </c:numRef>
          </c:val>
          <c:extLst>
            <c:ext xmlns:c16="http://schemas.microsoft.com/office/drawing/2014/chart" uri="{C3380CC4-5D6E-409C-BE32-E72D297353CC}">
              <c16:uniqueId val="{00000001-BE3F-41CA-9959-B6F83DFD9525}"/>
            </c:ext>
          </c:extLst>
        </c:ser>
        <c:dLbls>
          <c:showLegendKey val="0"/>
          <c:showVal val="0"/>
          <c:showCatName val="0"/>
          <c:showSerName val="0"/>
          <c:showPercent val="0"/>
          <c:showBubbleSize val="0"/>
        </c:dLbls>
        <c:gapWidth val="250"/>
        <c:overlap val="100"/>
        <c:axId val="141242752"/>
        <c:axId val="14124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2.2599999999999998</c:v>
                </c:pt>
                <c:pt idx="1">
                  <c:v>2.67</c:v>
                </c:pt>
                <c:pt idx="2">
                  <c:v>4.04</c:v>
                </c:pt>
                <c:pt idx="3">
                  <c:v>0.59</c:v>
                </c:pt>
                <c:pt idx="4">
                  <c:v>-4.08</c:v>
                </c:pt>
              </c:numCache>
            </c:numRef>
          </c:val>
          <c:smooth val="0"/>
          <c:extLst>
            <c:ext xmlns:c16="http://schemas.microsoft.com/office/drawing/2014/chart" uri="{C3380CC4-5D6E-409C-BE32-E72D297353CC}">
              <c16:uniqueId val="{00000002-BE3F-41CA-9959-B6F83DFD9525}"/>
            </c:ext>
          </c:extLst>
        </c:ser>
        <c:dLbls>
          <c:showLegendKey val="0"/>
          <c:showVal val="0"/>
          <c:showCatName val="0"/>
          <c:showSerName val="0"/>
          <c:showPercent val="0"/>
          <c:showBubbleSize val="0"/>
        </c:dLbls>
        <c:marker val="1"/>
        <c:smooth val="0"/>
        <c:axId val="141242752"/>
        <c:axId val="141244672"/>
      </c:lineChart>
      <c:catAx>
        <c:axId val="14124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244672"/>
        <c:crosses val="autoZero"/>
        <c:auto val="1"/>
        <c:lblAlgn val="ctr"/>
        <c:lblOffset val="100"/>
        <c:tickLblSkip val="1"/>
        <c:tickMarkSkip val="1"/>
        <c:noMultiLvlLbl val="0"/>
      </c:catAx>
      <c:valAx>
        <c:axId val="14124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4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0.19</c:v>
                </c:pt>
                <c:pt idx="2">
                  <c:v>#N/A</c:v>
                </c:pt>
                <c:pt idx="3">
                  <c:v>0.16</c:v>
                </c:pt>
                <c:pt idx="4">
                  <c:v>#N/A</c:v>
                </c:pt>
                <c:pt idx="5">
                  <c:v>0.16</c:v>
                </c:pt>
                <c:pt idx="6">
                  <c:v>#N/A</c:v>
                </c:pt>
                <c:pt idx="7">
                  <c:v>0.17</c:v>
                </c:pt>
                <c:pt idx="8">
                  <c:v>#N/A</c:v>
                </c:pt>
                <c:pt idx="9">
                  <c:v>0.27</c:v>
                </c:pt>
              </c:numCache>
            </c:numRef>
          </c:val>
          <c:extLst>
            <c:ext xmlns:c16="http://schemas.microsoft.com/office/drawing/2014/chart" uri="{C3380CC4-5D6E-409C-BE32-E72D297353CC}">
              <c16:uniqueId val="{00000000-D7CB-4EE1-B970-3711E9BF2D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CB-4EE1-B970-3711E9BF2D99}"/>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0.19</c:v>
                </c:pt>
                <c:pt idx="2">
                  <c:v>#N/A</c:v>
                </c:pt>
                <c:pt idx="3">
                  <c:v>0.25</c:v>
                </c:pt>
                <c:pt idx="4">
                  <c:v>#N/A</c:v>
                </c:pt>
                <c:pt idx="5">
                  <c:v>0.26</c:v>
                </c:pt>
                <c:pt idx="6">
                  <c:v>#N/A</c:v>
                </c:pt>
                <c:pt idx="7">
                  <c:v>0.24</c:v>
                </c:pt>
                <c:pt idx="8">
                  <c:v>#N/A</c:v>
                </c:pt>
                <c:pt idx="9">
                  <c:v>0.22</c:v>
                </c:pt>
              </c:numCache>
            </c:numRef>
          </c:val>
          <c:extLst>
            <c:ext xmlns:c16="http://schemas.microsoft.com/office/drawing/2014/chart" uri="{C3380CC4-5D6E-409C-BE32-E72D297353CC}">
              <c16:uniqueId val="{00000002-D7CB-4EE1-B970-3711E9BF2D99}"/>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0.26</c:v>
                </c:pt>
                <c:pt idx="2">
                  <c:v>#N/A</c:v>
                </c:pt>
                <c:pt idx="3">
                  <c:v>0.26</c:v>
                </c:pt>
                <c:pt idx="4">
                  <c:v>#N/A</c:v>
                </c:pt>
                <c:pt idx="5">
                  <c:v>0.4</c:v>
                </c:pt>
                <c:pt idx="6">
                  <c:v>#N/A</c:v>
                </c:pt>
                <c:pt idx="7">
                  <c:v>0.19</c:v>
                </c:pt>
                <c:pt idx="8">
                  <c:v>#N/A</c:v>
                </c:pt>
                <c:pt idx="9">
                  <c:v>0.59</c:v>
                </c:pt>
              </c:numCache>
            </c:numRef>
          </c:val>
          <c:extLst>
            <c:ext xmlns:c16="http://schemas.microsoft.com/office/drawing/2014/chart" uri="{C3380CC4-5D6E-409C-BE32-E72D297353CC}">
              <c16:uniqueId val="{00000003-D7CB-4EE1-B970-3711E9BF2D99}"/>
            </c:ext>
          </c:extLst>
        </c:ser>
        <c:ser>
          <c:idx val="4"/>
          <c:order val="4"/>
          <c:tx>
            <c:strRef>
              <c:f>データシート!$A$31</c:f>
              <c:strCache>
                <c:ptCount val="1"/>
                <c:pt idx="0">
                  <c:v>金山病院事業会計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0.71</c:v>
                </c:pt>
                <c:pt idx="2">
                  <c:v>#N/A</c:v>
                </c:pt>
                <c:pt idx="3">
                  <c:v>0.46</c:v>
                </c:pt>
                <c:pt idx="4">
                  <c:v>#N/A</c:v>
                </c:pt>
                <c:pt idx="5">
                  <c:v>0.56999999999999995</c:v>
                </c:pt>
                <c:pt idx="6">
                  <c:v>#N/A</c:v>
                </c:pt>
                <c:pt idx="7">
                  <c:v>1.42</c:v>
                </c:pt>
                <c:pt idx="8">
                  <c:v>#N/A</c:v>
                </c:pt>
                <c:pt idx="9">
                  <c:v>0.83</c:v>
                </c:pt>
              </c:numCache>
            </c:numRef>
          </c:val>
          <c:extLst>
            <c:ext xmlns:c16="http://schemas.microsoft.com/office/drawing/2014/chart" uri="{C3380CC4-5D6E-409C-BE32-E72D297353CC}">
              <c16:uniqueId val="{00000004-D7CB-4EE1-B970-3711E9BF2D99}"/>
            </c:ext>
          </c:extLst>
        </c:ser>
        <c:ser>
          <c:idx val="5"/>
          <c:order val="5"/>
          <c:tx>
            <c:strRef>
              <c:f>データシート!$A$32</c:f>
              <c:strCache>
                <c:ptCount val="1"/>
                <c:pt idx="0">
                  <c:v>下呂温泉合掌村事業会計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0.72</c:v>
                </c:pt>
                <c:pt idx="2">
                  <c:v>#N/A</c:v>
                </c:pt>
                <c:pt idx="3">
                  <c:v>0.51</c:v>
                </c:pt>
                <c:pt idx="4">
                  <c:v>#N/A</c:v>
                </c:pt>
                <c:pt idx="5">
                  <c:v>0.67</c:v>
                </c:pt>
                <c:pt idx="6">
                  <c:v>#N/A</c:v>
                </c:pt>
                <c:pt idx="7">
                  <c:v>0.82</c:v>
                </c:pt>
                <c:pt idx="8">
                  <c:v>#N/A</c:v>
                </c:pt>
                <c:pt idx="9">
                  <c:v>0.94</c:v>
                </c:pt>
              </c:numCache>
            </c:numRef>
          </c:val>
          <c:extLst>
            <c:ext xmlns:c16="http://schemas.microsoft.com/office/drawing/2014/chart" uri="{C3380CC4-5D6E-409C-BE32-E72D297353CC}">
              <c16:uniqueId val="{00000005-D7CB-4EE1-B970-3711E9BF2D9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0.67</c:v>
                </c:pt>
                <c:pt idx="2">
                  <c:v>#N/A</c:v>
                </c:pt>
                <c:pt idx="3">
                  <c:v>0.8</c:v>
                </c:pt>
                <c:pt idx="4">
                  <c:v>#N/A</c:v>
                </c:pt>
                <c:pt idx="5">
                  <c:v>1.32</c:v>
                </c:pt>
                <c:pt idx="6">
                  <c:v>#N/A</c:v>
                </c:pt>
                <c:pt idx="7">
                  <c:v>2.0499999999999998</c:v>
                </c:pt>
                <c:pt idx="8">
                  <c:v>#N/A</c:v>
                </c:pt>
                <c:pt idx="9">
                  <c:v>1.75</c:v>
                </c:pt>
              </c:numCache>
            </c:numRef>
          </c:val>
          <c:extLst>
            <c:ext xmlns:c16="http://schemas.microsoft.com/office/drawing/2014/chart" uri="{C3380CC4-5D6E-409C-BE32-E72D297353CC}">
              <c16:uniqueId val="{00000006-D7CB-4EE1-B970-3711E9BF2D99}"/>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3.13</c:v>
                </c:pt>
                <c:pt idx="2">
                  <c:v>#N/A</c:v>
                </c:pt>
                <c:pt idx="3">
                  <c:v>2.83</c:v>
                </c:pt>
                <c:pt idx="4">
                  <c:v>#N/A</c:v>
                </c:pt>
                <c:pt idx="5">
                  <c:v>2.75</c:v>
                </c:pt>
                <c:pt idx="6">
                  <c:v>#N/A</c:v>
                </c:pt>
                <c:pt idx="7">
                  <c:v>2.91</c:v>
                </c:pt>
                <c:pt idx="8">
                  <c:v>#N/A</c:v>
                </c:pt>
                <c:pt idx="9">
                  <c:v>3.93</c:v>
                </c:pt>
              </c:numCache>
            </c:numRef>
          </c:val>
          <c:extLst>
            <c:ext xmlns:c16="http://schemas.microsoft.com/office/drawing/2014/chart" uri="{C3380CC4-5D6E-409C-BE32-E72D297353CC}">
              <c16:uniqueId val="{00000007-D7CB-4EE1-B970-3711E9BF2D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4.32</c:v>
                </c:pt>
                <c:pt idx="2">
                  <c:v>#N/A</c:v>
                </c:pt>
                <c:pt idx="3">
                  <c:v>4</c:v>
                </c:pt>
                <c:pt idx="4">
                  <c:v>#N/A</c:v>
                </c:pt>
                <c:pt idx="5">
                  <c:v>5.15</c:v>
                </c:pt>
                <c:pt idx="6">
                  <c:v>#N/A</c:v>
                </c:pt>
                <c:pt idx="7">
                  <c:v>2.63</c:v>
                </c:pt>
                <c:pt idx="8">
                  <c:v>#N/A</c:v>
                </c:pt>
                <c:pt idx="9">
                  <c:v>4.41</c:v>
                </c:pt>
              </c:numCache>
            </c:numRef>
          </c:val>
          <c:extLst>
            <c:ext xmlns:c16="http://schemas.microsoft.com/office/drawing/2014/chart" uri="{C3380CC4-5D6E-409C-BE32-E72D297353CC}">
              <c16:uniqueId val="{00000008-D7CB-4EE1-B970-3711E9BF2D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2.79</c:v>
                </c:pt>
                <c:pt idx="2">
                  <c:v>#N/A</c:v>
                </c:pt>
                <c:pt idx="3">
                  <c:v>3.47</c:v>
                </c:pt>
                <c:pt idx="4">
                  <c:v>#N/A</c:v>
                </c:pt>
                <c:pt idx="5">
                  <c:v>4.07</c:v>
                </c:pt>
                <c:pt idx="6">
                  <c:v>#N/A</c:v>
                </c:pt>
                <c:pt idx="7">
                  <c:v>4.88</c:v>
                </c:pt>
                <c:pt idx="8">
                  <c:v>#N/A</c:v>
                </c:pt>
                <c:pt idx="9">
                  <c:v>5.68</c:v>
                </c:pt>
              </c:numCache>
            </c:numRef>
          </c:val>
          <c:extLst>
            <c:ext xmlns:c16="http://schemas.microsoft.com/office/drawing/2014/chart" uri="{C3380CC4-5D6E-409C-BE32-E72D297353CC}">
              <c16:uniqueId val="{00000009-D7CB-4EE1-B970-3711E9BF2D99}"/>
            </c:ext>
          </c:extLst>
        </c:ser>
        <c:dLbls>
          <c:showLegendKey val="0"/>
          <c:showVal val="0"/>
          <c:showCatName val="0"/>
          <c:showSerName val="0"/>
          <c:showPercent val="0"/>
          <c:showBubbleSize val="0"/>
        </c:dLbls>
        <c:gapWidth val="150"/>
        <c:overlap val="100"/>
        <c:axId val="143395072"/>
        <c:axId val="143409152"/>
      </c:barChart>
      <c:catAx>
        <c:axId val="14339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09152"/>
        <c:crosses val="autoZero"/>
        <c:auto val="1"/>
        <c:lblAlgn val="ctr"/>
        <c:lblOffset val="100"/>
        <c:tickLblSkip val="1"/>
        <c:tickMarkSkip val="1"/>
        <c:noMultiLvlLbl val="0"/>
      </c:catAx>
      <c:valAx>
        <c:axId val="14340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39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3296</c:v>
                </c:pt>
                <c:pt idx="5">
                  <c:v>3406</c:v>
                </c:pt>
                <c:pt idx="8">
                  <c:v>3400</c:v>
                </c:pt>
                <c:pt idx="11">
                  <c:v>3393</c:v>
                </c:pt>
                <c:pt idx="14">
                  <c:v>3376</c:v>
                </c:pt>
              </c:numCache>
            </c:numRef>
          </c:val>
          <c:extLst>
            <c:ext xmlns:c16="http://schemas.microsoft.com/office/drawing/2014/chart" uri="{C3380CC4-5D6E-409C-BE32-E72D297353CC}">
              <c16:uniqueId val="{00000000-065B-4A1B-B05C-DC0CF7057F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5B-4A1B-B05C-DC0CF7057F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24</c:v>
                </c:pt>
                <c:pt idx="6">
                  <c:v>19</c:v>
                </c:pt>
                <c:pt idx="9">
                  <c:v>19</c:v>
                </c:pt>
                <c:pt idx="12">
                  <c:v>17</c:v>
                </c:pt>
              </c:numCache>
            </c:numRef>
          </c:val>
          <c:extLst>
            <c:ext xmlns:c16="http://schemas.microsoft.com/office/drawing/2014/chart" uri="{C3380CC4-5D6E-409C-BE32-E72D297353CC}">
              <c16:uniqueId val="{00000002-065B-4A1B-B05C-DC0CF7057F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5B-4A1B-B05C-DC0CF7057F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1761</c:v>
                </c:pt>
                <c:pt idx="3">
                  <c:v>1805</c:v>
                </c:pt>
                <c:pt idx="6">
                  <c:v>1801</c:v>
                </c:pt>
                <c:pt idx="9">
                  <c:v>1820</c:v>
                </c:pt>
                <c:pt idx="12">
                  <c:v>1789</c:v>
                </c:pt>
              </c:numCache>
            </c:numRef>
          </c:val>
          <c:extLst>
            <c:ext xmlns:c16="http://schemas.microsoft.com/office/drawing/2014/chart" uri="{C3380CC4-5D6E-409C-BE32-E72D297353CC}">
              <c16:uniqueId val="{00000004-065B-4A1B-B05C-DC0CF7057F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5B-4A1B-B05C-DC0CF7057F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5B-4A1B-B05C-DC0CF7057F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3066</c:v>
                </c:pt>
                <c:pt idx="3">
                  <c:v>2893</c:v>
                </c:pt>
                <c:pt idx="6">
                  <c:v>3000</c:v>
                </c:pt>
                <c:pt idx="9">
                  <c:v>3010</c:v>
                </c:pt>
                <c:pt idx="12">
                  <c:v>2948</c:v>
                </c:pt>
              </c:numCache>
            </c:numRef>
          </c:val>
          <c:extLst>
            <c:ext xmlns:c16="http://schemas.microsoft.com/office/drawing/2014/chart" uri="{C3380CC4-5D6E-409C-BE32-E72D297353CC}">
              <c16:uniqueId val="{00000007-065B-4A1B-B05C-DC0CF7057FDF}"/>
            </c:ext>
          </c:extLst>
        </c:ser>
        <c:dLbls>
          <c:showLegendKey val="0"/>
          <c:showVal val="0"/>
          <c:showCatName val="0"/>
          <c:showSerName val="0"/>
          <c:showPercent val="0"/>
          <c:showBubbleSize val="0"/>
        </c:dLbls>
        <c:gapWidth val="100"/>
        <c:overlap val="100"/>
        <c:axId val="97961472"/>
        <c:axId val="97963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1548</c:v>
                </c:pt>
                <c:pt idx="2">
                  <c:v>#N/A</c:v>
                </c:pt>
                <c:pt idx="3">
                  <c:v>#N/A</c:v>
                </c:pt>
                <c:pt idx="4">
                  <c:v>1316</c:v>
                </c:pt>
                <c:pt idx="5">
                  <c:v>#N/A</c:v>
                </c:pt>
                <c:pt idx="6">
                  <c:v>#N/A</c:v>
                </c:pt>
                <c:pt idx="7">
                  <c:v>1420</c:v>
                </c:pt>
                <c:pt idx="8">
                  <c:v>#N/A</c:v>
                </c:pt>
                <c:pt idx="9">
                  <c:v>#N/A</c:v>
                </c:pt>
                <c:pt idx="10">
                  <c:v>1456</c:v>
                </c:pt>
                <c:pt idx="11">
                  <c:v>#N/A</c:v>
                </c:pt>
                <c:pt idx="12">
                  <c:v>#N/A</c:v>
                </c:pt>
                <c:pt idx="13">
                  <c:v>1378</c:v>
                </c:pt>
                <c:pt idx="14">
                  <c:v>#N/A</c:v>
                </c:pt>
              </c:numCache>
            </c:numRef>
          </c:val>
          <c:smooth val="0"/>
          <c:extLst>
            <c:ext xmlns:c16="http://schemas.microsoft.com/office/drawing/2014/chart" uri="{C3380CC4-5D6E-409C-BE32-E72D297353CC}">
              <c16:uniqueId val="{00000008-065B-4A1B-B05C-DC0CF7057FDF}"/>
            </c:ext>
          </c:extLst>
        </c:ser>
        <c:dLbls>
          <c:showLegendKey val="0"/>
          <c:showVal val="0"/>
          <c:showCatName val="0"/>
          <c:showSerName val="0"/>
          <c:showPercent val="0"/>
          <c:showBubbleSize val="0"/>
        </c:dLbls>
        <c:marker val="1"/>
        <c:smooth val="0"/>
        <c:axId val="97961472"/>
        <c:axId val="97963392"/>
      </c:lineChart>
      <c:catAx>
        <c:axId val="9796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3392"/>
        <c:crosses val="autoZero"/>
        <c:auto val="1"/>
        <c:lblAlgn val="ctr"/>
        <c:lblOffset val="100"/>
        <c:tickLblSkip val="1"/>
        <c:tickMarkSkip val="1"/>
        <c:noMultiLvlLbl val="0"/>
      </c:catAx>
      <c:valAx>
        <c:axId val="9796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32996</c:v>
                </c:pt>
                <c:pt idx="5">
                  <c:v>31894</c:v>
                </c:pt>
                <c:pt idx="8">
                  <c:v>29742</c:v>
                </c:pt>
                <c:pt idx="11">
                  <c:v>28490</c:v>
                </c:pt>
                <c:pt idx="14">
                  <c:v>28397</c:v>
                </c:pt>
              </c:numCache>
            </c:numRef>
          </c:val>
          <c:extLst>
            <c:ext xmlns:c16="http://schemas.microsoft.com/office/drawing/2014/chart" uri="{C3380CC4-5D6E-409C-BE32-E72D297353CC}">
              <c16:uniqueId val="{00000000-B8C6-4989-951B-B154BFC457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611</c:v>
                </c:pt>
                <c:pt idx="5">
                  <c:v>533</c:v>
                </c:pt>
                <c:pt idx="8">
                  <c:v>455</c:v>
                </c:pt>
                <c:pt idx="11">
                  <c:v>378</c:v>
                </c:pt>
                <c:pt idx="14">
                  <c:v>294</c:v>
                </c:pt>
              </c:numCache>
            </c:numRef>
          </c:val>
          <c:extLst>
            <c:ext xmlns:c16="http://schemas.microsoft.com/office/drawing/2014/chart" uri="{C3380CC4-5D6E-409C-BE32-E72D297353CC}">
              <c16:uniqueId val="{00000001-B8C6-4989-951B-B154BFC457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12489</c:v>
                </c:pt>
                <c:pt idx="5">
                  <c:v>12935</c:v>
                </c:pt>
                <c:pt idx="8">
                  <c:v>13212</c:v>
                </c:pt>
                <c:pt idx="11">
                  <c:v>13689</c:v>
                </c:pt>
                <c:pt idx="14">
                  <c:v>13328</c:v>
                </c:pt>
              </c:numCache>
            </c:numRef>
          </c:val>
          <c:extLst>
            <c:ext xmlns:c16="http://schemas.microsoft.com/office/drawing/2014/chart" uri="{C3380CC4-5D6E-409C-BE32-E72D297353CC}">
              <c16:uniqueId val="{00000002-B8C6-4989-951B-B154BFC457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C6-4989-951B-B154BFC457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C6-4989-951B-B154BFC457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C6-4989-951B-B154BFC457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4370</c:v>
                </c:pt>
                <c:pt idx="3">
                  <c:v>3923</c:v>
                </c:pt>
                <c:pt idx="6">
                  <c:v>4148</c:v>
                </c:pt>
                <c:pt idx="9">
                  <c:v>4130</c:v>
                </c:pt>
                <c:pt idx="12">
                  <c:v>3970</c:v>
                </c:pt>
              </c:numCache>
            </c:numRef>
          </c:val>
          <c:extLst>
            <c:ext xmlns:c16="http://schemas.microsoft.com/office/drawing/2014/chart" uri="{C3380CC4-5D6E-409C-BE32-E72D297353CC}">
              <c16:uniqueId val="{00000006-B8C6-4989-951B-B154BFC457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8C6-4989-951B-B154BFC457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20556</c:v>
                </c:pt>
                <c:pt idx="3">
                  <c:v>19596</c:v>
                </c:pt>
                <c:pt idx="6">
                  <c:v>18613</c:v>
                </c:pt>
                <c:pt idx="9">
                  <c:v>17695</c:v>
                </c:pt>
                <c:pt idx="12">
                  <c:v>16396</c:v>
                </c:pt>
              </c:numCache>
            </c:numRef>
          </c:val>
          <c:extLst>
            <c:ext xmlns:c16="http://schemas.microsoft.com/office/drawing/2014/chart" uri="{C3380CC4-5D6E-409C-BE32-E72D297353CC}">
              <c16:uniqueId val="{00000008-B8C6-4989-951B-B154BFC457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214</c:v>
                </c:pt>
                <c:pt idx="3">
                  <c:v>169</c:v>
                </c:pt>
                <c:pt idx="6">
                  <c:v>150</c:v>
                </c:pt>
                <c:pt idx="9">
                  <c:v>131</c:v>
                </c:pt>
                <c:pt idx="12">
                  <c:v>114</c:v>
                </c:pt>
              </c:numCache>
            </c:numRef>
          </c:val>
          <c:extLst>
            <c:ext xmlns:c16="http://schemas.microsoft.com/office/drawing/2014/chart" uri="{C3380CC4-5D6E-409C-BE32-E72D297353CC}">
              <c16:uniqueId val="{00000009-B8C6-4989-951B-B154BFC457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25298</c:v>
                </c:pt>
                <c:pt idx="3">
                  <c:v>23521</c:v>
                </c:pt>
                <c:pt idx="6">
                  <c:v>21599</c:v>
                </c:pt>
                <c:pt idx="9">
                  <c:v>20695</c:v>
                </c:pt>
                <c:pt idx="12">
                  <c:v>21495</c:v>
                </c:pt>
              </c:numCache>
            </c:numRef>
          </c:val>
          <c:extLst>
            <c:ext xmlns:c16="http://schemas.microsoft.com/office/drawing/2014/chart" uri="{C3380CC4-5D6E-409C-BE32-E72D297353CC}">
              <c16:uniqueId val="{0000000A-B8C6-4989-951B-B154BFC457ED}"/>
            </c:ext>
          </c:extLst>
        </c:ser>
        <c:dLbls>
          <c:showLegendKey val="0"/>
          <c:showVal val="0"/>
          <c:showCatName val="0"/>
          <c:showSerName val="0"/>
          <c:showPercent val="0"/>
          <c:showBubbleSize val="0"/>
        </c:dLbls>
        <c:gapWidth val="100"/>
        <c:overlap val="100"/>
        <c:axId val="144083200"/>
        <c:axId val="14409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4342</c:v>
                </c:pt>
                <c:pt idx="2">
                  <c:v>#N/A</c:v>
                </c:pt>
                <c:pt idx="3">
                  <c:v>#N/A</c:v>
                </c:pt>
                <c:pt idx="4">
                  <c:v>1847</c:v>
                </c:pt>
                <c:pt idx="5">
                  <c:v>#N/A</c:v>
                </c:pt>
                <c:pt idx="6">
                  <c:v>#N/A</c:v>
                </c:pt>
                <c:pt idx="7">
                  <c:v>1102</c:v>
                </c:pt>
                <c:pt idx="8">
                  <c:v>#N/A</c:v>
                </c:pt>
                <c:pt idx="9">
                  <c:v>#N/A</c:v>
                </c:pt>
                <c:pt idx="10">
                  <c:v>94</c:v>
                </c:pt>
                <c:pt idx="11">
                  <c:v>#N/A</c:v>
                </c:pt>
                <c:pt idx="12">
                  <c:v>#N/A</c:v>
                </c:pt>
                <c:pt idx="13">
                  <c:v>0</c:v>
                </c:pt>
                <c:pt idx="14">
                  <c:v>#N/A</c:v>
                </c:pt>
              </c:numCache>
            </c:numRef>
          </c:val>
          <c:smooth val="0"/>
          <c:extLst>
            <c:ext xmlns:c16="http://schemas.microsoft.com/office/drawing/2014/chart" uri="{C3380CC4-5D6E-409C-BE32-E72D297353CC}">
              <c16:uniqueId val="{0000000B-B8C6-4989-951B-B154BFC457ED}"/>
            </c:ext>
          </c:extLst>
        </c:ser>
        <c:dLbls>
          <c:showLegendKey val="0"/>
          <c:showVal val="0"/>
          <c:showCatName val="0"/>
          <c:showSerName val="0"/>
          <c:showPercent val="0"/>
          <c:showBubbleSize val="0"/>
        </c:dLbls>
        <c:marker val="1"/>
        <c:smooth val="0"/>
        <c:axId val="144083200"/>
        <c:axId val="144097664"/>
      </c:lineChart>
      <c:catAx>
        <c:axId val="1440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097664"/>
        <c:crosses val="autoZero"/>
        <c:auto val="1"/>
        <c:lblAlgn val="ctr"/>
        <c:lblOffset val="100"/>
        <c:tickLblSkip val="1"/>
        <c:tickMarkSkip val="1"/>
        <c:noMultiLvlLbl val="0"/>
      </c:catAx>
      <c:valAx>
        <c:axId val="14409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8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7974</c:v>
                </c:pt>
                <c:pt idx="1">
                  <c:v>8422</c:v>
                </c:pt>
                <c:pt idx="2">
                  <c:v>7628</c:v>
                </c:pt>
              </c:numCache>
            </c:numRef>
          </c:val>
          <c:extLst>
            <c:ext xmlns:c16="http://schemas.microsoft.com/office/drawing/2014/chart" uri="{C3380CC4-5D6E-409C-BE32-E72D297353CC}">
              <c16:uniqueId val="{00000000-F687-4ED1-B240-6A20C3F881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843</c:v>
                </c:pt>
                <c:pt idx="1">
                  <c:v>845</c:v>
                </c:pt>
                <c:pt idx="2">
                  <c:v>846</c:v>
                </c:pt>
              </c:numCache>
            </c:numRef>
          </c:val>
          <c:extLst>
            <c:ext xmlns:c16="http://schemas.microsoft.com/office/drawing/2014/chart" uri="{C3380CC4-5D6E-409C-BE32-E72D297353CC}">
              <c16:uniqueId val="{00000001-F687-4ED1-B240-6A20C3F881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3803</c:v>
                </c:pt>
                <c:pt idx="1">
                  <c:v>3692</c:v>
                </c:pt>
                <c:pt idx="2">
                  <c:v>4135</c:v>
                </c:pt>
              </c:numCache>
            </c:numRef>
          </c:val>
          <c:extLst>
            <c:ext xmlns:c16="http://schemas.microsoft.com/office/drawing/2014/chart" uri="{C3380CC4-5D6E-409C-BE32-E72D297353CC}">
              <c16:uniqueId val="{00000002-F687-4ED1-B240-6A20C3F881F5}"/>
            </c:ext>
          </c:extLst>
        </c:ser>
        <c:dLbls>
          <c:showLegendKey val="0"/>
          <c:showVal val="0"/>
          <c:showCatName val="0"/>
          <c:showSerName val="0"/>
          <c:showPercent val="0"/>
          <c:showBubbleSize val="0"/>
        </c:dLbls>
        <c:gapWidth val="120"/>
        <c:overlap val="100"/>
        <c:axId val="143911168"/>
        <c:axId val="143912960"/>
      </c:barChart>
      <c:catAx>
        <c:axId val="14391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912960"/>
        <c:crosses val="autoZero"/>
        <c:auto val="1"/>
        <c:lblAlgn val="ctr"/>
        <c:lblOffset val="100"/>
        <c:tickLblSkip val="1"/>
        <c:tickMarkSkip val="1"/>
        <c:noMultiLvlLbl val="0"/>
      </c:catAx>
      <c:valAx>
        <c:axId val="143912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391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{2B689D8E-CD63-4B94-BA7D-9385C66DB523}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116-4F49-80EB-42744399AE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{CA4B5582-3BB5-4087-B7D8-61DAA86143DD}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16-4F49-80EB-42744399AE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{D890CA64-A5C0-4D17-A803-A675C5B4C835}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16-4F49-80EB-42744399AE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{C521AE61-4077-4B77-A313-0588138C587E}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16-4F49-80EB-42744399AE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{EAC125C5-CBAA-45EC-8A77-5847D6D49A2F}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16-4F49-80EB-42744399AE4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{C18AE93D-CD1C-4DF0-9415-3788A28B4D86}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116-4F49-80EB-42744399AE4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{D77FD271-E45A-405C-9258-42DC9132D2C2}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116-4F49-80EB-42744399AE4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{28E60910-D07E-4D61-A4D5-43468518C875}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116-4F49-80EB-42744399AE4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{A41A8560-03C3-464D-ABA4-3A167FEC226B}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116-4F49-80EB-42744399AE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48.6</c:v>
                </c:pt>
                <c:pt idx="24">
                  <c:v>55</c:v>
                </c:pt>
                <c:pt idx="32">
                  <c:v>56.8</c:v>
                </c:pt>
              </c:numCache>
            </c:numRef>
          </c:xVal>
          <c:yVal>
            <c:numRef>
              <c:f>公会計指標分析・財政指標組合せ分析表!$BP$51:$DC$51</c:f>
              <c:numCache>
                <c:formatCode>#,##0.0;"▲ "#,##0.0</c:formatCode>
                <c:ptCount val="40"/>
                <c:pt idx="16">
                  <c:v>10.1</c:v>
                </c:pt>
                <c:pt idx="24">
                  <c:v>0.8</c:v>
                </c:pt>
              </c:numCache>
            </c:numRef>
          </c:yVal>
          <c:smooth val="0"/>
          <c:extLst>
            <c:ext xmlns:c16="http://schemas.microsoft.com/office/drawing/2014/chart" uri="{C3380CC4-5D6E-409C-BE32-E72D297353CC}">
              <c16:uniqueId val="{00000009-B116-4F49-80EB-42744399AE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{94DA96AF-67D8-4ACD-ABD5-1F44950E2D5C}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116-4F49-80EB-42744399AE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{71743AF3-5523-437C-B230-C0C154CDC174}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16-4F49-80EB-42744399AE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{869C92EE-152E-49AE-8F39-57E70B25177C}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16-4F49-80EB-42744399AE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{5B2013F6-0194-433D-B4AB-488B5295ED3A}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16-4F49-80EB-42744399AE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{9ABCA574-0C28-4899-B4AF-3DD93D6DCADC}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16-4F49-80EB-42744399AE4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{5D5249F7-C5A0-4CF3-A95D-38F5FD7F5625}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116-4F49-80EB-42744399AE4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{29185EFE-FE7C-4668-B9B8-D15A3EB60F66}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116-4F49-80EB-42744399AE44}"/>
                </c:ext>
              </c:extLst>
            </c:dLbl>
            <c:dLbl>
              <c:idx val="24"/>
              <c:layout>
                <c:manualLayout>
                  <c:x val="-4.579756960512417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{DCB9CF32-B946-4160-BEC4-666436BFC04B}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116-4F49-80EB-42744399AE44}"/>
                </c:ext>
              </c:extLst>
            </c:dLbl>
            <c:dLbl>
              <c:idx val="32"/>
              <c:layout>
                <c:manualLayout>
                  <c:x val="-1.849283133402043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{D651ADE1-FE08-4710-9212-217ADCE0569F}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116-4F49-80EB-42744399AE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extLst>
            <c:ext xmlns:c16="http://schemas.microsoft.com/office/drawing/2014/chart" uri="{C3380CC4-5D6E-409C-BE32-E72D297353CC}">
              <c16:uniqueId val="{00000013-B116-4F49-80EB-42744399AE44}"/>
            </c:ext>
          </c:extLst>
        </c:ser>
        <c:dLbls>
          <c:showLegendKey val="0"/>
          <c:showVal val="1"/>
          <c:showCatName val="0"/>
          <c:showSerName val="0"/>
          <c:showPercent val="0"/>
          <c:showBubbleSize val="0"/>
        </c:dLbls>
        <c:axId val="46179840"/>
        <c:axId val="46181760"/>
      </c:scatterChart>
      <c:valAx>
        <c:axId val="46179840"/>
        <c:scaling>
          <c:orientation val="minMax"/>
          <c:max val="60"/>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{16163E3E-F1BB-4656-8540-746136B79790}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399-4F27-B297-66C6DF8D54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{21D11B3E-11D8-440C-81C6-459217BC02F8}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99-4F27-B297-66C6DF8D54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{C1684219-235D-4B31-BEA3-F56575F8E4AE}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99-4F27-B297-66C6DF8D54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{742A3992-62DA-4919-8119-1471ADB44EE8}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99-4F27-B297-66C6DF8D54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{4CB01DCB-35C5-400C-9924-F68380393A3C}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99-4F27-B297-66C6DF8D54C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{D8223D9E-F2C0-42E8-8153-7715212276F8}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399-4F27-B297-66C6DF8D54C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{227C770E-D1C4-406D-A6CA-182FB8693FE3}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399-4F27-B297-66C6DF8D54C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{B7759F69-C53A-4F38-BDB9-A29C5A02D8EA}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399-4F27-B297-66C6DF8D54C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{6C6BB6F1-073F-4983-9B37-0FFA121A9774}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399-4F27-B297-66C6DF8D54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12.6</c:v>
                </c:pt>
                <c:pt idx="16">
                  <c:v>12.7</c:v>
                </c:pt>
                <c:pt idx="24">
                  <c:v>12.8</c:v>
                </c:pt>
                <c:pt idx="32">
                  <c:v>13.3</c:v>
                </c:pt>
              </c:numCache>
            </c:numRef>
          </c:xVal>
          <c:yVal>
            <c:numRef>
              <c:f>公会計指標分析・財政指標組合せ分析表!$BP$73:$DC$73</c:f>
              <c:numCache>
                <c:formatCode>#,##0.0;"▲ "#,##0.0</c:formatCode>
                <c:ptCount val="40"/>
                <c:pt idx="0">
                  <c:v>37.4</c:v>
                </c:pt>
                <c:pt idx="8">
                  <c:v>16.600000000000001</c:v>
                </c:pt>
                <c:pt idx="16">
                  <c:v>10.1</c:v>
                </c:pt>
                <c:pt idx="24">
                  <c:v>0.8</c:v>
                </c:pt>
              </c:numCache>
            </c:numRef>
          </c:yVal>
          <c:smooth val="0"/>
          <c:extLst>
            <c:ext xmlns:c16="http://schemas.microsoft.com/office/drawing/2014/chart" uri="{C3380CC4-5D6E-409C-BE32-E72D297353CC}">
              <c16:uniqueId val="{00000009-C399-4F27-B297-66C6DF8D54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{8E8BDA2C-FDE5-438A-BD4D-85DF84C67B12}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399-4F27-B297-66C6DF8D54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{EED5AA22-19F6-4D85-A778-D199473AEE1B}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99-4F27-B297-66C6DF8D54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{39211658-37DA-4BDC-A4F0-89D93FE80C33}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99-4F27-B297-66C6DF8D54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{48B6C07D-3E97-439E-B98F-E05659D6A346}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99-4F27-B297-66C6DF8D54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{9C4948A6-3D2E-4BE4-9381-B4EC7E3CAD34}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99-4F27-B297-66C6DF8D54C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{A728F0BE-8304-4B01-8746-740C706476D9}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399-4F27-B297-66C6DF8D54C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{F3B5FF54-C5BE-4945-9EB7-8C5A7DC6E0F2}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399-4F27-B297-66C6DF8D54C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{77BF4494-3DD4-4F42-84DE-3D71C9BF43CB}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399-4F27-B297-66C6DF8D54C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{33F5D84A-38B4-47E7-BDA0-79DF126417C3}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399-4F27-B297-66C6DF8D54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13.2</c:v>
                </c:pt>
                <c:pt idx="8">
                  <c:v>12.6</c:v>
                </c:pt>
                <c:pt idx="16">
                  <c:v>9.6</c:v>
                </c:pt>
                <c:pt idx="24">
                  <c:v>9.1999999999999993</c:v>
                </c:pt>
                <c:pt idx="32">
                  <c:v>8.9</c:v>
                </c:pt>
              </c:numCache>
            </c:numRef>
          </c:xVal>
          <c:yVal>
            <c:numRef>
              <c:f>公会計指標分析・財政指標組合せ分析表!$BP$77:$DC$77</c:f>
              <c:numCache>
                <c:formatCode>#,##0.0;"▲ "#,##0.0</c:formatCode>
                <c:ptCount val="40"/>
                <c:pt idx="0">
                  <c:v>76.599999999999994</c:v>
                </c:pt>
                <c:pt idx="8">
                  <c:v>60.9</c:v>
                </c:pt>
                <c:pt idx="16">
                  <c:v>41.5</c:v>
                </c:pt>
                <c:pt idx="24">
                  <c:v>36.6</c:v>
                </c:pt>
                <c:pt idx="32">
                  <c:v>37.700000000000003</c:v>
                </c:pt>
              </c:numCache>
            </c:numRef>
          </c:yVal>
          <c:smooth val="0"/>
          <c:extLst>
            <c:ext xmlns:c16="http://schemas.microsoft.com/office/drawing/2014/chart" uri="{C3380CC4-5D6E-409C-BE32-E72D297353CC}">
              <c16:uniqueId val="{00000013-C399-4F27-B297-66C6DF8D54C9}"/>
            </c:ext>
          </c:extLst>
        </c:ser>
        <c:dLbls>
          <c:showLegendKey val="0"/>
          <c:showVal val="1"/>
          <c:showCatName val="0"/>
          <c:showSerName val="0"/>
          <c:showPercent val="0"/>
          <c:showBubbleSize val="0"/>
        </c:dLbls>
        <c:axId val="84219776"/>
        <c:axId val="84234240"/>
      </c:scatterChart>
      <c:valAx>
        <c:axId val="84219776"/>
        <c:scaling>
          <c:orientation val="minMax"/>
          <c:max val="13.6"/>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過去４年と比較して同様の水準で推移しており、類似団体と比較して高い状況にある。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環境衛生施設や学校給食センターの整備、庁舎等の大型事業を実施しているところであり、引き続き選択と集中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を図り、実質公債費比率の上昇を抑制する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年度は将来負担額を充当可能財源が上回ったため将来負担比率がなくなった。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大型建設事業による起債発行額の増、同要因による基金の取り崩しの増などの悪化要因もあったが、公営企業債等繰入見込額の減が大きく、結果、分子の額が減少し将来負担比率の改善となった。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今後も計画的な市債の発行を行い、財政の健全化に努める。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岐阜県下呂市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億円、消防防災基金と子育て応援基金にそれぞれ２億円を積み立てるなどの一方で、財政調整基金を約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億円取り崩して活用したことにより、基金全体では約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財政調整基金の計画的な取り崩しや大型事業に伴う公共事業基金の活用など、基金全体としては減少傾向にある。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消防防災基金：</a:t>
          </a:r>
          <a:r>
            <a:rPr lang="ja-JP" altLang="en-US" sz="1400">
              <a:effectLst/>
            </a:rPr>
            <a:t>消防防災施設整備等に必要な経費の財源とする。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子育て応援基金：</a:t>
          </a:r>
          <a:r>
            <a:rPr lang="ja-JP" altLang="en-US" sz="1400">
              <a:effectLst/>
            </a:rPr>
            <a:t>下呂市内の中学生学校給食費の負担軽減の財源とする。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消防防災基金：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消防防災施設整備等の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ため２億円を積み立てたことによる増。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子育て応援基金：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下呂市内の中学生学校給食費の負担軽減</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のため２億円を積み立てたことによる増。</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小川区大渕地区コミュニティ施設整備基金：同地区コミュニティ施設整備のため約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子育て応援基金：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年間、中学生の学校給食費負担軽減のため取り崩して活用予定。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万円を取り崩して姉妹都市であるケチカン市、ペンサコーラ市との交流事業を継続。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有線テレビ施設維持基金：平成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年度に約１億円を取り崩して有線テレビ施設の機器更新を実施。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年度から財政調整基金の中長期的な見通しのもと計画的な取り崩しをしており、前年度と比較して減となっている。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今後も計画的な取り崩しを予定しており、財政調整基金として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の支出に備えるべき金額を維持しながら、過度の積み立てとならないよう有効活用していく。また、取り崩し額を活用する期間に事務事業の見直しを進め、身の丈に合った歳出規模となるよう改善に努める。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地方債の償還計画を踏まえ、活用時期までは利息の積み立てをしていく。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33,232
32,821
851.21
25,085,367
24,343,427
603,874
13,660,432
21,433,825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有形固定資産減価償却率は、類似団体平均や全国平均、県平均と比べて低い数値となっているが、徐々に数値が悪化しており資産の老朽化は進んでいる。当市は、平成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年度に公共施設等総合管理計画を策定しており、今後は当該計画に基づき、公共建築物等の保有量を圧縮しながら施設の維持管理を適正に進める。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6" name="直線コネクタ 65"/>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7"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8" name="直線コネクタ 67"/>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9"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70" name="直線コネクタ 69"/>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1"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2" name="フローチャート: 判断 71"/>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3" name="フローチャート: 判断 72"/>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4" name="フローチャート: 判断 73"/>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10372</xdr:rowOff>
    </xdr:from>
    <xdr:to>
      <xdr:col>23</xdr:col>
      <xdr:colOff>136525</xdr:colOff>
      <xdr:row>31</xdr:row>
      <xdr:rowOff>111972</xdr:rowOff>
    </xdr:to>
    <xdr:sp macro="" textlink="">
      <xdr:nvSpPr>
        <xdr:cNvPr id="80" name="楕円 79"/>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160249</xdr:rowOff>
    </xdr:from>
    <xdr:ext cx="405111" cy="259045"/>
    <xdr:sp macro="" textlink="">
      <xdr:nvSpPr>
        <xdr:cNvPr id="81" name="有形固定資産減価償却率該当値テキスト"/>
        <xdr:cNvSpPr txBox="1"/>
      </xdr:nvSpPr>
      <xdr:spPr>
        <a:xfrm>
          <a:off x="4813300"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75142</xdr:rowOff>
    </xdr:from>
    <xdr:to>
      <xdr:col>19</xdr:col>
      <xdr:colOff>187325</xdr:colOff>
      <xdr:row>32</xdr:row>
      <xdr:rowOff>5292</xdr:rowOff>
    </xdr:to>
    <xdr:sp macro="" textlink="">
      <xdr:nvSpPr>
        <xdr:cNvPr id="82" name="楕円 81"/>
        <xdr:cNvSpPr/>
      </xdr:nvSpPr>
      <xdr:spPr>
        <a:xfrm>
          <a:off x="4000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61172</xdr:rowOff>
    </xdr:from>
    <xdr:to>
      <xdr:col>23</xdr:col>
      <xdr:colOff>85725</xdr:colOff>
      <xdr:row>31</xdr:row>
      <xdr:rowOff>125942</xdr:rowOff>
    </xdr:to>
    <xdr:cxnSp macro="">
      <xdr:nvCxnSpPr>
        <xdr:cNvPr id="83" name="直線コネクタ 82"/>
        <xdr:cNvCxnSpPr/>
      </xdr:nvCxnSpPr>
      <xdr:spPr>
        <a:xfrm flipV="1">
          <a:off x="4051300" y="614764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84" name="楕円 83"/>
        <xdr:cNvSpPr/>
      </xdr:nvSpPr>
      <xdr:spPr>
        <a:xfrm>
          <a:off x="323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125942</xdr:rowOff>
    </xdr:from>
    <xdr:to>
      <xdr:col>19</xdr:col>
      <xdr:colOff>136525</xdr:colOff>
      <xdr:row>33</xdr:row>
      <xdr:rowOff>13335</xdr:rowOff>
    </xdr:to>
    <xdr:cxnSp macro="">
      <xdr:nvCxnSpPr>
        <xdr:cNvPr id="85" name="直線コネクタ 84"/>
        <xdr:cNvCxnSpPr/>
      </xdr:nvCxnSpPr>
      <xdr:spPr>
        <a:xfrm flipV="1">
          <a:off x="3289300" y="6212417"/>
          <a:ext cx="762000" cy="23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86"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87" name="n_2ave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167869</xdr:rowOff>
    </xdr:from>
    <xdr:ext cx="405111" cy="259045"/>
    <xdr:sp macro="" textlink="">
      <xdr:nvSpPr>
        <xdr:cNvPr id="88" name="n_1mainValue有形固定資産減価償却率"/>
        <xdr:cNvSpPr txBox="1"/>
      </xdr:nvSpPr>
      <xdr:spPr>
        <a:xfrm>
          <a:off x="38360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89" name="n_2mainValue有形固定資産減価償却率"/>
        <xdr:cNvSpPr txBox="1"/>
      </xdr:nvSpPr>
      <xdr:spPr>
        <a:xfrm>
          <a:off x="308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当市の債務償還可能年数は</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年で、類似団体平均、全国平均よりも低くなっているが、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決算数値では</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年となっており、数値の変動が大きい。償還財源である分母の数値は、単年度の業務収支の増減により変動するため、経年比較や複数年度の平均値を用いて評価・分析をする必要がある。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8" name="直線コネクタ 117"/>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21"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2" name="直線コネクタ 121"/>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5591</xdr:rowOff>
    </xdr:from>
    <xdr:ext cx="340478" cy="259045"/>
    <xdr:sp macro="" textlink="">
      <xdr:nvSpPr>
        <xdr:cNvPr id="123" name="債務償還可能年数平均値テキスト"/>
        <xdr:cNvSpPr txBox="1"/>
      </xdr:nvSpPr>
      <xdr:spPr>
        <a:xfrm>
          <a:off x="14846300" y="5749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4" name="フローチャート: 判断 123"/>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30" name="楕円 129"/>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41574</xdr:rowOff>
    </xdr:from>
    <xdr:ext cx="340478" cy="259045"/>
    <xdr:sp macro="" textlink="">
      <xdr:nvSpPr>
        <xdr:cNvPr id="131" name="債務償還可能年数該当値テキスト"/>
        <xdr:cNvSpPr txBox="1"/>
      </xdr:nvSpPr>
      <xdr:spPr>
        <a:xfrm>
          <a:off x="14846300" y="6128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33,232
32,821
851.21
25,085,367
24,343,427
603,874
13,660,432
21,433,825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17797</xdr:rowOff>
    </xdr:from>
    <xdr:ext cx="405111" cy="259045"/>
    <xdr:sp macro="" textlink="">
      <xdr:nvSpPr>
        <xdr:cNvPr id="61" name="【道路】&#10;有形固定資産減価償却率平均値テキスト"/>
        <xdr:cNvSpPr txBox="1"/>
      </xdr:nvSpPr>
      <xdr:spPr>
        <a:xfrm>
          <a:off x="4673600" y="636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0" name="楕円 69"/>
        <xdr:cNvSpPr/>
      </xdr:nvSpPr>
      <xdr:spPr>
        <a:xfrm>
          <a:off x="4584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68597</xdr:rowOff>
    </xdr:from>
    <xdr:ext cx="405111" cy="259045"/>
    <xdr:sp macro="" textlink="">
      <xdr:nvSpPr>
        <xdr:cNvPr id="71" name="【道路】&#10;有形固定資産減価償却率該当値テキスト"/>
        <xdr:cNvSpPr txBox="1"/>
      </xdr:nvSpPr>
      <xdr:spPr>
        <a:xfrm>
          <a:off x="4673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124460</xdr:rowOff>
    </xdr:from>
    <xdr:to>
      <xdr:col>20</xdr:col>
      <xdr:colOff>38100</xdr:colOff>
      <xdr:row>39</xdr:row>
      <xdr:rowOff>54610</xdr:rowOff>
    </xdr:to>
    <xdr:sp macro="" textlink="">
      <xdr:nvSpPr>
        <xdr:cNvPr id="72" name="楕円 71"/>
        <xdr:cNvSpPr/>
      </xdr:nvSpPr>
      <xdr:spPr>
        <a:xfrm>
          <a:off x="3746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140970</xdr:rowOff>
    </xdr:from>
    <xdr:to>
      <xdr:col>24</xdr:col>
      <xdr:colOff>63500</xdr:colOff>
      <xdr:row>39</xdr:row>
      <xdr:rowOff>3810</xdr:rowOff>
    </xdr:to>
    <xdr:cxnSp macro="">
      <xdr:nvCxnSpPr>
        <xdr:cNvPr id="73" name="直線コネクタ 72"/>
        <xdr:cNvCxnSpPr/>
      </xdr:nvCxnSpPr>
      <xdr:spPr>
        <a:xfrm flipV="1">
          <a:off x="3797300" y="66560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23495</xdr:rowOff>
    </xdr:from>
    <xdr:to>
      <xdr:col>15</xdr:col>
      <xdr:colOff>101600</xdr:colOff>
      <xdr:row>39</xdr:row>
      <xdr:rowOff>125095</xdr:rowOff>
    </xdr:to>
    <xdr:sp macro="" textlink="">
      <xdr:nvSpPr>
        <xdr:cNvPr id="74" name="楕円 73"/>
        <xdr:cNvSpPr/>
      </xdr:nvSpPr>
      <xdr:spPr>
        <a:xfrm>
          <a:off x="2857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3810</xdr:rowOff>
    </xdr:from>
    <xdr:to>
      <xdr:col>19</xdr:col>
      <xdr:colOff>177800</xdr:colOff>
      <xdr:row>39</xdr:row>
      <xdr:rowOff>74295</xdr:rowOff>
    </xdr:to>
    <xdr:cxnSp macro="">
      <xdr:nvCxnSpPr>
        <xdr:cNvPr id="75" name="直線コネクタ 74"/>
        <xdr:cNvCxnSpPr/>
      </xdr:nvCxnSpPr>
      <xdr:spPr>
        <a:xfrm flipV="1">
          <a:off x="2908300" y="66903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76"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7"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45737</xdr:rowOff>
    </xdr:from>
    <xdr:ext cx="405111" cy="259045"/>
    <xdr:sp macro="" textlink="">
      <xdr:nvSpPr>
        <xdr:cNvPr id="78" name="n_1mainValue【道路】&#10;有形固定資産減価償却率"/>
        <xdr:cNvSpPr txBox="1"/>
      </xdr:nvSpPr>
      <xdr:spPr>
        <a:xfrm>
          <a:off x="3582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116222</xdr:rowOff>
    </xdr:from>
    <xdr:ext cx="405111" cy="259045"/>
    <xdr:sp macro="" textlink="">
      <xdr:nvSpPr>
        <xdr:cNvPr id="79" name="n_2mainValue【道路】&#10;有形固定資産減価償却率"/>
        <xdr:cNvSpPr txBox="1"/>
      </xdr:nvSpPr>
      <xdr:spPr>
        <a:xfrm>
          <a:off x="2705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170552</xdr:rowOff>
    </xdr:from>
    <xdr:ext cx="534377" cy="259045"/>
    <xdr:sp macro="" textlink="">
      <xdr:nvSpPr>
        <xdr:cNvPr id="108" name="【道路】&#10;一人当たり延長平均値テキスト"/>
        <xdr:cNvSpPr txBox="1"/>
      </xdr:nvSpPr>
      <xdr:spPr>
        <a:xfrm>
          <a:off x="10515600" y="68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37497</xdr:rowOff>
    </xdr:from>
    <xdr:to>
      <xdr:col>55</xdr:col>
      <xdr:colOff>50800</xdr:colOff>
      <xdr:row>37</xdr:row>
      <xdr:rowOff>139097</xdr:rowOff>
    </xdr:to>
    <xdr:sp macro="" textlink="">
      <xdr:nvSpPr>
        <xdr:cNvPr id="117" name="楕円 116"/>
        <xdr:cNvSpPr/>
      </xdr:nvSpPr>
      <xdr:spPr>
        <a:xfrm>
          <a:off x="10426700" y="63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60374</xdr:rowOff>
    </xdr:from>
    <xdr:ext cx="534377" cy="259045"/>
    <xdr:sp macro="" textlink="">
      <xdr:nvSpPr>
        <xdr:cNvPr id="118" name="【道路】&#10;一人当たり延長該当値テキスト"/>
        <xdr:cNvSpPr txBox="1"/>
      </xdr:nvSpPr>
      <xdr:spPr>
        <a:xfrm>
          <a:off x="10515600" y="623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51594</xdr:rowOff>
    </xdr:from>
    <xdr:to>
      <xdr:col>50</xdr:col>
      <xdr:colOff>165100</xdr:colOff>
      <xdr:row>37</xdr:row>
      <xdr:rowOff>153194</xdr:rowOff>
    </xdr:to>
    <xdr:sp macro="" textlink="">
      <xdr:nvSpPr>
        <xdr:cNvPr id="119" name="楕円 118"/>
        <xdr:cNvSpPr/>
      </xdr:nvSpPr>
      <xdr:spPr>
        <a:xfrm>
          <a:off x="9588500" y="63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88297</xdr:rowOff>
    </xdr:from>
    <xdr:to>
      <xdr:col>55</xdr:col>
      <xdr:colOff>0</xdr:colOff>
      <xdr:row>37</xdr:row>
      <xdr:rowOff>102394</xdr:rowOff>
    </xdr:to>
    <xdr:cxnSp macro="">
      <xdr:nvCxnSpPr>
        <xdr:cNvPr id="120" name="直線コネクタ 119"/>
        <xdr:cNvCxnSpPr/>
      </xdr:nvCxnSpPr>
      <xdr:spPr>
        <a:xfrm flipV="1">
          <a:off x="9639300" y="643194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169952</xdr:rowOff>
    </xdr:from>
    <xdr:to>
      <xdr:col>46</xdr:col>
      <xdr:colOff>38100</xdr:colOff>
      <xdr:row>40</xdr:row>
      <xdr:rowOff>100102</xdr:rowOff>
    </xdr:to>
    <xdr:sp macro="" textlink="">
      <xdr:nvSpPr>
        <xdr:cNvPr id="121" name="楕円 120"/>
        <xdr:cNvSpPr/>
      </xdr:nvSpPr>
      <xdr:spPr>
        <a:xfrm>
          <a:off x="8699500" y="68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102394</xdr:rowOff>
    </xdr:from>
    <xdr:to>
      <xdr:col>50</xdr:col>
      <xdr:colOff>114300</xdr:colOff>
      <xdr:row>40</xdr:row>
      <xdr:rowOff>49302</xdr:rowOff>
    </xdr:to>
    <xdr:cxnSp macro="">
      <xdr:nvCxnSpPr>
        <xdr:cNvPr id="122" name="直線コネクタ 121"/>
        <xdr:cNvCxnSpPr/>
      </xdr:nvCxnSpPr>
      <xdr:spPr>
        <a:xfrm flipV="1">
          <a:off x="8750300" y="6446044"/>
          <a:ext cx="889000" cy="4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127023</xdr:rowOff>
    </xdr:from>
    <xdr:ext cx="534377" cy="259045"/>
    <xdr:sp macro="" textlink="">
      <xdr:nvSpPr>
        <xdr:cNvPr id="123" name="n_1aveValue【道路】&#10;一人当たり延長"/>
        <xdr:cNvSpPr txBox="1"/>
      </xdr:nvSpPr>
      <xdr:spPr>
        <a:xfrm>
          <a:off x="9359411" y="69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166609</xdr:rowOff>
    </xdr:from>
    <xdr:ext cx="534377" cy="259045"/>
    <xdr:sp macro="" textlink="">
      <xdr:nvSpPr>
        <xdr:cNvPr id="124" name="n_2aveValue【道路】&#10;一人当たり延長"/>
        <xdr:cNvSpPr txBox="1"/>
      </xdr:nvSpPr>
      <xdr:spPr>
        <a:xfrm>
          <a:off x="8483111" y="70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169721</xdr:rowOff>
    </xdr:from>
    <xdr:ext cx="534377" cy="259045"/>
    <xdr:sp macro="" textlink="">
      <xdr:nvSpPr>
        <xdr:cNvPr id="125" name="n_1mainValue【道路】&#10;一人当たり延長"/>
        <xdr:cNvSpPr txBox="1"/>
      </xdr:nvSpPr>
      <xdr:spPr>
        <a:xfrm>
          <a:off x="9359411" y="61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116629</xdr:rowOff>
    </xdr:from>
    <xdr:ext cx="534377" cy="259045"/>
    <xdr:sp macro="" textlink="">
      <xdr:nvSpPr>
        <xdr:cNvPr id="126" name="n_2mainValue【道路】&#10;一人当たり延長"/>
        <xdr:cNvSpPr txBox="1"/>
      </xdr:nvSpPr>
      <xdr:spPr>
        <a:xfrm>
          <a:off x="8483111" y="66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54"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141224</xdr:rowOff>
    </xdr:from>
    <xdr:to>
      <xdr:col>24</xdr:col>
      <xdr:colOff>114300</xdr:colOff>
      <xdr:row>59</xdr:row>
      <xdr:rowOff>71374</xdr:rowOff>
    </xdr:to>
    <xdr:sp macro="" textlink="">
      <xdr:nvSpPr>
        <xdr:cNvPr id="163" name="楕円 162"/>
        <xdr:cNvSpPr/>
      </xdr:nvSpPr>
      <xdr:spPr>
        <a:xfrm>
          <a:off x="45847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164101</xdr:rowOff>
    </xdr:from>
    <xdr:ext cx="405111" cy="259045"/>
    <xdr:sp macro="" textlink="">
      <xdr:nvSpPr>
        <xdr:cNvPr id="164" name="【橋りょう・トンネル】&#10;有形固定資産減価償却率該当値テキスト"/>
        <xdr:cNvSpPr txBox="1"/>
      </xdr:nvSpPr>
      <xdr:spPr>
        <a:xfrm>
          <a:off x="4673600" y="993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xdr:rowOff>
    </xdr:from>
    <xdr:to>
      <xdr:col>20</xdr:col>
      <xdr:colOff>38100</xdr:colOff>
      <xdr:row>59</xdr:row>
      <xdr:rowOff>110236</xdr:rowOff>
    </xdr:to>
    <xdr:sp macro="" textlink="">
      <xdr:nvSpPr>
        <xdr:cNvPr id="165" name="楕円 164"/>
        <xdr:cNvSpPr/>
      </xdr:nvSpPr>
      <xdr:spPr>
        <a:xfrm>
          <a:off x="3746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20574</xdr:rowOff>
    </xdr:from>
    <xdr:to>
      <xdr:col>24</xdr:col>
      <xdr:colOff>63500</xdr:colOff>
      <xdr:row>59</xdr:row>
      <xdr:rowOff>59436</xdr:rowOff>
    </xdr:to>
    <xdr:cxnSp macro="">
      <xdr:nvCxnSpPr>
        <xdr:cNvPr id="166" name="直線コネクタ 165"/>
        <xdr:cNvCxnSpPr/>
      </xdr:nvCxnSpPr>
      <xdr:spPr>
        <a:xfrm flipV="1">
          <a:off x="3797300" y="1013612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81788</xdr:rowOff>
    </xdr:from>
    <xdr:to>
      <xdr:col>15</xdr:col>
      <xdr:colOff>101600</xdr:colOff>
      <xdr:row>60</xdr:row>
      <xdr:rowOff>11938</xdr:rowOff>
    </xdr:to>
    <xdr:sp macro="" textlink="">
      <xdr:nvSpPr>
        <xdr:cNvPr id="167" name="楕円 166"/>
        <xdr:cNvSpPr/>
      </xdr:nvSpPr>
      <xdr:spPr>
        <a:xfrm>
          <a:off x="2857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59436</xdr:rowOff>
    </xdr:from>
    <xdr:to>
      <xdr:col>19</xdr:col>
      <xdr:colOff>177800</xdr:colOff>
      <xdr:row>59</xdr:row>
      <xdr:rowOff>132588</xdr:rowOff>
    </xdr:to>
    <xdr:cxnSp macro="">
      <xdr:nvCxnSpPr>
        <xdr:cNvPr id="168" name="直線コネクタ 167"/>
        <xdr:cNvCxnSpPr/>
      </xdr:nvCxnSpPr>
      <xdr:spPr>
        <a:xfrm flipV="1">
          <a:off x="2908300" y="1017498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9" name="n_1aveValue【橋りょう・トンネ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70"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101363</xdr:rowOff>
    </xdr:from>
    <xdr:ext cx="405111" cy="259045"/>
    <xdr:sp macro="" textlink="">
      <xdr:nvSpPr>
        <xdr:cNvPr id="171" name="n_1mainValue【橋りょう・トンネ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3065</xdr:rowOff>
    </xdr:from>
    <xdr:ext cx="405111" cy="259045"/>
    <xdr:sp macro="" textlink="">
      <xdr:nvSpPr>
        <xdr:cNvPr id="172" name="n_2mainValue【橋りょう・トンネル】&#10;有形固定資産減価償却率"/>
        <xdr:cNvSpPr txBox="1"/>
      </xdr:nvSpPr>
      <xdr:spPr>
        <a:xfrm>
          <a:off x="2705744"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201"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28850</xdr:rowOff>
    </xdr:from>
    <xdr:to>
      <xdr:col>55</xdr:col>
      <xdr:colOff>50800</xdr:colOff>
      <xdr:row>58</xdr:row>
      <xdr:rowOff>130450</xdr:rowOff>
    </xdr:to>
    <xdr:sp macro="" textlink="">
      <xdr:nvSpPr>
        <xdr:cNvPr id="210" name="楕円 209"/>
        <xdr:cNvSpPr/>
      </xdr:nvSpPr>
      <xdr:spPr>
        <a:xfrm>
          <a:off x="10426700" y="997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51727</xdr:rowOff>
    </xdr:from>
    <xdr:ext cx="599010" cy="259045"/>
    <xdr:sp macro="" textlink="">
      <xdr:nvSpPr>
        <xdr:cNvPr id="211" name="【橋りょう・トンネル】&#10;一人当たり有形固定資産（償却資産）額該当値テキスト"/>
        <xdr:cNvSpPr txBox="1"/>
      </xdr:nvSpPr>
      <xdr:spPr>
        <a:xfrm>
          <a:off x="10515600" y="982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46317</xdr:rowOff>
    </xdr:from>
    <xdr:to>
      <xdr:col>50</xdr:col>
      <xdr:colOff>165100</xdr:colOff>
      <xdr:row>58</xdr:row>
      <xdr:rowOff>147917</xdr:rowOff>
    </xdr:to>
    <xdr:sp macro="" textlink="">
      <xdr:nvSpPr>
        <xdr:cNvPr id="212" name="楕円 211"/>
        <xdr:cNvSpPr/>
      </xdr:nvSpPr>
      <xdr:spPr>
        <a:xfrm>
          <a:off x="9588500" y="99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79650</xdr:rowOff>
    </xdr:from>
    <xdr:to>
      <xdr:col>55</xdr:col>
      <xdr:colOff>0</xdr:colOff>
      <xdr:row>58</xdr:row>
      <xdr:rowOff>97117</xdr:rowOff>
    </xdr:to>
    <xdr:cxnSp macro="">
      <xdr:nvCxnSpPr>
        <xdr:cNvPr id="213" name="直線コネクタ 212"/>
        <xdr:cNvCxnSpPr/>
      </xdr:nvCxnSpPr>
      <xdr:spPr>
        <a:xfrm flipV="1">
          <a:off x="9639300" y="10023750"/>
          <a:ext cx="838200" cy="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62248</xdr:rowOff>
    </xdr:from>
    <xdr:to>
      <xdr:col>46</xdr:col>
      <xdr:colOff>38100</xdr:colOff>
      <xdr:row>58</xdr:row>
      <xdr:rowOff>163848</xdr:rowOff>
    </xdr:to>
    <xdr:sp macro="" textlink="">
      <xdr:nvSpPr>
        <xdr:cNvPr id="214" name="楕円 213"/>
        <xdr:cNvSpPr/>
      </xdr:nvSpPr>
      <xdr:spPr>
        <a:xfrm>
          <a:off x="8699500" y="100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97117</xdr:rowOff>
    </xdr:from>
    <xdr:to>
      <xdr:col>50</xdr:col>
      <xdr:colOff>114300</xdr:colOff>
      <xdr:row>58</xdr:row>
      <xdr:rowOff>113048</xdr:rowOff>
    </xdr:to>
    <xdr:cxnSp macro="">
      <xdr:nvCxnSpPr>
        <xdr:cNvPr id="215" name="直線コネクタ 214"/>
        <xdr:cNvCxnSpPr/>
      </xdr:nvCxnSpPr>
      <xdr:spPr>
        <a:xfrm flipV="1">
          <a:off x="8750300" y="10041217"/>
          <a:ext cx="889000" cy="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147035</xdr:rowOff>
    </xdr:from>
    <xdr:ext cx="599010" cy="259045"/>
    <xdr:sp macro="" textlink="">
      <xdr:nvSpPr>
        <xdr:cNvPr id="216" name="n_1aveValue【橋りょう・トンネル】&#10;一人当たり有形固定資産（償却資産）額"/>
        <xdr:cNvSpPr txBox="1"/>
      </xdr:nvSpPr>
      <xdr:spPr>
        <a:xfrm>
          <a:off x="93270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164792</xdr:rowOff>
    </xdr:from>
    <xdr:ext cx="599010" cy="259045"/>
    <xdr:sp macro="" textlink="">
      <xdr:nvSpPr>
        <xdr:cNvPr id="217" name="n_2aveValue【橋りょう・トンネル】&#10;一人当たり有形固定資産（償却資産）額"/>
        <xdr:cNvSpPr txBox="1"/>
      </xdr:nvSpPr>
      <xdr:spPr>
        <a:xfrm>
          <a:off x="8450795" y="1062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164444</xdr:rowOff>
    </xdr:from>
    <xdr:ext cx="599010" cy="259045"/>
    <xdr:sp macro="" textlink="">
      <xdr:nvSpPr>
        <xdr:cNvPr id="218" name="n_1mainValue【橋りょう・トンネル】&#10;一人当たり有形固定資産（償却資産）額"/>
        <xdr:cNvSpPr txBox="1"/>
      </xdr:nvSpPr>
      <xdr:spPr>
        <a:xfrm>
          <a:off x="9327095" y="976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8925</xdr:rowOff>
    </xdr:from>
    <xdr:ext cx="599010" cy="259045"/>
    <xdr:sp macro="" textlink="">
      <xdr:nvSpPr>
        <xdr:cNvPr id="219" name="n_2mainValue【橋りょう・トンネル】&#10;一人当たり有形固定資産（償却資産）額"/>
        <xdr:cNvSpPr txBox="1"/>
      </xdr:nvSpPr>
      <xdr:spPr>
        <a:xfrm>
          <a:off x="8450795" y="978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44" name="直線コネクタ 243"/>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47"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48" name="直線コネクタ 247"/>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27322</xdr:rowOff>
    </xdr:from>
    <xdr:ext cx="405111" cy="259045"/>
    <xdr:sp macro="" textlink="">
      <xdr:nvSpPr>
        <xdr:cNvPr id="249" name="【公営住宅】&#10;有形固定資産減価償却率平均値テキスト"/>
        <xdr:cNvSpPr txBox="1"/>
      </xdr:nvSpPr>
      <xdr:spPr>
        <a:xfrm>
          <a:off x="4673600" y="1374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2" name="フローチャート: 判断 251"/>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258" name="楕円 257"/>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30497</xdr:rowOff>
    </xdr:from>
    <xdr:ext cx="405111" cy="259045"/>
    <xdr:sp macro="" textlink="">
      <xdr:nvSpPr>
        <xdr:cNvPr id="259" name="【公営住宅】&#10;有形固定資産減価償却率該当値テキスト"/>
        <xdr:cNvSpPr txBox="1"/>
      </xdr:nvSpPr>
      <xdr:spPr>
        <a:xfrm>
          <a:off x="4673600"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260" name="楕円 259"/>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81</xdr:row>
      <xdr:rowOff>148589</xdr:rowOff>
    </xdr:to>
    <xdr:cxnSp macro="">
      <xdr:nvCxnSpPr>
        <xdr:cNvPr id="261" name="直線コネクタ 260"/>
        <xdr:cNvCxnSpPr/>
      </xdr:nvCxnSpPr>
      <xdr:spPr>
        <a:xfrm flipV="1">
          <a:off x="3797300" y="13990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62" name="楕円 261"/>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148589</xdr:rowOff>
    </xdr:from>
    <xdr:to>
      <xdr:col>19</xdr:col>
      <xdr:colOff>177800</xdr:colOff>
      <xdr:row>82</xdr:row>
      <xdr:rowOff>72389</xdr:rowOff>
    </xdr:to>
    <xdr:cxnSp macro="">
      <xdr:nvCxnSpPr>
        <xdr:cNvPr id="263" name="直線コネクタ 262"/>
        <xdr:cNvCxnSpPr/>
      </xdr:nvCxnSpPr>
      <xdr:spPr>
        <a:xfrm flipV="1">
          <a:off x="2908300" y="140360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103522</xdr:rowOff>
    </xdr:from>
    <xdr:ext cx="405111" cy="259045"/>
    <xdr:sp macro="" textlink="">
      <xdr:nvSpPr>
        <xdr:cNvPr id="264" name="n_1aveValue【公営住宅】&#10;有形固定資産減価償却率"/>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65"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19066</xdr:rowOff>
    </xdr:from>
    <xdr:ext cx="405111" cy="259045"/>
    <xdr:sp macro="" textlink="">
      <xdr:nvSpPr>
        <xdr:cNvPr id="266" name="n_1mainValue【公営住宅】&#10;有形固定資産減価償却率"/>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67" name="n_2main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1" name="テキスト ボックス 280"/>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3" name="テキスト ボックス 282"/>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5" name="テキスト ボックス 284"/>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89" name="直線コネクタ 288"/>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0"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1" name="直線コネクタ 290"/>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2"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3" name="直線コネクタ 292"/>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94"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5" name="フローチャート: 判断 294"/>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6" name="フローチャート: 判断 295"/>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7" name="フローチャート: 判断 296"/>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132781</xdr:rowOff>
    </xdr:from>
    <xdr:to>
      <xdr:col>55</xdr:col>
      <xdr:colOff>50800</xdr:colOff>
      <xdr:row>86</xdr:row>
      <xdr:rowOff>62931</xdr:rowOff>
    </xdr:to>
    <xdr:sp macro="" textlink="">
      <xdr:nvSpPr>
        <xdr:cNvPr id="303" name="楕円 302"/>
        <xdr:cNvSpPr/>
      </xdr:nvSpPr>
      <xdr:spPr>
        <a:xfrm>
          <a:off x="10426700" y="147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80919</xdr:rowOff>
    </xdr:from>
    <xdr:ext cx="469744" cy="259045"/>
    <xdr:sp macro="" textlink="">
      <xdr:nvSpPr>
        <xdr:cNvPr id="304" name="【公営住宅】&#10;一人当たり面積該当値テキスト"/>
        <xdr:cNvSpPr txBox="1"/>
      </xdr:nvSpPr>
      <xdr:spPr>
        <a:xfrm>
          <a:off x="10515600" y="146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133215</xdr:rowOff>
    </xdr:from>
    <xdr:to>
      <xdr:col>50</xdr:col>
      <xdr:colOff>165100</xdr:colOff>
      <xdr:row>86</xdr:row>
      <xdr:rowOff>63365</xdr:rowOff>
    </xdr:to>
    <xdr:sp macro="" textlink="">
      <xdr:nvSpPr>
        <xdr:cNvPr id="305" name="楕円 304"/>
        <xdr:cNvSpPr/>
      </xdr:nvSpPr>
      <xdr:spPr>
        <a:xfrm>
          <a:off x="9588500" y="147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12131</xdr:rowOff>
    </xdr:from>
    <xdr:to>
      <xdr:col>55</xdr:col>
      <xdr:colOff>0</xdr:colOff>
      <xdr:row>86</xdr:row>
      <xdr:rowOff>12565</xdr:rowOff>
    </xdr:to>
    <xdr:cxnSp macro="">
      <xdr:nvCxnSpPr>
        <xdr:cNvPr id="306" name="直線コネクタ 305"/>
        <xdr:cNvCxnSpPr/>
      </xdr:nvCxnSpPr>
      <xdr:spPr>
        <a:xfrm flipV="1">
          <a:off x="9639300" y="14756831"/>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133581</xdr:rowOff>
    </xdr:from>
    <xdr:to>
      <xdr:col>46</xdr:col>
      <xdr:colOff>38100</xdr:colOff>
      <xdr:row>86</xdr:row>
      <xdr:rowOff>63731</xdr:rowOff>
    </xdr:to>
    <xdr:sp macro="" textlink="">
      <xdr:nvSpPr>
        <xdr:cNvPr id="307" name="楕円 306"/>
        <xdr:cNvSpPr/>
      </xdr:nvSpPr>
      <xdr:spPr>
        <a:xfrm>
          <a:off x="8699500" y="147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12565</xdr:rowOff>
    </xdr:from>
    <xdr:to>
      <xdr:col>50</xdr:col>
      <xdr:colOff>114300</xdr:colOff>
      <xdr:row>86</xdr:row>
      <xdr:rowOff>12931</xdr:rowOff>
    </xdr:to>
    <xdr:cxnSp macro="">
      <xdr:nvCxnSpPr>
        <xdr:cNvPr id="308" name="直線コネクタ 307"/>
        <xdr:cNvCxnSpPr/>
      </xdr:nvCxnSpPr>
      <xdr:spPr>
        <a:xfrm flipV="1">
          <a:off x="8750300" y="1475726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309"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310"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54492</xdr:rowOff>
    </xdr:from>
    <xdr:ext cx="469744" cy="259045"/>
    <xdr:sp macro="" textlink="">
      <xdr:nvSpPr>
        <xdr:cNvPr id="311" name="n_1mainValue【公営住宅】&#10;一人当たり面積"/>
        <xdr:cNvSpPr txBox="1"/>
      </xdr:nvSpPr>
      <xdr:spPr>
        <a:xfrm>
          <a:off x="9391727" y="147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54858</xdr:rowOff>
    </xdr:from>
    <xdr:ext cx="469744" cy="259045"/>
    <xdr:sp macro="" textlink="">
      <xdr:nvSpPr>
        <xdr:cNvPr id="312" name="n_2mainValue【公営住宅】&#10;一人当たり面積"/>
        <xdr:cNvSpPr txBox="1"/>
      </xdr:nvSpPr>
      <xdr:spPr>
        <a:xfrm>
          <a:off x="8515427" y="147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353" name="直線コネクタ 352"/>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354"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355" name="直線コネクタ 354"/>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7" name="直線コネクタ 35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34307</xdr:rowOff>
    </xdr:from>
    <xdr:ext cx="405111" cy="259045"/>
    <xdr:sp macro="" textlink="">
      <xdr:nvSpPr>
        <xdr:cNvPr id="358" name="【認定こども園・幼稚園・保育所】&#10;有形固定資産減価償却率平均値テキスト"/>
        <xdr:cNvSpPr txBox="1"/>
      </xdr:nvSpPr>
      <xdr:spPr>
        <a:xfrm>
          <a:off x="16357600" y="654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59" name="フローチャート: 判断 358"/>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60" name="フローチャート: 判断 359"/>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61" name="フローチャート: 判断 360"/>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367" name="楕円 366"/>
        <xdr:cNvSpPr/>
      </xdr:nvSpPr>
      <xdr:spPr>
        <a:xfrm>
          <a:off x="16268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124477</xdr:rowOff>
    </xdr:from>
    <xdr:ext cx="405111" cy="259045"/>
    <xdr:sp macro="" textlink="">
      <xdr:nvSpPr>
        <xdr:cNvPr id="368" name="【認定こども園・幼稚園・保育所】&#10;有形固定資産減価償却率該当値テキスト"/>
        <xdr:cNvSpPr txBox="1"/>
      </xdr:nvSpPr>
      <xdr:spPr>
        <a:xfrm>
          <a:off x="16357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166370</xdr:rowOff>
    </xdr:from>
    <xdr:to>
      <xdr:col>81</xdr:col>
      <xdr:colOff>101600</xdr:colOff>
      <xdr:row>38</xdr:row>
      <xdr:rowOff>96520</xdr:rowOff>
    </xdr:to>
    <xdr:sp macro="" textlink="">
      <xdr:nvSpPr>
        <xdr:cNvPr id="369" name="楕円 368"/>
        <xdr:cNvSpPr/>
      </xdr:nvSpPr>
      <xdr:spPr>
        <a:xfrm>
          <a:off x="1543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152400</xdr:rowOff>
    </xdr:from>
    <xdr:to>
      <xdr:col>85</xdr:col>
      <xdr:colOff>127000</xdr:colOff>
      <xdr:row>38</xdr:row>
      <xdr:rowOff>45720</xdr:rowOff>
    </xdr:to>
    <xdr:cxnSp macro="">
      <xdr:nvCxnSpPr>
        <xdr:cNvPr id="370" name="直線コネクタ 369"/>
        <xdr:cNvCxnSpPr/>
      </xdr:nvCxnSpPr>
      <xdr:spPr>
        <a:xfrm flipV="1">
          <a:off x="15481300" y="64960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61595</xdr:rowOff>
    </xdr:from>
    <xdr:to>
      <xdr:col>76</xdr:col>
      <xdr:colOff>165100</xdr:colOff>
      <xdr:row>39</xdr:row>
      <xdr:rowOff>163195</xdr:rowOff>
    </xdr:to>
    <xdr:sp macro="" textlink="">
      <xdr:nvSpPr>
        <xdr:cNvPr id="371" name="楕円 370"/>
        <xdr:cNvSpPr/>
      </xdr:nvSpPr>
      <xdr:spPr>
        <a:xfrm>
          <a:off x="14541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39</xdr:row>
      <xdr:rowOff>112395</xdr:rowOff>
    </xdr:to>
    <xdr:cxnSp macro="">
      <xdr:nvCxnSpPr>
        <xdr:cNvPr id="372" name="直線コネクタ 371"/>
        <xdr:cNvCxnSpPr/>
      </xdr:nvCxnSpPr>
      <xdr:spPr>
        <a:xfrm flipV="1">
          <a:off x="14592300" y="656082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73"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374" name="n_2aveValue【認定こども園・幼稚園・保育所】&#10;有形固定資産減価償却率"/>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113047</xdr:rowOff>
    </xdr:from>
    <xdr:ext cx="405111" cy="259045"/>
    <xdr:sp macro="" textlink="">
      <xdr:nvSpPr>
        <xdr:cNvPr id="375" name="n_1mainValue【認定こども園・幼稚園・保育所】&#10;有形固定資産減価償却率"/>
        <xdr:cNvSpPr txBox="1"/>
      </xdr:nvSpPr>
      <xdr:spPr>
        <a:xfrm>
          <a:off x="15266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154322</xdr:rowOff>
    </xdr:from>
    <xdr:ext cx="405111" cy="259045"/>
    <xdr:sp macro="" textlink="">
      <xdr:nvSpPr>
        <xdr:cNvPr id="376" name="n_2mainValue【認定こども園・幼稚園・保育所】&#10;有形固定資産減価償却率"/>
        <xdr:cNvSpPr txBox="1"/>
      </xdr:nvSpPr>
      <xdr:spPr>
        <a:xfrm>
          <a:off x="14389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7" name="直線コネクタ 3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8" name="テキスト ボックス 38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9" name="直線コネクタ 3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0" name="テキスト ボックス 38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1" name="直線コネクタ 3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2" name="テキスト ボックス 39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3" name="直線コネクタ 3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4" name="テキスト ボックス 39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5" name="直線コネクタ 3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6" name="テキスト ボックス 39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7" name="直線コネクタ 3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8" name="テキスト ボックス 39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02" name="直線コネクタ 401"/>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03"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04" name="直線コネクタ 403"/>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05"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06" name="直線コネクタ 405"/>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150784</xdr:rowOff>
    </xdr:from>
    <xdr:ext cx="469744" cy="259045"/>
    <xdr:sp macro="" textlink="">
      <xdr:nvSpPr>
        <xdr:cNvPr id="407" name="【認定こども園・幼稚園・保育所】&#10;一人当たり面積平均値テキスト"/>
        <xdr:cNvSpPr txBox="1"/>
      </xdr:nvSpPr>
      <xdr:spPr>
        <a:xfrm>
          <a:off x="22199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08" name="フローチャート: 判断 407"/>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09" name="フローチャート: 判断 408"/>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10" name="フローチャート: 判断 409"/>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139700</xdr:rowOff>
    </xdr:from>
    <xdr:to>
      <xdr:col>116</xdr:col>
      <xdr:colOff>114300</xdr:colOff>
      <xdr:row>35</xdr:row>
      <xdr:rowOff>69850</xdr:rowOff>
    </xdr:to>
    <xdr:sp macro="" textlink="">
      <xdr:nvSpPr>
        <xdr:cNvPr id="416" name="楕円 415"/>
        <xdr:cNvSpPr/>
      </xdr:nvSpPr>
      <xdr:spPr>
        <a:xfrm>
          <a:off x="22110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162577</xdr:rowOff>
    </xdr:from>
    <xdr:ext cx="469744" cy="259045"/>
    <xdr:sp macro="" textlink="">
      <xdr:nvSpPr>
        <xdr:cNvPr id="417" name="【認定こども園・幼稚園・保育所】&#10;一人当たり面積該当値テキスト"/>
        <xdr:cNvSpPr txBox="1"/>
      </xdr:nvSpPr>
      <xdr:spPr>
        <a:xfrm>
          <a:off x="22199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162560</xdr:rowOff>
    </xdr:from>
    <xdr:to>
      <xdr:col>112</xdr:col>
      <xdr:colOff>38100</xdr:colOff>
      <xdr:row>35</xdr:row>
      <xdr:rowOff>92710</xdr:rowOff>
    </xdr:to>
    <xdr:sp macro="" textlink="">
      <xdr:nvSpPr>
        <xdr:cNvPr id="418" name="楕円 417"/>
        <xdr:cNvSpPr/>
      </xdr:nvSpPr>
      <xdr:spPr>
        <a:xfrm>
          <a:off x="2127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19050</xdr:rowOff>
    </xdr:from>
    <xdr:to>
      <xdr:col>116</xdr:col>
      <xdr:colOff>63500</xdr:colOff>
      <xdr:row>35</xdr:row>
      <xdr:rowOff>41910</xdr:rowOff>
    </xdr:to>
    <xdr:cxnSp macro="">
      <xdr:nvCxnSpPr>
        <xdr:cNvPr id="419" name="直線コネクタ 418"/>
        <xdr:cNvCxnSpPr/>
      </xdr:nvCxnSpPr>
      <xdr:spPr>
        <a:xfrm flipV="1">
          <a:off x="21323300" y="6019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162560</xdr:rowOff>
    </xdr:from>
    <xdr:to>
      <xdr:col>107</xdr:col>
      <xdr:colOff>101600</xdr:colOff>
      <xdr:row>35</xdr:row>
      <xdr:rowOff>92710</xdr:rowOff>
    </xdr:to>
    <xdr:sp macro="" textlink="">
      <xdr:nvSpPr>
        <xdr:cNvPr id="420" name="楕円 419"/>
        <xdr:cNvSpPr/>
      </xdr:nvSpPr>
      <xdr:spPr>
        <a:xfrm>
          <a:off x="20383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41910</xdr:rowOff>
    </xdr:from>
    <xdr:to>
      <xdr:col>111</xdr:col>
      <xdr:colOff>177800</xdr:colOff>
      <xdr:row>35</xdr:row>
      <xdr:rowOff>41910</xdr:rowOff>
    </xdr:to>
    <xdr:cxnSp macro="">
      <xdr:nvCxnSpPr>
        <xdr:cNvPr id="421" name="直線コネクタ 420"/>
        <xdr:cNvCxnSpPr/>
      </xdr:nvCxnSpPr>
      <xdr:spPr>
        <a:xfrm>
          <a:off x="20434300" y="6042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162214</xdr:rowOff>
    </xdr:from>
    <xdr:ext cx="469744" cy="259045"/>
    <xdr:sp macro="" textlink="">
      <xdr:nvSpPr>
        <xdr:cNvPr id="422" name="n_1aveValue【認定こども園・幼稚園・保育所】&#10;一人当たり面積"/>
        <xdr:cNvSpPr txBox="1"/>
      </xdr:nvSpPr>
      <xdr:spPr>
        <a:xfrm>
          <a:off x="210757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423"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109237</xdr:rowOff>
    </xdr:from>
    <xdr:ext cx="469744" cy="259045"/>
    <xdr:sp macro="" textlink="">
      <xdr:nvSpPr>
        <xdr:cNvPr id="424" name="n_1mainValue【認定こども園・幼稚園・保育所】&#10;一人当たり面積"/>
        <xdr:cNvSpPr txBox="1"/>
      </xdr:nvSpPr>
      <xdr:spPr>
        <a:xfrm>
          <a:off x="210757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83837</xdr:rowOff>
    </xdr:from>
    <xdr:ext cx="469744" cy="259045"/>
    <xdr:sp macro="" textlink="">
      <xdr:nvSpPr>
        <xdr:cNvPr id="425" name="n_2mainValue【認定こども園・幼稚園・保育所】&#10;一人当たり面積"/>
        <xdr:cNvSpPr txBox="1"/>
      </xdr:nvSpPr>
      <xdr:spPr>
        <a:xfrm>
          <a:off x="20199427" y="608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8" name="テキスト ボックス 4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8" name="テキスト ボックス 4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452" name="直線コネクタ 451"/>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453"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54" name="直線コネクタ 453"/>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55"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56" name="直線コネクタ 455"/>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457"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458" name="フローチャート: 判断 457"/>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459" name="フローチャート: 判断 458"/>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0" name="フローチャート: 判断 459"/>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466" name="楕円 465"/>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467" name="【学校施設】&#10;有形固定資産減価償却率該当値テキスト"/>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145143</xdr:rowOff>
    </xdr:from>
    <xdr:to>
      <xdr:col>81</xdr:col>
      <xdr:colOff>101600</xdr:colOff>
      <xdr:row>59</xdr:row>
      <xdr:rowOff>75293</xdr:rowOff>
    </xdr:to>
    <xdr:sp macro="" textlink="">
      <xdr:nvSpPr>
        <xdr:cNvPr id="468" name="楕円 467"/>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127363</xdr:rowOff>
    </xdr:from>
    <xdr:to>
      <xdr:col>85</xdr:col>
      <xdr:colOff>127000</xdr:colOff>
      <xdr:row>59</xdr:row>
      <xdr:rowOff>24493</xdr:rowOff>
    </xdr:to>
    <xdr:cxnSp macro="">
      <xdr:nvCxnSpPr>
        <xdr:cNvPr id="469" name="直線コネクタ 468"/>
        <xdr:cNvCxnSpPr/>
      </xdr:nvCxnSpPr>
      <xdr:spPr>
        <a:xfrm flipV="1">
          <a:off x="15481300" y="1007146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470" name="楕円 469"/>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24493</xdr:rowOff>
    </xdr:from>
    <xdr:to>
      <xdr:col>81</xdr:col>
      <xdr:colOff>50800</xdr:colOff>
      <xdr:row>61</xdr:row>
      <xdr:rowOff>112667</xdr:rowOff>
    </xdr:to>
    <xdr:cxnSp macro="">
      <xdr:nvCxnSpPr>
        <xdr:cNvPr id="471" name="直線コネクタ 470"/>
        <xdr:cNvCxnSpPr/>
      </xdr:nvCxnSpPr>
      <xdr:spPr>
        <a:xfrm flipV="1">
          <a:off x="14592300" y="10140043"/>
          <a:ext cx="8890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37028</xdr:rowOff>
    </xdr:from>
    <xdr:ext cx="405111" cy="259045"/>
    <xdr:sp macro="" textlink="">
      <xdr:nvSpPr>
        <xdr:cNvPr id="472" name="n_1ave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73"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91820</xdr:rowOff>
    </xdr:from>
    <xdr:ext cx="405111" cy="259045"/>
    <xdr:sp macro="" textlink="">
      <xdr:nvSpPr>
        <xdr:cNvPr id="474" name="n_1mainValue【学校施設】&#10;有形固定資産減価償却率"/>
        <xdr:cNvSpPr txBox="1"/>
      </xdr:nvSpPr>
      <xdr:spPr>
        <a:xfrm>
          <a:off x="15266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475" name="n_2mainValue【学校施設】&#10;有形固定資産減価償却率"/>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498" name="直線コネクタ 497"/>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499"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00" name="直線コネクタ 499"/>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01"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02" name="直線コネクタ 501"/>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503" name="【学校施設】&#10;一人当たり面積平均値テキスト"/>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04" name="フローチャート: 判断 503"/>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05" name="フローチャート: 判断 504"/>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06" name="フローチャート: 判断 505"/>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59386</xdr:rowOff>
    </xdr:from>
    <xdr:to>
      <xdr:col>116</xdr:col>
      <xdr:colOff>114300</xdr:colOff>
      <xdr:row>59</xdr:row>
      <xdr:rowOff>160986</xdr:rowOff>
    </xdr:to>
    <xdr:sp macro="" textlink="">
      <xdr:nvSpPr>
        <xdr:cNvPr id="512" name="楕円 511"/>
        <xdr:cNvSpPr/>
      </xdr:nvSpPr>
      <xdr:spPr>
        <a:xfrm>
          <a:off x="22110700" y="101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82263</xdr:rowOff>
    </xdr:from>
    <xdr:ext cx="469744" cy="259045"/>
    <xdr:sp macro="" textlink="">
      <xdr:nvSpPr>
        <xdr:cNvPr id="513" name="【学校施設】&#10;一人当たり面積該当値テキスト"/>
        <xdr:cNvSpPr txBox="1"/>
      </xdr:nvSpPr>
      <xdr:spPr>
        <a:xfrm>
          <a:off x="22199600" y="1002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16408</xdr:rowOff>
    </xdr:from>
    <xdr:to>
      <xdr:col>112</xdr:col>
      <xdr:colOff>38100</xdr:colOff>
      <xdr:row>59</xdr:row>
      <xdr:rowOff>118008</xdr:rowOff>
    </xdr:to>
    <xdr:sp macro="" textlink="">
      <xdr:nvSpPr>
        <xdr:cNvPr id="514" name="楕円 513"/>
        <xdr:cNvSpPr/>
      </xdr:nvSpPr>
      <xdr:spPr>
        <a:xfrm>
          <a:off x="21272500" y="101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67208</xdr:rowOff>
    </xdr:from>
    <xdr:to>
      <xdr:col>116</xdr:col>
      <xdr:colOff>63500</xdr:colOff>
      <xdr:row>59</xdr:row>
      <xdr:rowOff>110186</xdr:rowOff>
    </xdr:to>
    <xdr:cxnSp macro="">
      <xdr:nvCxnSpPr>
        <xdr:cNvPr id="515" name="直線コネクタ 514"/>
        <xdr:cNvCxnSpPr/>
      </xdr:nvCxnSpPr>
      <xdr:spPr>
        <a:xfrm>
          <a:off x="21323300" y="10182758"/>
          <a:ext cx="8382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70358</xdr:rowOff>
    </xdr:from>
    <xdr:to>
      <xdr:col>107</xdr:col>
      <xdr:colOff>101600</xdr:colOff>
      <xdr:row>60</xdr:row>
      <xdr:rowOff>508</xdr:rowOff>
    </xdr:to>
    <xdr:sp macro="" textlink="">
      <xdr:nvSpPr>
        <xdr:cNvPr id="516" name="楕円 515"/>
        <xdr:cNvSpPr/>
      </xdr:nvSpPr>
      <xdr:spPr>
        <a:xfrm>
          <a:off x="20383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67208</xdr:rowOff>
    </xdr:from>
    <xdr:to>
      <xdr:col>111</xdr:col>
      <xdr:colOff>177800</xdr:colOff>
      <xdr:row>59</xdr:row>
      <xdr:rowOff>121158</xdr:rowOff>
    </xdr:to>
    <xdr:cxnSp macro="">
      <xdr:nvCxnSpPr>
        <xdr:cNvPr id="517" name="直線コネクタ 516"/>
        <xdr:cNvCxnSpPr/>
      </xdr:nvCxnSpPr>
      <xdr:spPr>
        <a:xfrm flipV="1">
          <a:off x="20434300" y="1018275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18"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142511</xdr:rowOff>
    </xdr:from>
    <xdr:ext cx="469744" cy="259045"/>
    <xdr:sp macro="" textlink="">
      <xdr:nvSpPr>
        <xdr:cNvPr id="519" name="n_2aveValue【学校施設】&#10;一人当たり面積"/>
        <xdr:cNvSpPr txBox="1"/>
      </xdr:nvSpPr>
      <xdr:spPr>
        <a:xfrm>
          <a:off x="20199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134535</xdr:rowOff>
    </xdr:from>
    <xdr:ext cx="469744" cy="259045"/>
    <xdr:sp macro="" textlink="">
      <xdr:nvSpPr>
        <xdr:cNvPr id="520" name="n_1mainValue【学校施設】&#10;一人当たり面積"/>
        <xdr:cNvSpPr txBox="1"/>
      </xdr:nvSpPr>
      <xdr:spPr>
        <a:xfrm>
          <a:off x="21075727" y="990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17035</xdr:rowOff>
    </xdr:from>
    <xdr:ext cx="469744" cy="259045"/>
    <xdr:sp macro="" textlink="">
      <xdr:nvSpPr>
        <xdr:cNvPr id="521" name="n_2mainValue【学校施設】&#10;一人当たり面積"/>
        <xdr:cNvSpPr txBox="1"/>
      </xdr:nvSpPr>
      <xdr:spPr>
        <a:xfrm>
          <a:off x="201994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2" name="テキスト ボックス 53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3" name="直線コネクタ 5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4" name="テキスト ボックス 53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5" name="直線コネクタ 5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6" name="テキスト ボックス 5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7" name="直線コネクタ 5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8" name="テキスト ボックス 5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9" name="直線コネクタ 5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40" name="テキスト ボックス 53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163830</xdr:rowOff>
    </xdr:to>
    <xdr:cxnSp macro="">
      <xdr:nvCxnSpPr>
        <xdr:cNvPr id="544" name="直線コネクタ 543"/>
        <xdr:cNvCxnSpPr/>
      </xdr:nvCxnSpPr>
      <xdr:spPr>
        <a:xfrm flipV="1">
          <a:off x="16318864" y="1341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45"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46" name="直線コネクタ 545"/>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7"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8" name="直線コネクタ 54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162323</xdr:rowOff>
    </xdr:from>
    <xdr:ext cx="405111" cy="259045"/>
    <xdr:sp macro="" textlink="">
      <xdr:nvSpPr>
        <xdr:cNvPr id="549" name="【児童館】&#10;有形固定資産減価償却率平均値テキスト"/>
        <xdr:cNvSpPr txBox="1"/>
      </xdr:nvSpPr>
      <xdr:spPr>
        <a:xfrm>
          <a:off x="16357600" y="1404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550" name="フローチャート: 判断 549"/>
        <xdr:cNvSpPr/>
      </xdr:nvSpPr>
      <xdr:spPr>
        <a:xfrm>
          <a:off x="16268700" y="140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19304</xdr:rowOff>
    </xdr:from>
    <xdr:to>
      <xdr:col>81</xdr:col>
      <xdr:colOff>101600</xdr:colOff>
      <xdr:row>82</xdr:row>
      <xdr:rowOff>120904</xdr:rowOff>
    </xdr:to>
    <xdr:sp macro="" textlink="">
      <xdr:nvSpPr>
        <xdr:cNvPr id="551" name="フローチャート: 判断 550"/>
        <xdr:cNvSpPr/>
      </xdr:nvSpPr>
      <xdr:spPr>
        <a:xfrm>
          <a:off x="15430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71882</xdr:rowOff>
    </xdr:from>
    <xdr:to>
      <xdr:col>76</xdr:col>
      <xdr:colOff>165100</xdr:colOff>
      <xdr:row>83</xdr:row>
      <xdr:rowOff>2032</xdr:rowOff>
    </xdr:to>
    <xdr:sp macro="" textlink="">
      <xdr:nvSpPr>
        <xdr:cNvPr id="552" name="フローチャート: 判断 551"/>
        <xdr:cNvSpPr/>
      </xdr:nvSpPr>
      <xdr:spPr>
        <a:xfrm>
          <a:off x="14541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58" name="楕円 557"/>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170197</xdr:rowOff>
    </xdr:from>
    <xdr:ext cx="405111" cy="259045"/>
    <xdr:sp macro="" textlink="">
      <xdr:nvSpPr>
        <xdr:cNvPr id="559" name="【児童館】&#10;有形固定資産減価償却率該当値テキスト"/>
        <xdr:cNvSpPr txBox="1"/>
      </xdr:nvSpPr>
      <xdr:spPr>
        <a:xfrm>
          <a:off x="16357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39878</xdr:rowOff>
    </xdr:from>
    <xdr:to>
      <xdr:col>81</xdr:col>
      <xdr:colOff>101600</xdr:colOff>
      <xdr:row>82</xdr:row>
      <xdr:rowOff>141478</xdr:rowOff>
    </xdr:to>
    <xdr:sp macro="" textlink="">
      <xdr:nvSpPr>
        <xdr:cNvPr id="560" name="楕円 559"/>
        <xdr:cNvSpPr/>
      </xdr:nvSpPr>
      <xdr:spPr>
        <a:xfrm>
          <a:off x="15430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90678</xdr:rowOff>
    </xdr:to>
    <xdr:cxnSp macro="">
      <xdr:nvCxnSpPr>
        <xdr:cNvPr id="561" name="直線コネクタ 560"/>
        <xdr:cNvCxnSpPr/>
      </xdr:nvCxnSpPr>
      <xdr:spPr>
        <a:xfrm flipV="1">
          <a:off x="15481300" y="1408557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137431</xdr:rowOff>
    </xdr:from>
    <xdr:ext cx="405111" cy="259045"/>
    <xdr:sp macro="" textlink="">
      <xdr:nvSpPr>
        <xdr:cNvPr id="562" name="n_1aveValue【児童館】&#10;有形固定資産減価償却率"/>
        <xdr:cNvSpPr txBox="1"/>
      </xdr:nvSpPr>
      <xdr:spPr>
        <a:xfrm>
          <a:off x="152660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18559</xdr:rowOff>
    </xdr:from>
    <xdr:ext cx="405111" cy="259045"/>
    <xdr:sp macro="" textlink="">
      <xdr:nvSpPr>
        <xdr:cNvPr id="563" name="n_2aveValue【児童館】&#10;有形固定資産減価償却率"/>
        <xdr:cNvSpPr txBox="1"/>
      </xdr:nvSpPr>
      <xdr:spPr>
        <a:xfrm>
          <a:off x="14389744"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132605</xdr:rowOff>
    </xdr:from>
    <xdr:ext cx="405111" cy="259045"/>
    <xdr:sp macro="" textlink="">
      <xdr:nvSpPr>
        <xdr:cNvPr id="564" name="n_1mainValue【児童館】&#10;有形固定資産減価償却率"/>
        <xdr:cNvSpPr txBox="1"/>
      </xdr:nvSpPr>
      <xdr:spPr>
        <a:xfrm>
          <a:off x="15266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11430</xdr:rowOff>
    </xdr:from>
    <xdr:to>
      <xdr:col>116</xdr:col>
      <xdr:colOff>62864</xdr:colOff>
      <xdr:row>86</xdr:row>
      <xdr:rowOff>60961</xdr:rowOff>
    </xdr:to>
    <xdr:cxnSp macro="">
      <xdr:nvCxnSpPr>
        <xdr:cNvPr id="588" name="直線コネクタ 587"/>
        <xdr:cNvCxnSpPr/>
      </xdr:nvCxnSpPr>
      <xdr:spPr>
        <a:xfrm flipV="1">
          <a:off x="22160864" y="135559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589"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590" name="直線コネクタ 589"/>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129557</xdr:rowOff>
    </xdr:from>
    <xdr:ext cx="469744" cy="259045"/>
    <xdr:sp macro="" textlink="">
      <xdr:nvSpPr>
        <xdr:cNvPr id="591" name="【児童館】&#10;一人当たり面積最大値テキスト"/>
        <xdr:cNvSpPr txBox="1"/>
      </xdr:nvSpPr>
      <xdr:spPr>
        <a:xfrm>
          <a:off x="221996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592" name="直線コネクタ 591"/>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593"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94" name="フローチャート: 判断 593"/>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595" name="フローチャート: 判断 594"/>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596" name="フローチャート: 判断 595"/>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2" name="楕円 601"/>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603"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604" name="楕円 603"/>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605" name="直線コネクタ 604"/>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606" name="n_1aveValue【児童館】&#10;一人当たり面積"/>
        <xdr:cNvSpPr txBox="1"/>
      </xdr:nvSpPr>
      <xdr:spPr>
        <a:xfrm>
          <a:off x="21075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07"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608" name="n_1main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9" name="テキスト ボックス 6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0" name="直線コネクタ 6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1" name="テキスト ボックス 6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2" name="直線コネクタ 6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3" name="テキスト ボックス 6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4" name="直線コネクタ 6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5" name="テキスト ボックス 6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6" name="直線コネクタ 6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7" name="テキスト ボックス 62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31" name="直線コネクタ 630"/>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32"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33" name="直線コネクタ 632"/>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34"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35" name="直線コネクタ 634"/>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142003</xdr:rowOff>
    </xdr:from>
    <xdr:ext cx="405111" cy="259045"/>
    <xdr:sp macro="" textlink="">
      <xdr:nvSpPr>
        <xdr:cNvPr id="636" name="【公民館】&#10;有形固定資産減価償却率平均値テキスト"/>
        <xdr:cNvSpPr txBox="1"/>
      </xdr:nvSpPr>
      <xdr:spPr>
        <a:xfrm>
          <a:off x="16357600" y="1780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37" name="フローチャート: 判断 636"/>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38" name="フローチャート: 判断 637"/>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39" name="フローチャート: 判断 638"/>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7113</xdr:rowOff>
    </xdr:from>
    <xdr:to>
      <xdr:col>85</xdr:col>
      <xdr:colOff>177800</xdr:colOff>
      <xdr:row>105</xdr:row>
      <xdr:rowOff>108713</xdr:rowOff>
    </xdr:to>
    <xdr:sp macro="" textlink="">
      <xdr:nvSpPr>
        <xdr:cNvPr id="645" name="楕円 644"/>
        <xdr:cNvSpPr/>
      </xdr:nvSpPr>
      <xdr:spPr>
        <a:xfrm>
          <a:off x="162687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156990</xdr:rowOff>
    </xdr:from>
    <xdr:ext cx="405111" cy="259045"/>
    <xdr:sp macro="" textlink="">
      <xdr:nvSpPr>
        <xdr:cNvPr id="646" name="【公民館】&#10;有形固定資産減価償却率該当値テキスト"/>
        <xdr:cNvSpPr txBox="1"/>
      </xdr:nvSpPr>
      <xdr:spPr>
        <a:xfrm>
          <a:off x="16357600"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155702</xdr:rowOff>
    </xdr:from>
    <xdr:to>
      <xdr:col>81</xdr:col>
      <xdr:colOff>101600</xdr:colOff>
      <xdr:row>105</xdr:row>
      <xdr:rowOff>85852</xdr:rowOff>
    </xdr:to>
    <xdr:sp macro="" textlink="">
      <xdr:nvSpPr>
        <xdr:cNvPr id="647" name="楕円 646"/>
        <xdr:cNvSpPr/>
      </xdr:nvSpPr>
      <xdr:spPr>
        <a:xfrm>
          <a:off x="15430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35052</xdr:rowOff>
    </xdr:from>
    <xdr:to>
      <xdr:col>85</xdr:col>
      <xdr:colOff>127000</xdr:colOff>
      <xdr:row>105</xdr:row>
      <xdr:rowOff>57913</xdr:rowOff>
    </xdr:to>
    <xdr:cxnSp macro="">
      <xdr:nvCxnSpPr>
        <xdr:cNvPr id="648" name="直線コネクタ 647"/>
        <xdr:cNvCxnSpPr/>
      </xdr:nvCxnSpPr>
      <xdr:spPr>
        <a:xfrm>
          <a:off x="15481300" y="180373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169418</xdr:rowOff>
    </xdr:from>
    <xdr:to>
      <xdr:col>76</xdr:col>
      <xdr:colOff>165100</xdr:colOff>
      <xdr:row>107</xdr:row>
      <xdr:rowOff>99568</xdr:rowOff>
    </xdr:to>
    <xdr:sp macro="" textlink="">
      <xdr:nvSpPr>
        <xdr:cNvPr id="649" name="楕円 648"/>
        <xdr:cNvSpPr/>
      </xdr:nvSpPr>
      <xdr:spPr>
        <a:xfrm>
          <a:off x="14541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35052</xdr:rowOff>
    </xdr:from>
    <xdr:to>
      <xdr:col>81</xdr:col>
      <xdr:colOff>50800</xdr:colOff>
      <xdr:row>107</xdr:row>
      <xdr:rowOff>48768</xdr:rowOff>
    </xdr:to>
    <xdr:cxnSp macro="">
      <xdr:nvCxnSpPr>
        <xdr:cNvPr id="650" name="直線コネクタ 649"/>
        <xdr:cNvCxnSpPr/>
      </xdr:nvCxnSpPr>
      <xdr:spPr>
        <a:xfrm flipV="1">
          <a:off x="14592300" y="18037302"/>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93235</xdr:rowOff>
    </xdr:from>
    <xdr:ext cx="405111" cy="259045"/>
    <xdr:sp macro="" textlink="">
      <xdr:nvSpPr>
        <xdr:cNvPr id="651" name="n_1aveValue【公民館】&#10;有形固定資産減価償却率"/>
        <xdr:cNvSpPr txBox="1"/>
      </xdr:nvSpPr>
      <xdr:spPr>
        <a:xfrm>
          <a:off x="15266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652" name="n_2aveValue【公民館】&#10;有形固定資産減価償却率"/>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76979</xdr:rowOff>
    </xdr:from>
    <xdr:ext cx="405111" cy="259045"/>
    <xdr:sp macro="" textlink="">
      <xdr:nvSpPr>
        <xdr:cNvPr id="653" name="n_1mainValue【公民館】&#10;有形固定資産減価償却率"/>
        <xdr:cNvSpPr txBox="1"/>
      </xdr:nvSpPr>
      <xdr:spPr>
        <a:xfrm>
          <a:off x="15266044"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90695</xdr:rowOff>
    </xdr:from>
    <xdr:ext cx="405111" cy="259045"/>
    <xdr:sp macro="" textlink="">
      <xdr:nvSpPr>
        <xdr:cNvPr id="654" name="n_2mainValue【公民館】&#10;有形固定資産減価償却率"/>
        <xdr:cNvSpPr txBox="1"/>
      </xdr:nvSpPr>
      <xdr:spPr>
        <a:xfrm>
          <a:off x="14389744" y="18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4" name="テキスト ボックス 6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78" name="直線コネクタ 677"/>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79"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80" name="直線コネクタ 679"/>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81"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82" name="直線コネクタ 681"/>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161941</xdr:rowOff>
    </xdr:from>
    <xdr:ext cx="469744" cy="259045"/>
    <xdr:sp macro="" textlink="">
      <xdr:nvSpPr>
        <xdr:cNvPr id="683" name="【公民館】&#10;一人当たり面積平均値テキスト"/>
        <xdr:cNvSpPr txBox="1"/>
      </xdr:nvSpPr>
      <xdr:spPr>
        <a:xfrm>
          <a:off x="22199600" y="18164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84" name="フローチャート: 判断 683"/>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85" name="フローチャート: 判断 684"/>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86" name="フローチャート: 判断 685"/>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692" name="楕円 691"/>
        <xdr:cNvSpPr/>
      </xdr:nvSpPr>
      <xdr:spPr>
        <a:xfrm>
          <a:off x="22110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166388</xdr:rowOff>
    </xdr:from>
    <xdr:ext cx="469744" cy="259045"/>
    <xdr:sp macro="" textlink="">
      <xdr:nvSpPr>
        <xdr:cNvPr id="693" name="【公民館】&#10;一人当たり面積該当値テキスト"/>
        <xdr:cNvSpPr txBox="1"/>
      </xdr:nvSpPr>
      <xdr:spPr>
        <a:xfrm>
          <a:off x="22199600"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153036</xdr:rowOff>
    </xdr:from>
    <xdr:to>
      <xdr:col>112</xdr:col>
      <xdr:colOff>38100</xdr:colOff>
      <xdr:row>105</xdr:row>
      <xdr:rowOff>83186</xdr:rowOff>
    </xdr:to>
    <xdr:sp macro="" textlink="">
      <xdr:nvSpPr>
        <xdr:cNvPr id="694" name="楕円 693"/>
        <xdr:cNvSpPr/>
      </xdr:nvSpPr>
      <xdr:spPr>
        <a:xfrm>
          <a:off x="21272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22861</xdr:rowOff>
    </xdr:from>
    <xdr:to>
      <xdr:col>116</xdr:col>
      <xdr:colOff>63500</xdr:colOff>
      <xdr:row>105</xdr:row>
      <xdr:rowOff>32386</xdr:rowOff>
    </xdr:to>
    <xdr:cxnSp macro="">
      <xdr:nvCxnSpPr>
        <xdr:cNvPr id="695" name="直線コネクタ 694"/>
        <xdr:cNvCxnSpPr/>
      </xdr:nvCxnSpPr>
      <xdr:spPr>
        <a:xfrm flipV="1">
          <a:off x="21323300" y="180251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6" name="楕円 695"/>
        <xdr:cNvSpPr/>
      </xdr:nvSpPr>
      <xdr:spPr>
        <a:xfrm>
          <a:off x="2038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32386</xdr:rowOff>
    </xdr:from>
    <xdr:to>
      <xdr:col>111</xdr:col>
      <xdr:colOff>177800</xdr:colOff>
      <xdr:row>105</xdr:row>
      <xdr:rowOff>97155</xdr:rowOff>
    </xdr:to>
    <xdr:cxnSp macro="">
      <xdr:nvCxnSpPr>
        <xdr:cNvPr id="697" name="直線コネクタ 696"/>
        <xdr:cNvCxnSpPr/>
      </xdr:nvCxnSpPr>
      <xdr:spPr>
        <a:xfrm flipV="1">
          <a:off x="20434300" y="1803463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121938</xdr:rowOff>
    </xdr:from>
    <xdr:ext cx="469744" cy="259045"/>
    <xdr:sp macro="" textlink="">
      <xdr:nvSpPr>
        <xdr:cNvPr id="698" name="n_1aveValue【公民館】&#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699" name="n_2aveValue【公民館】&#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99713</xdr:rowOff>
    </xdr:from>
    <xdr:ext cx="469744" cy="259045"/>
    <xdr:sp macro="" textlink="">
      <xdr:nvSpPr>
        <xdr:cNvPr id="700" name="n_1mainValue【公民館】&#10;一人当たり面積"/>
        <xdr:cNvSpPr txBox="1"/>
      </xdr:nvSpPr>
      <xdr:spPr>
        <a:xfrm>
          <a:off x="21075727"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01" name="n_2mainValue【公民館】&#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中山間地域に集落が点在していることから、道路延長や橋りょう・トンネルが類似団体平均、全国平均、県平均を大きく上回っている。また、町村合併後も学校施設統廃合が進んでいないことから、学校施設の一人当たり面積も大きくなっており、施設の老朽化と合わせて課題となっている。今後は公共施設等総合管理計画に基づき、公共建築物等の保有量を圧縮しながら施設の維持管理を適正に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33,232
32,821
851.21
25,085,367
24,343,427
603,874
13,660,432
21,433,825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113591</xdr:rowOff>
    </xdr:from>
    <xdr:ext cx="405111" cy="259045"/>
    <xdr:sp macro="" textlink="">
      <xdr:nvSpPr>
        <xdr:cNvPr id="62" name="【図書館】&#10;有形固定資産減価償却率平均値テキスト"/>
        <xdr:cNvSpPr txBox="1"/>
      </xdr:nvSpPr>
      <xdr:spPr>
        <a:xfrm>
          <a:off x="4673600" y="611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118127</xdr:rowOff>
    </xdr:from>
    <xdr:ext cx="405111" cy="259045"/>
    <xdr:sp macro="" textlink="">
      <xdr:nvSpPr>
        <xdr:cNvPr id="72" name="【図書館】&#10;有形固定資産減価償却率該当値テキスト"/>
        <xdr:cNvSpPr txBox="1"/>
      </xdr:nvSpPr>
      <xdr:spPr>
        <a:xfrm>
          <a:off x="4673600"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xdr:rowOff>
    </xdr:from>
    <xdr:to>
      <xdr:col>20</xdr:col>
      <xdr:colOff>38100</xdr:colOff>
      <xdr:row>37</xdr:row>
      <xdr:rowOff>102507</xdr:rowOff>
    </xdr:to>
    <xdr:sp macro="" textlink="">
      <xdr:nvSpPr>
        <xdr:cNvPr id="73" name="楕円 72"/>
        <xdr:cNvSpPr/>
      </xdr:nvSpPr>
      <xdr:spPr>
        <a:xfrm>
          <a:off x="3746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51707</xdr:rowOff>
    </xdr:to>
    <xdr:cxnSp macro="">
      <xdr:nvCxnSpPr>
        <xdr:cNvPr id="74" name="直線コネクタ 73"/>
        <xdr:cNvCxnSpPr/>
      </xdr:nvCxnSpPr>
      <xdr:spPr>
        <a:xfrm flipV="1">
          <a:off x="3797300" y="6362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79846</xdr:rowOff>
    </xdr:from>
    <xdr:ext cx="405111" cy="259045"/>
    <xdr:sp macro="" textlink="">
      <xdr:nvSpPr>
        <xdr:cNvPr id="75" name="n_1aveValue【図書館】&#10;有形固定資産減価償却率"/>
        <xdr:cNvSpPr txBox="1"/>
      </xdr:nvSpPr>
      <xdr:spPr>
        <a:xfrm>
          <a:off x="3582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76" name="n_2ave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93634</xdr:rowOff>
    </xdr:from>
    <xdr:ext cx="405111" cy="259045"/>
    <xdr:sp macro="" textlink="">
      <xdr:nvSpPr>
        <xdr:cNvPr id="77" name="n_1mainValue【図書館】&#10;有形固定資産減価償却率"/>
        <xdr:cNvSpPr txBox="1"/>
      </xdr:nvSpPr>
      <xdr:spPr>
        <a:xfrm>
          <a:off x="3582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4" name="直線コネクタ 103"/>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5"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6" name="直線コネクタ 105"/>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07"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08" name="直線コネクタ 107"/>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09"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0" name="フローチャート: 判断 109"/>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1" name="フローチャート: 判断 110"/>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2" name="フローチャート: 判断 111"/>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18" name="楕円 117"/>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19" name="【図書館】&#10;一人当たり面積該当値テキスト"/>
        <xdr:cNvSpPr txBox="1"/>
      </xdr:nvSpPr>
      <xdr:spPr>
        <a:xfrm>
          <a:off x="10515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20" name="楕円 119"/>
        <xdr:cNvSpPr/>
      </xdr:nvSpPr>
      <xdr:spPr>
        <a:xfrm>
          <a:off x="958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27215</xdr:rowOff>
    </xdr:to>
    <xdr:cxnSp macro="">
      <xdr:nvCxnSpPr>
        <xdr:cNvPr id="121" name="直線コネクタ 120"/>
        <xdr:cNvCxnSpPr/>
      </xdr:nvCxnSpPr>
      <xdr:spPr>
        <a:xfrm>
          <a:off x="9639300" y="722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127199</xdr:rowOff>
    </xdr:from>
    <xdr:ext cx="469744" cy="259045"/>
    <xdr:sp macro="" textlink="">
      <xdr:nvSpPr>
        <xdr:cNvPr id="122" name="n_1aveValue【図書館】&#10;一人当たり面積"/>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37392</xdr:rowOff>
    </xdr:from>
    <xdr:ext cx="469744" cy="259045"/>
    <xdr:sp macro="" textlink="">
      <xdr:nvSpPr>
        <xdr:cNvPr id="123" name="n_2aveValue【図書館】&#10;一人当たり面積"/>
        <xdr:cNvSpPr txBox="1"/>
      </xdr:nvSpPr>
      <xdr:spPr>
        <a:xfrm>
          <a:off x="8515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24" name="n_1mainValue【図書館】&#10;一人当たり面積"/>
        <xdr:cNvSpPr txBox="1"/>
      </xdr:nvSpPr>
      <xdr:spPr>
        <a:xfrm>
          <a:off x="9391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3" name="テキスト ボックス 14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47" name="直線コネクタ 146"/>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48"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49" name="直線コネクタ 148"/>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0"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1" name="直線コネクタ 150"/>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2"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3" name="フローチャート: 判断 152"/>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4" name="フローチャート: 判断 153"/>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55" name="フローチャート: 判断 154"/>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61" name="楕円 160"/>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62" name="【体育館・プール】&#10;有形固定資産減価償却率該当値テキスト"/>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113792</xdr:rowOff>
    </xdr:from>
    <xdr:to>
      <xdr:col>20</xdr:col>
      <xdr:colOff>38100</xdr:colOff>
      <xdr:row>61</xdr:row>
      <xdr:rowOff>43942</xdr:rowOff>
    </xdr:to>
    <xdr:sp macro="" textlink="">
      <xdr:nvSpPr>
        <xdr:cNvPr id="163" name="楕円 162"/>
        <xdr:cNvSpPr/>
      </xdr:nvSpPr>
      <xdr:spPr>
        <a:xfrm>
          <a:off x="3746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164592</xdr:rowOff>
    </xdr:to>
    <xdr:cxnSp macro="">
      <xdr:nvCxnSpPr>
        <xdr:cNvPr id="164" name="直線コネクタ 163"/>
        <xdr:cNvCxnSpPr/>
      </xdr:nvCxnSpPr>
      <xdr:spPr>
        <a:xfrm flipV="1">
          <a:off x="3797300" y="104013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36068</xdr:rowOff>
    </xdr:from>
    <xdr:to>
      <xdr:col>15</xdr:col>
      <xdr:colOff>101600</xdr:colOff>
      <xdr:row>62</xdr:row>
      <xdr:rowOff>137668</xdr:rowOff>
    </xdr:to>
    <xdr:sp macro="" textlink="">
      <xdr:nvSpPr>
        <xdr:cNvPr id="165" name="楕円 164"/>
        <xdr:cNvSpPr/>
      </xdr:nvSpPr>
      <xdr:spPr>
        <a:xfrm>
          <a:off x="2857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164592</xdr:rowOff>
    </xdr:from>
    <xdr:to>
      <xdr:col>19</xdr:col>
      <xdr:colOff>177800</xdr:colOff>
      <xdr:row>62</xdr:row>
      <xdr:rowOff>86868</xdr:rowOff>
    </xdr:to>
    <xdr:cxnSp macro="">
      <xdr:nvCxnSpPr>
        <xdr:cNvPr id="166" name="直線コネクタ 165"/>
        <xdr:cNvCxnSpPr/>
      </xdr:nvCxnSpPr>
      <xdr:spPr>
        <a:xfrm flipV="1">
          <a:off x="2908300" y="1045159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67"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165625</xdr:rowOff>
    </xdr:from>
    <xdr:ext cx="405111" cy="259045"/>
    <xdr:sp macro="" textlink="">
      <xdr:nvSpPr>
        <xdr:cNvPr id="168"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60469</xdr:rowOff>
    </xdr:from>
    <xdr:ext cx="405111" cy="259045"/>
    <xdr:sp macro="" textlink="">
      <xdr:nvSpPr>
        <xdr:cNvPr id="169" name="n_1mainValue【体育館・プール】&#10;有形固定資産減価償却率"/>
        <xdr:cNvSpPr txBox="1"/>
      </xdr:nvSpPr>
      <xdr:spPr>
        <a:xfrm>
          <a:off x="3582044" y="1017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128795</xdr:rowOff>
    </xdr:from>
    <xdr:ext cx="405111" cy="259045"/>
    <xdr:sp macro="" textlink="">
      <xdr:nvSpPr>
        <xdr:cNvPr id="170" name="n_2mainValue【体育館・プール】&#10;有形固定資産減価償却率"/>
        <xdr:cNvSpPr txBox="1"/>
      </xdr:nvSpPr>
      <xdr:spPr>
        <a:xfrm>
          <a:off x="2705744"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2" name="テキスト ボックス 18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4" name="テキスト ボックス 18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6" name="テキスト ボックス 18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8" name="テキスト ボックス 18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0" name="テキスト ボックス 18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194" name="直線コネクタ 193"/>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195"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196" name="直線コネクタ 195"/>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197"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198" name="直線コネクタ 197"/>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199" name="【体育館・プール】&#10;一人当たり面積平均値テキスト"/>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0" name="フローチャート: 判断 199"/>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1" name="フローチャート: 判断 200"/>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02" name="フローチャート: 判断 201"/>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50165</xdr:rowOff>
    </xdr:from>
    <xdr:to>
      <xdr:col>55</xdr:col>
      <xdr:colOff>50800</xdr:colOff>
      <xdr:row>59</xdr:row>
      <xdr:rowOff>151765</xdr:rowOff>
    </xdr:to>
    <xdr:sp macro="" textlink="">
      <xdr:nvSpPr>
        <xdr:cNvPr id="208" name="楕円 207"/>
        <xdr:cNvSpPr/>
      </xdr:nvSpPr>
      <xdr:spPr>
        <a:xfrm>
          <a:off x="10426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73042</xdr:rowOff>
    </xdr:from>
    <xdr:ext cx="469744" cy="259045"/>
    <xdr:sp macro="" textlink="">
      <xdr:nvSpPr>
        <xdr:cNvPr id="209" name="【体育館・プール】&#10;一人当たり面積該当値テキスト"/>
        <xdr:cNvSpPr txBox="1"/>
      </xdr:nvSpPr>
      <xdr:spPr>
        <a:xfrm>
          <a:off x="10515600" y="1001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63500</xdr:rowOff>
    </xdr:from>
    <xdr:to>
      <xdr:col>50</xdr:col>
      <xdr:colOff>165100</xdr:colOff>
      <xdr:row>59</xdr:row>
      <xdr:rowOff>165100</xdr:rowOff>
    </xdr:to>
    <xdr:sp macro="" textlink="">
      <xdr:nvSpPr>
        <xdr:cNvPr id="210" name="楕円 209"/>
        <xdr:cNvSpPr/>
      </xdr:nvSpPr>
      <xdr:spPr>
        <a:xfrm>
          <a:off x="9588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100965</xdr:rowOff>
    </xdr:from>
    <xdr:to>
      <xdr:col>55</xdr:col>
      <xdr:colOff>0</xdr:colOff>
      <xdr:row>59</xdr:row>
      <xdr:rowOff>114300</xdr:rowOff>
    </xdr:to>
    <xdr:cxnSp macro="">
      <xdr:nvCxnSpPr>
        <xdr:cNvPr id="211" name="直線コネクタ 210"/>
        <xdr:cNvCxnSpPr/>
      </xdr:nvCxnSpPr>
      <xdr:spPr>
        <a:xfrm flipV="1">
          <a:off x="9639300" y="102165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29210</xdr:rowOff>
    </xdr:from>
    <xdr:to>
      <xdr:col>46</xdr:col>
      <xdr:colOff>38100</xdr:colOff>
      <xdr:row>60</xdr:row>
      <xdr:rowOff>130810</xdr:rowOff>
    </xdr:to>
    <xdr:sp macro="" textlink="">
      <xdr:nvSpPr>
        <xdr:cNvPr id="212" name="楕円 211"/>
        <xdr:cNvSpPr/>
      </xdr:nvSpPr>
      <xdr:spPr>
        <a:xfrm>
          <a:off x="869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114300</xdr:rowOff>
    </xdr:from>
    <xdr:to>
      <xdr:col>50</xdr:col>
      <xdr:colOff>114300</xdr:colOff>
      <xdr:row>60</xdr:row>
      <xdr:rowOff>80010</xdr:rowOff>
    </xdr:to>
    <xdr:cxnSp macro="">
      <xdr:nvCxnSpPr>
        <xdr:cNvPr id="213" name="直線コネクタ 212"/>
        <xdr:cNvCxnSpPr/>
      </xdr:nvCxnSpPr>
      <xdr:spPr>
        <a:xfrm flipV="1">
          <a:off x="8750300" y="1022985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74312</xdr:rowOff>
    </xdr:from>
    <xdr:ext cx="469744" cy="259045"/>
    <xdr:sp macro="" textlink="">
      <xdr:nvSpPr>
        <xdr:cNvPr id="214" name="n_1aveValue【体育館・プール】&#10;一人当たり面積"/>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112412</xdr:rowOff>
    </xdr:from>
    <xdr:ext cx="469744" cy="259045"/>
    <xdr:sp macro="" textlink="">
      <xdr:nvSpPr>
        <xdr:cNvPr id="215" name="n_2aveValue【体育館・プール】&#10;一人当たり面積"/>
        <xdr:cNvSpPr txBox="1"/>
      </xdr:nvSpPr>
      <xdr:spPr>
        <a:xfrm>
          <a:off x="8515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10177</xdr:rowOff>
    </xdr:from>
    <xdr:ext cx="469744" cy="259045"/>
    <xdr:sp macro="" textlink="">
      <xdr:nvSpPr>
        <xdr:cNvPr id="216" name="n_1mainValue【体育館・プール】&#10;一人当たり面積"/>
        <xdr:cNvSpPr txBox="1"/>
      </xdr:nvSpPr>
      <xdr:spPr>
        <a:xfrm>
          <a:off x="9391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147337</xdr:rowOff>
    </xdr:from>
    <xdr:ext cx="469744" cy="259045"/>
    <xdr:sp macro="" textlink="">
      <xdr:nvSpPr>
        <xdr:cNvPr id="217" name="n_2mainValue【体育館・プール】&#10;一人当たり面積"/>
        <xdr:cNvSpPr txBox="1"/>
      </xdr:nvSpPr>
      <xdr:spPr>
        <a:xfrm>
          <a:off x="8515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42" name="直線コネクタ 241"/>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43"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44" name="直線コネクタ 243"/>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45"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46" name="直線コネクタ 245"/>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23513</xdr:rowOff>
    </xdr:from>
    <xdr:ext cx="405111" cy="259045"/>
    <xdr:sp macro="" textlink="">
      <xdr:nvSpPr>
        <xdr:cNvPr id="247" name="【福祉施設】&#10;有形固定資産減価償却率平均値テキスト"/>
        <xdr:cNvSpPr txBox="1"/>
      </xdr:nvSpPr>
      <xdr:spPr>
        <a:xfrm>
          <a:off x="4673600" y="13910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48" name="フローチャート: 判断 247"/>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49" name="フローチャート: 判断 248"/>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50" name="フローチャート: 判断 249"/>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56" name="楕円 255"/>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57" name="【福祉施設】&#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258" name="楕円 257"/>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15239</xdr:rowOff>
    </xdr:to>
    <xdr:cxnSp macro="">
      <xdr:nvCxnSpPr>
        <xdr:cNvPr id="259" name="直線コネクタ 258"/>
        <xdr:cNvCxnSpPr/>
      </xdr:nvCxnSpPr>
      <xdr:spPr>
        <a:xfrm flipV="1">
          <a:off x="3797300" y="141998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260" name="楕円 259"/>
        <xdr:cNvSpPr/>
      </xdr:nvSpPr>
      <xdr:spPr>
        <a:xfrm>
          <a:off x="2857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84</xdr:row>
      <xdr:rowOff>26670</xdr:rowOff>
    </xdr:to>
    <xdr:cxnSp macro="">
      <xdr:nvCxnSpPr>
        <xdr:cNvPr id="261" name="直線コネクタ 260"/>
        <xdr:cNvCxnSpPr/>
      </xdr:nvCxnSpPr>
      <xdr:spPr>
        <a:xfrm flipV="1">
          <a:off x="2908300" y="142455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134002</xdr:rowOff>
    </xdr:from>
    <xdr:ext cx="405111" cy="259045"/>
    <xdr:sp macro="" textlink="">
      <xdr:nvSpPr>
        <xdr:cNvPr id="262" name="n_1aveValue【福祉施設】&#10;有形固定資産減価償却率"/>
        <xdr:cNvSpPr txBox="1"/>
      </xdr:nvSpPr>
      <xdr:spPr>
        <a:xfrm>
          <a:off x="3582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137813</xdr:rowOff>
    </xdr:from>
    <xdr:ext cx="405111" cy="259045"/>
    <xdr:sp macro="" textlink="">
      <xdr:nvSpPr>
        <xdr:cNvPr id="263" name="n_2aveValue【福祉施設】&#10;有形固定資産減価償却率"/>
        <xdr:cNvSpPr txBox="1"/>
      </xdr:nvSpPr>
      <xdr:spPr>
        <a:xfrm>
          <a:off x="2705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264" name="n_1mainValue【福祉施設】&#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265" name="n_2mainValue【福祉施設】&#10;有形固定資産減価償却率"/>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91" name="直線コネクタ 290"/>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92"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93" name="直線コネクタ 292"/>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94"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95" name="直線コネクタ 294"/>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93090</xdr:rowOff>
    </xdr:from>
    <xdr:ext cx="469744" cy="259045"/>
    <xdr:sp macro="" textlink="">
      <xdr:nvSpPr>
        <xdr:cNvPr id="296" name="【福祉施設】&#10;一人当たり面積平均値テキスト"/>
        <xdr:cNvSpPr txBox="1"/>
      </xdr:nvSpPr>
      <xdr:spPr>
        <a:xfrm>
          <a:off x="10515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297" name="フローチャート: 判断 296"/>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298" name="フローチャート: 判断 297"/>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299" name="フローチャート: 判断 298"/>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62412</xdr:rowOff>
    </xdr:from>
    <xdr:to>
      <xdr:col>55</xdr:col>
      <xdr:colOff>50800</xdr:colOff>
      <xdr:row>78</xdr:row>
      <xdr:rowOff>164012</xdr:rowOff>
    </xdr:to>
    <xdr:sp macro="" textlink="">
      <xdr:nvSpPr>
        <xdr:cNvPr id="305" name="楕円 304"/>
        <xdr:cNvSpPr/>
      </xdr:nvSpPr>
      <xdr:spPr>
        <a:xfrm>
          <a:off x="104267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12173</xdr:rowOff>
    </xdr:from>
    <xdr:ext cx="469744" cy="259045"/>
    <xdr:sp macro="" textlink="">
      <xdr:nvSpPr>
        <xdr:cNvPr id="306" name="【福祉施設】&#10;一人当たり面積該当値テキスト"/>
        <xdr:cNvSpPr txBox="1"/>
      </xdr:nvSpPr>
      <xdr:spPr>
        <a:xfrm>
          <a:off x="10515600" y="1338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65677</xdr:rowOff>
    </xdr:from>
    <xdr:to>
      <xdr:col>50</xdr:col>
      <xdr:colOff>165100</xdr:colOff>
      <xdr:row>78</xdr:row>
      <xdr:rowOff>167277</xdr:rowOff>
    </xdr:to>
    <xdr:sp macro="" textlink="">
      <xdr:nvSpPr>
        <xdr:cNvPr id="307" name="楕円 306"/>
        <xdr:cNvSpPr/>
      </xdr:nvSpPr>
      <xdr:spPr>
        <a:xfrm>
          <a:off x="9588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113212</xdr:rowOff>
    </xdr:from>
    <xdr:to>
      <xdr:col>55</xdr:col>
      <xdr:colOff>0</xdr:colOff>
      <xdr:row>78</xdr:row>
      <xdr:rowOff>116477</xdr:rowOff>
    </xdr:to>
    <xdr:cxnSp macro="">
      <xdr:nvCxnSpPr>
        <xdr:cNvPr id="308" name="直線コネクタ 307"/>
        <xdr:cNvCxnSpPr/>
      </xdr:nvCxnSpPr>
      <xdr:spPr>
        <a:xfrm flipV="1">
          <a:off x="9639300" y="134863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93436</xdr:rowOff>
    </xdr:from>
    <xdr:to>
      <xdr:col>46</xdr:col>
      <xdr:colOff>38100</xdr:colOff>
      <xdr:row>78</xdr:row>
      <xdr:rowOff>23586</xdr:rowOff>
    </xdr:to>
    <xdr:sp macro="" textlink="">
      <xdr:nvSpPr>
        <xdr:cNvPr id="309" name="楕円 308"/>
        <xdr:cNvSpPr/>
      </xdr:nvSpPr>
      <xdr:spPr>
        <a:xfrm>
          <a:off x="8699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144236</xdr:rowOff>
    </xdr:from>
    <xdr:to>
      <xdr:col>50</xdr:col>
      <xdr:colOff>114300</xdr:colOff>
      <xdr:row>78</xdr:row>
      <xdr:rowOff>116477</xdr:rowOff>
    </xdr:to>
    <xdr:cxnSp macro="">
      <xdr:nvCxnSpPr>
        <xdr:cNvPr id="310" name="直線コネクタ 309"/>
        <xdr:cNvCxnSpPr/>
      </xdr:nvCxnSpPr>
      <xdr:spPr>
        <a:xfrm>
          <a:off x="8750300" y="1334588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16346</xdr:rowOff>
    </xdr:from>
    <xdr:ext cx="469744" cy="259045"/>
    <xdr:sp macro="" textlink="">
      <xdr:nvSpPr>
        <xdr:cNvPr id="311" name="n_1aveValue【福祉施設】&#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3283</xdr:rowOff>
    </xdr:from>
    <xdr:ext cx="469744" cy="259045"/>
    <xdr:sp macro="" textlink="">
      <xdr:nvSpPr>
        <xdr:cNvPr id="312" name="n_2aveValue【福祉施設】&#10;一人当たり面積"/>
        <xdr:cNvSpPr txBox="1"/>
      </xdr:nvSpPr>
      <xdr:spPr>
        <a:xfrm>
          <a:off x="8515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12354</xdr:rowOff>
    </xdr:from>
    <xdr:ext cx="469744" cy="259045"/>
    <xdr:sp macro="" textlink="">
      <xdr:nvSpPr>
        <xdr:cNvPr id="313" name="n_1mainValue【福祉施設】&#10;一人当たり面積"/>
        <xdr:cNvSpPr txBox="1"/>
      </xdr:nvSpPr>
      <xdr:spPr>
        <a:xfrm>
          <a:off x="9391727" y="1321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40113</xdr:rowOff>
    </xdr:from>
    <xdr:ext cx="469744" cy="259045"/>
    <xdr:sp macro="" textlink="">
      <xdr:nvSpPr>
        <xdr:cNvPr id="314" name="n_2mainValue【福祉施設】&#10;一人当たり面積"/>
        <xdr:cNvSpPr txBox="1"/>
      </xdr:nvSpPr>
      <xdr:spPr>
        <a:xfrm>
          <a:off x="85154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5" name="直線コネクタ 32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6" name="テキスト ボックス 32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7" name="直線コネクタ 32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8" name="テキスト ボックス 32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9" name="直線コネクタ 32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0" name="テキスト ボックス 32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1" name="直線コネクタ 33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2" name="テキスト ボックス 33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3" name="直線コネクタ 33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4" name="テキスト ボックス 33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5" name="直線コネクタ 33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6" name="テキスト ボックス 33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40" name="直線コネクタ 339"/>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41"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42" name="直線コネクタ 341"/>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3"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44" name="直線コネクタ 343"/>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20519</xdr:rowOff>
    </xdr:from>
    <xdr:ext cx="405111" cy="259045"/>
    <xdr:sp macro="" textlink="">
      <xdr:nvSpPr>
        <xdr:cNvPr id="345" name="【市民会館】&#10;有形固定資産減価償却率平均値テキスト"/>
        <xdr:cNvSpPr txBox="1"/>
      </xdr:nvSpPr>
      <xdr:spPr>
        <a:xfrm>
          <a:off x="4673600" y="1767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46" name="フローチャート: 判断 345"/>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47" name="フローチャート: 判断 34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48" name="フローチャート: 判断 347"/>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157662</xdr:rowOff>
    </xdr:from>
    <xdr:to>
      <xdr:col>24</xdr:col>
      <xdr:colOff>114300</xdr:colOff>
      <xdr:row>107</xdr:row>
      <xdr:rowOff>87812</xdr:rowOff>
    </xdr:to>
    <xdr:sp macro="" textlink="">
      <xdr:nvSpPr>
        <xdr:cNvPr id="354" name="楕円 353"/>
        <xdr:cNvSpPr/>
      </xdr:nvSpPr>
      <xdr:spPr>
        <a:xfrm>
          <a:off x="45847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136089</xdr:rowOff>
    </xdr:from>
    <xdr:ext cx="405111" cy="259045"/>
    <xdr:sp macro="" textlink="">
      <xdr:nvSpPr>
        <xdr:cNvPr id="355" name="【市民会館】&#10;有形固定資産減価償却率該当値テキスト"/>
        <xdr:cNvSpPr txBox="1"/>
      </xdr:nvSpPr>
      <xdr:spPr>
        <a:xfrm>
          <a:off x="4673600"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20501</xdr:rowOff>
    </xdr:from>
    <xdr:to>
      <xdr:col>20</xdr:col>
      <xdr:colOff>38100</xdr:colOff>
      <xdr:row>107</xdr:row>
      <xdr:rowOff>122101</xdr:rowOff>
    </xdr:to>
    <xdr:sp macro="" textlink="">
      <xdr:nvSpPr>
        <xdr:cNvPr id="356" name="楕円 355"/>
        <xdr:cNvSpPr/>
      </xdr:nvSpPr>
      <xdr:spPr>
        <a:xfrm>
          <a:off x="3746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37012</xdr:rowOff>
    </xdr:from>
    <xdr:to>
      <xdr:col>24</xdr:col>
      <xdr:colOff>63500</xdr:colOff>
      <xdr:row>107</xdr:row>
      <xdr:rowOff>71301</xdr:rowOff>
    </xdr:to>
    <xdr:cxnSp macro="">
      <xdr:nvCxnSpPr>
        <xdr:cNvPr id="357" name="直線コネクタ 356"/>
        <xdr:cNvCxnSpPr/>
      </xdr:nvCxnSpPr>
      <xdr:spPr>
        <a:xfrm flipV="1">
          <a:off x="3797300" y="183821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157662</xdr:rowOff>
    </xdr:from>
    <xdr:to>
      <xdr:col>15</xdr:col>
      <xdr:colOff>101600</xdr:colOff>
      <xdr:row>108</xdr:row>
      <xdr:rowOff>87812</xdr:rowOff>
    </xdr:to>
    <xdr:sp macro="" textlink="">
      <xdr:nvSpPr>
        <xdr:cNvPr id="358" name="楕円 357"/>
        <xdr:cNvSpPr/>
      </xdr:nvSpPr>
      <xdr:spPr>
        <a:xfrm>
          <a:off x="2857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71301</xdr:rowOff>
    </xdr:from>
    <xdr:to>
      <xdr:col>19</xdr:col>
      <xdr:colOff>177800</xdr:colOff>
      <xdr:row>108</xdr:row>
      <xdr:rowOff>37012</xdr:rowOff>
    </xdr:to>
    <xdr:cxnSp macro="">
      <xdr:nvCxnSpPr>
        <xdr:cNvPr id="359" name="直線コネクタ 358"/>
        <xdr:cNvCxnSpPr/>
      </xdr:nvCxnSpPr>
      <xdr:spPr>
        <a:xfrm flipV="1">
          <a:off x="2908300" y="1841645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360"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61"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113228</xdr:rowOff>
    </xdr:from>
    <xdr:ext cx="405111" cy="259045"/>
    <xdr:sp macro="" textlink="">
      <xdr:nvSpPr>
        <xdr:cNvPr id="362" name="n_1mainValue【市民会館】&#10;有形固定資産減価償却率"/>
        <xdr:cNvSpPr txBox="1"/>
      </xdr:nvSpPr>
      <xdr:spPr>
        <a:xfrm>
          <a:off x="3582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363" name="n_2mainValue【市民会館】&#10;有形固定資産減価償却率"/>
        <xdr:cNvSpPr txBox="1"/>
      </xdr:nvSpPr>
      <xdr:spPr>
        <a:xfrm>
          <a:off x="2705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89" name="直線コネクタ 388"/>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90"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91" name="直線コネクタ 390"/>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92"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93" name="直線コネクタ 392"/>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394"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95" name="フローチャート: 判断 394"/>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96" name="フローチャート: 判断 395"/>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xdr:rowOff>
    </xdr:from>
    <xdr:to>
      <xdr:col>46</xdr:col>
      <xdr:colOff>38100</xdr:colOff>
      <xdr:row>107</xdr:row>
      <xdr:rowOff>117202</xdr:rowOff>
    </xdr:to>
    <xdr:sp macro="" textlink="">
      <xdr:nvSpPr>
        <xdr:cNvPr id="397" name="フローチャート: 判断 396"/>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100512</xdr:rowOff>
    </xdr:from>
    <xdr:to>
      <xdr:col>55</xdr:col>
      <xdr:colOff>50800</xdr:colOff>
      <xdr:row>106</xdr:row>
      <xdr:rowOff>30662</xdr:rowOff>
    </xdr:to>
    <xdr:sp macro="" textlink="">
      <xdr:nvSpPr>
        <xdr:cNvPr id="403" name="楕円 402"/>
        <xdr:cNvSpPr/>
      </xdr:nvSpPr>
      <xdr:spPr>
        <a:xfrm>
          <a:off x="10426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123389</xdr:rowOff>
    </xdr:from>
    <xdr:ext cx="469744" cy="259045"/>
    <xdr:sp macro="" textlink="">
      <xdr:nvSpPr>
        <xdr:cNvPr id="404" name="【市民会館】&#10;一人当たり面積該当値テキスト"/>
        <xdr:cNvSpPr txBox="1"/>
      </xdr:nvSpPr>
      <xdr:spPr>
        <a:xfrm>
          <a:off x="10515600" y="1795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84182</xdr:rowOff>
    </xdr:from>
    <xdr:to>
      <xdr:col>50</xdr:col>
      <xdr:colOff>165100</xdr:colOff>
      <xdr:row>106</xdr:row>
      <xdr:rowOff>14332</xdr:rowOff>
    </xdr:to>
    <xdr:sp macro="" textlink="">
      <xdr:nvSpPr>
        <xdr:cNvPr id="405" name="楕円 404"/>
        <xdr:cNvSpPr/>
      </xdr:nvSpPr>
      <xdr:spPr>
        <a:xfrm>
          <a:off x="9588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134982</xdr:rowOff>
    </xdr:from>
    <xdr:to>
      <xdr:col>55</xdr:col>
      <xdr:colOff>0</xdr:colOff>
      <xdr:row>105</xdr:row>
      <xdr:rowOff>151312</xdr:rowOff>
    </xdr:to>
    <xdr:cxnSp macro="">
      <xdr:nvCxnSpPr>
        <xdr:cNvPr id="406" name="直線コネクタ 405"/>
        <xdr:cNvCxnSpPr/>
      </xdr:nvCxnSpPr>
      <xdr:spPr>
        <a:xfrm>
          <a:off x="9639300" y="18137232"/>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167458</xdr:rowOff>
    </xdr:from>
    <xdr:to>
      <xdr:col>46</xdr:col>
      <xdr:colOff>38100</xdr:colOff>
      <xdr:row>106</xdr:row>
      <xdr:rowOff>97608</xdr:rowOff>
    </xdr:to>
    <xdr:sp macro="" textlink="">
      <xdr:nvSpPr>
        <xdr:cNvPr id="407" name="楕円 406"/>
        <xdr:cNvSpPr/>
      </xdr:nvSpPr>
      <xdr:spPr>
        <a:xfrm>
          <a:off x="8699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134982</xdr:rowOff>
    </xdr:from>
    <xdr:to>
      <xdr:col>50</xdr:col>
      <xdr:colOff>114300</xdr:colOff>
      <xdr:row>106</xdr:row>
      <xdr:rowOff>46808</xdr:rowOff>
    </xdr:to>
    <xdr:cxnSp macro="">
      <xdr:nvCxnSpPr>
        <xdr:cNvPr id="408" name="直線コネクタ 407"/>
        <xdr:cNvCxnSpPr/>
      </xdr:nvCxnSpPr>
      <xdr:spPr>
        <a:xfrm flipV="1">
          <a:off x="8750300" y="1813723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118127</xdr:rowOff>
    </xdr:from>
    <xdr:ext cx="469744" cy="259045"/>
    <xdr:sp macro="" textlink="">
      <xdr:nvSpPr>
        <xdr:cNvPr id="409" name="n_1aveValue【市民会館】&#10;一人当たり面積"/>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108329</xdr:rowOff>
    </xdr:from>
    <xdr:ext cx="469744" cy="259045"/>
    <xdr:sp macro="" textlink="">
      <xdr:nvSpPr>
        <xdr:cNvPr id="410" name="n_2aveValue【市民会館】&#10;一人当たり面積"/>
        <xdr:cNvSpPr txBox="1"/>
      </xdr:nvSpPr>
      <xdr:spPr>
        <a:xfrm>
          <a:off x="8515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30859</xdr:rowOff>
    </xdr:from>
    <xdr:ext cx="469744" cy="259045"/>
    <xdr:sp macro="" textlink="">
      <xdr:nvSpPr>
        <xdr:cNvPr id="411" name="n_1mainValue【市民会館】&#10;一人当たり面積"/>
        <xdr:cNvSpPr txBox="1"/>
      </xdr:nvSpPr>
      <xdr:spPr>
        <a:xfrm>
          <a:off x="9391727" y="178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114135</xdr:rowOff>
    </xdr:from>
    <xdr:ext cx="469744" cy="259045"/>
    <xdr:sp macro="" textlink="">
      <xdr:nvSpPr>
        <xdr:cNvPr id="412" name="n_2mainValue【市民会館】&#10;一人当たり面積"/>
        <xdr:cNvSpPr txBox="1"/>
      </xdr:nvSpPr>
      <xdr:spPr>
        <a:xfrm>
          <a:off x="8515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37" name="直線コネクタ 436"/>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38"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39" name="直線コネクタ 438"/>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40"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41" name="直線コネクタ 440"/>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42"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43" name="フローチャート: 判断 442"/>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44" name="フローチャート: 判断 443"/>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45" name="フローチャート: 判断 444"/>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51" name="楕円 450"/>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452" name="【一般廃棄物処理施設】&#10;有形固定資産減価償却率該当値テキスト"/>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453" name="楕円 452"/>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139065</xdr:rowOff>
    </xdr:to>
    <xdr:cxnSp macro="">
      <xdr:nvCxnSpPr>
        <xdr:cNvPr id="454" name="直線コネクタ 453"/>
        <xdr:cNvCxnSpPr/>
      </xdr:nvCxnSpPr>
      <xdr:spPr>
        <a:xfrm flipV="1">
          <a:off x="15481300" y="640842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455" name="楕円 454"/>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38</xdr:row>
      <xdr:rowOff>60960</xdr:rowOff>
    </xdr:to>
    <xdr:cxnSp macro="">
      <xdr:nvCxnSpPr>
        <xdr:cNvPr id="456" name="直線コネクタ 455"/>
        <xdr:cNvCxnSpPr/>
      </xdr:nvCxnSpPr>
      <xdr:spPr>
        <a:xfrm flipV="1">
          <a:off x="14592300" y="648271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95267</xdr:rowOff>
    </xdr:from>
    <xdr:ext cx="405111" cy="259045"/>
    <xdr:sp macro="" textlink="">
      <xdr:nvSpPr>
        <xdr:cNvPr id="457" name="n_1aveValue【一般廃棄物処理施設】&#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458" name="n_2aveValue【一般廃棄物処理施設】&#10;有形固定資産減価償却率"/>
        <xdr:cNvSpPr txBox="1"/>
      </xdr:nvSpPr>
      <xdr:spPr>
        <a:xfrm>
          <a:off x="14389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34942</xdr:rowOff>
    </xdr:from>
    <xdr:ext cx="405111" cy="259045"/>
    <xdr:sp macro="" textlink="">
      <xdr:nvSpPr>
        <xdr:cNvPr id="459" name="n_1main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128287</xdr:rowOff>
    </xdr:from>
    <xdr:ext cx="405111" cy="259045"/>
    <xdr:sp macro="" textlink="">
      <xdr:nvSpPr>
        <xdr:cNvPr id="460" name="n_2mainValue【一般廃棄物処理施設】&#10;有形固定資産減価償却率"/>
        <xdr:cNvSpPr txBox="1"/>
      </xdr:nvSpPr>
      <xdr:spPr>
        <a:xfrm>
          <a:off x="14389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1" name="直線コネクタ 4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2" name="テキスト ボックス 47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3" name="直線コネクタ 4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4" name="テキスト ボックス 47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5" name="直線コネクタ 4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6" name="テキスト ボックス 47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7" name="直線コネクタ 4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8" name="テキスト ボックス 47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82" name="直線コネクタ 481"/>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83"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84" name="直線コネクタ 483"/>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85"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86" name="直線コネクタ 485"/>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127376</xdr:rowOff>
    </xdr:from>
    <xdr:ext cx="534377" cy="259045"/>
    <xdr:sp macro="" textlink="">
      <xdr:nvSpPr>
        <xdr:cNvPr id="487" name="【一般廃棄物処理施設】&#10;一人当たり有形固定資産（償却資産）額平均値テキスト"/>
        <xdr:cNvSpPr txBox="1"/>
      </xdr:nvSpPr>
      <xdr:spPr>
        <a:xfrm>
          <a:off x="22199600" y="664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88" name="フローチャート: 判断 487"/>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89" name="フローチャート: 判断 488"/>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90" name="フローチャート: 判断 489"/>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59233</xdr:rowOff>
    </xdr:from>
    <xdr:to>
      <xdr:col>116</xdr:col>
      <xdr:colOff>114300</xdr:colOff>
      <xdr:row>38</xdr:row>
      <xdr:rowOff>160833</xdr:rowOff>
    </xdr:to>
    <xdr:sp macro="" textlink="">
      <xdr:nvSpPr>
        <xdr:cNvPr id="496" name="楕円 495"/>
        <xdr:cNvSpPr/>
      </xdr:nvSpPr>
      <xdr:spPr>
        <a:xfrm>
          <a:off x="22110700" y="65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82110</xdr:rowOff>
    </xdr:from>
    <xdr:ext cx="599010" cy="259045"/>
    <xdr:sp macro="" textlink="">
      <xdr:nvSpPr>
        <xdr:cNvPr id="497" name="【一般廃棄物処理施設】&#10;一人当たり有形固定資産（償却資産）額該当値テキスト"/>
        <xdr:cNvSpPr txBox="1"/>
      </xdr:nvSpPr>
      <xdr:spPr>
        <a:xfrm>
          <a:off x="22199600" y="642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68390</xdr:rowOff>
    </xdr:from>
    <xdr:to>
      <xdr:col>112</xdr:col>
      <xdr:colOff>38100</xdr:colOff>
      <xdr:row>38</xdr:row>
      <xdr:rowOff>169990</xdr:rowOff>
    </xdr:to>
    <xdr:sp macro="" textlink="">
      <xdr:nvSpPr>
        <xdr:cNvPr id="498" name="楕円 497"/>
        <xdr:cNvSpPr/>
      </xdr:nvSpPr>
      <xdr:spPr>
        <a:xfrm>
          <a:off x="21272500" y="65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110033</xdr:rowOff>
    </xdr:from>
    <xdr:to>
      <xdr:col>116</xdr:col>
      <xdr:colOff>63500</xdr:colOff>
      <xdr:row>38</xdr:row>
      <xdr:rowOff>119190</xdr:rowOff>
    </xdr:to>
    <xdr:cxnSp macro="">
      <xdr:nvCxnSpPr>
        <xdr:cNvPr id="499" name="直線コネクタ 498"/>
        <xdr:cNvCxnSpPr/>
      </xdr:nvCxnSpPr>
      <xdr:spPr>
        <a:xfrm flipV="1">
          <a:off x="21323300" y="6625133"/>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80099</xdr:rowOff>
    </xdr:from>
    <xdr:to>
      <xdr:col>107</xdr:col>
      <xdr:colOff>101600</xdr:colOff>
      <xdr:row>37</xdr:row>
      <xdr:rowOff>10249</xdr:rowOff>
    </xdr:to>
    <xdr:sp macro="" textlink="">
      <xdr:nvSpPr>
        <xdr:cNvPr id="500" name="楕円 499"/>
        <xdr:cNvSpPr/>
      </xdr:nvSpPr>
      <xdr:spPr>
        <a:xfrm>
          <a:off x="20383500" y="62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130899</xdr:rowOff>
    </xdr:from>
    <xdr:to>
      <xdr:col>111</xdr:col>
      <xdr:colOff>177800</xdr:colOff>
      <xdr:row>38</xdr:row>
      <xdr:rowOff>119190</xdr:rowOff>
    </xdr:to>
    <xdr:cxnSp macro="">
      <xdr:nvCxnSpPr>
        <xdr:cNvPr id="501" name="直線コネクタ 500"/>
        <xdr:cNvCxnSpPr/>
      </xdr:nvCxnSpPr>
      <xdr:spPr>
        <a:xfrm>
          <a:off x="20434300" y="6303099"/>
          <a:ext cx="889000" cy="3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80518</xdr:rowOff>
    </xdr:from>
    <xdr:ext cx="534377" cy="259045"/>
    <xdr:sp macro="" textlink="">
      <xdr:nvSpPr>
        <xdr:cNvPr id="502" name="n_1aveValue【一般廃棄物処理施設】&#10;一人当たり有形固定資産（償却資産）額"/>
        <xdr:cNvSpPr txBox="1"/>
      </xdr:nvSpPr>
      <xdr:spPr>
        <a:xfrm>
          <a:off x="210434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116042</xdr:rowOff>
    </xdr:from>
    <xdr:ext cx="534377" cy="259045"/>
    <xdr:sp macro="" textlink="">
      <xdr:nvSpPr>
        <xdr:cNvPr id="503" name="n_2aveValue【一般廃棄物処理施設】&#10;一人当たり有形固定資産（償却資産）額"/>
        <xdr:cNvSpPr txBox="1"/>
      </xdr:nvSpPr>
      <xdr:spPr>
        <a:xfrm>
          <a:off x="20167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15067</xdr:rowOff>
    </xdr:from>
    <xdr:ext cx="599010" cy="259045"/>
    <xdr:sp macro="" textlink="">
      <xdr:nvSpPr>
        <xdr:cNvPr id="504" name="n_1mainValue【一般廃棄物処理施設】&#10;一人当たり有形固定資産（償却資産）額"/>
        <xdr:cNvSpPr txBox="1"/>
      </xdr:nvSpPr>
      <xdr:spPr>
        <a:xfrm>
          <a:off x="21011095" y="635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26776</xdr:rowOff>
    </xdr:from>
    <xdr:ext cx="599010" cy="259045"/>
    <xdr:sp macro="" textlink="">
      <xdr:nvSpPr>
        <xdr:cNvPr id="505" name="n_2mainValue【一般廃棄物処理施設】&#10;一人当たり有形固定資産（償却資産）額"/>
        <xdr:cNvSpPr txBox="1"/>
      </xdr:nvSpPr>
      <xdr:spPr>
        <a:xfrm>
          <a:off x="20134795" y="602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30" name="直線コネクタ 529"/>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31"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32" name="直線コネクタ 531"/>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33"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4" name="直線コネクタ 53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535"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36" name="フローチャート: 判断 535"/>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37" name="フローチャート: 判断 536"/>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38" name="フローチャート: 判断 537"/>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544" name="楕円 543"/>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101617</xdr:rowOff>
    </xdr:from>
    <xdr:ext cx="405111" cy="259045"/>
    <xdr:sp macro="" textlink="">
      <xdr:nvSpPr>
        <xdr:cNvPr id="545" name="【保健センター・保健所】&#10;有形固定資産減価償却率該当値テキスト"/>
        <xdr:cNvSpPr txBox="1"/>
      </xdr:nvSpPr>
      <xdr:spPr>
        <a:xfrm>
          <a:off x="16357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118745</xdr:rowOff>
    </xdr:from>
    <xdr:to>
      <xdr:col>81</xdr:col>
      <xdr:colOff>101600</xdr:colOff>
      <xdr:row>60</xdr:row>
      <xdr:rowOff>48895</xdr:rowOff>
    </xdr:to>
    <xdr:sp macro="" textlink="">
      <xdr:nvSpPr>
        <xdr:cNvPr id="546" name="楕円 545"/>
        <xdr:cNvSpPr/>
      </xdr:nvSpPr>
      <xdr:spPr>
        <a:xfrm>
          <a:off x="15430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59</xdr:row>
      <xdr:rowOff>169545</xdr:rowOff>
    </xdr:to>
    <xdr:cxnSp macro="">
      <xdr:nvCxnSpPr>
        <xdr:cNvPr id="547" name="直線コネクタ 546"/>
        <xdr:cNvCxnSpPr/>
      </xdr:nvCxnSpPr>
      <xdr:spPr>
        <a:xfrm flipV="1">
          <a:off x="15481300" y="102450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xdr:rowOff>
    </xdr:from>
    <xdr:to>
      <xdr:col>76</xdr:col>
      <xdr:colOff>165100</xdr:colOff>
      <xdr:row>60</xdr:row>
      <xdr:rowOff>117475</xdr:rowOff>
    </xdr:to>
    <xdr:sp macro="" textlink="">
      <xdr:nvSpPr>
        <xdr:cNvPr id="548" name="楕円 547"/>
        <xdr:cNvSpPr/>
      </xdr:nvSpPr>
      <xdr:spPr>
        <a:xfrm>
          <a:off x="14541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169545</xdr:rowOff>
    </xdr:from>
    <xdr:to>
      <xdr:col>81</xdr:col>
      <xdr:colOff>50800</xdr:colOff>
      <xdr:row>60</xdr:row>
      <xdr:rowOff>66675</xdr:rowOff>
    </xdr:to>
    <xdr:cxnSp macro="">
      <xdr:nvCxnSpPr>
        <xdr:cNvPr id="549" name="直線コネクタ 548"/>
        <xdr:cNvCxnSpPr/>
      </xdr:nvCxnSpPr>
      <xdr:spPr>
        <a:xfrm flipV="1">
          <a:off x="14592300" y="102850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13352</xdr:rowOff>
    </xdr:from>
    <xdr:ext cx="405111" cy="259045"/>
    <xdr:sp macro="" textlink="">
      <xdr:nvSpPr>
        <xdr:cNvPr id="550"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139082</xdr:rowOff>
    </xdr:from>
    <xdr:ext cx="405111" cy="259045"/>
    <xdr:sp macro="" textlink="">
      <xdr:nvSpPr>
        <xdr:cNvPr id="551" name="n_2aveValue【保健センター・保健所】&#10;有形固定資産減価償却率"/>
        <xdr:cNvSpPr txBox="1"/>
      </xdr:nvSpPr>
      <xdr:spPr>
        <a:xfrm>
          <a:off x="14389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65422</xdr:rowOff>
    </xdr:from>
    <xdr:ext cx="405111" cy="259045"/>
    <xdr:sp macro="" textlink="">
      <xdr:nvSpPr>
        <xdr:cNvPr id="552" name="n_1mainValue【保健センター・保健所】&#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134002</xdr:rowOff>
    </xdr:from>
    <xdr:ext cx="405111" cy="259045"/>
    <xdr:sp macro="" textlink="">
      <xdr:nvSpPr>
        <xdr:cNvPr id="553" name="n_2mainValue【保健センター・保健所】&#10;有形固定資産減価償却率"/>
        <xdr:cNvSpPr txBox="1"/>
      </xdr:nvSpPr>
      <xdr:spPr>
        <a:xfrm>
          <a:off x="14389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75" name="直線コネクタ 574"/>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7" name="直線コネクタ 57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7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79" name="直線コネクタ 57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580" name="【保健センター・保健所】&#10;一人当たり面積平均値テキスト"/>
        <xdr:cNvSpPr txBox="1"/>
      </xdr:nvSpPr>
      <xdr:spPr>
        <a:xfrm>
          <a:off x="221996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81" name="フローチャート: 判断 580"/>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82" name="フローチャート: 判断 581"/>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3" name="フローチャート: 判断 582"/>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89" name="楕円 588"/>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590"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591" name="楕円 590"/>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32004</xdr:rowOff>
    </xdr:to>
    <xdr:cxnSp macro="">
      <xdr:nvCxnSpPr>
        <xdr:cNvPr id="592" name="直線コネクタ 591"/>
        <xdr:cNvCxnSpPr/>
      </xdr:nvCxnSpPr>
      <xdr:spPr>
        <a:xfrm flipV="1">
          <a:off x="21323300" y="10652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20066</xdr:rowOff>
    </xdr:from>
    <xdr:to>
      <xdr:col>107</xdr:col>
      <xdr:colOff>101600</xdr:colOff>
      <xdr:row>61</xdr:row>
      <xdr:rowOff>121666</xdr:rowOff>
    </xdr:to>
    <xdr:sp macro="" textlink="">
      <xdr:nvSpPr>
        <xdr:cNvPr id="593" name="楕円 592"/>
        <xdr:cNvSpPr/>
      </xdr:nvSpPr>
      <xdr:spPr>
        <a:xfrm>
          <a:off x="20383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70866</xdr:rowOff>
    </xdr:from>
    <xdr:to>
      <xdr:col>111</xdr:col>
      <xdr:colOff>177800</xdr:colOff>
      <xdr:row>62</xdr:row>
      <xdr:rowOff>32004</xdr:rowOff>
    </xdr:to>
    <xdr:cxnSp macro="">
      <xdr:nvCxnSpPr>
        <xdr:cNvPr id="594" name="直線コネクタ 593"/>
        <xdr:cNvCxnSpPr/>
      </xdr:nvCxnSpPr>
      <xdr:spPr>
        <a:xfrm>
          <a:off x="20434300" y="105293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73931</xdr:rowOff>
    </xdr:from>
    <xdr:ext cx="469744" cy="259045"/>
    <xdr:sp macro="" textlink="">
      <xdr:nvSpPr>
        <xdr:cNvPr id="595" name="n_1aveValue【保健センター・保健所】&#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596" name="n_2ave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99331</xdr:rowOff>
    </xdr:from>
    <xdr:ext cx="469744" cy="259045"/>
    <xdr:sp macro="" textlink="">
      <xdr:nvSpPr>
        <xdr:cNvPr id="597" name="n_1main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598" name="n_2mainValue【保健センター・保健所】&#10;一人当たり面積"/>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0" name="テキスト ボックス 6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0" name="テキスト ボックス 6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2" name="テキスト ボックス 6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624" name="直線コネクタ 623"/>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625"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626" name="直線コネクタ 625"/>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8" name="直線コネクタ 62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122482</xdr:rowOff>
    </xdr:from>
    <xdr:ext cx="405111" cy="259045"/>
    <xdr:sp macro="" textlink="">
      <xdr:nvSpPr>
        <xdr:cNvPr id="629" name="【消防施設】&#10;有形固定資産減価償却率平均値テキスト"/>
        <xdr:cNvSpPr txBox="1"/>
      </xdr:nvSpPr>
      <xdr:spPr>
        <a:xfrm>
          <a:off x="16357600" y="1383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630" name="フローチャート: 判断 629"/>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31" name="フローチャート: 判断 630"/>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32" name="フローチャート: 判断 631"/>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46082</xdr:rowOff>
    </xdr:from>
    <xdr:to>
      <xdr:col>85</xdr:col>
      <xdr:colOff>177800</xdr:colOff>
      <xdr:row>79</xdr:row>
      <xdr:rowOff>147682</xdr:rowOff>
    </xdr:to>
    <xdr:sp macro="" textlink="">
      <xdr:nvSpPr>
        <xdr:cNvPr id="638" name="楕円 637"/>
        <xdr:cNvSpPr/>
      </xdr:nvSpPr>
      <xdr:spPr>
        <a:xfrm>
          <a:off x="162687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68959</xdr:rowOff>
    </xdr:from>
    <xdr:ext cx="405111" cy="259045"/>
    <xdr:sp macro="" textlink="">
      <xdr:nvSpPr>
        <xdr:cNvPr id="639" name="【消防施設】&#10;有形固定資産減価償却率該当値テキスト"/>
        <xdr:cNvSpPr txBox="1"/>
      </xdr:nvSpPr>
      <xdr:spPr>
        <a:xfrm>
          <a:off x="16357600" y="134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78739</xdr:rowOff>
    </xdr:from>
    <xdr:to>
      <xdr:col>81</xdr:col>
      <xdr:colOff>101600</xdr:colOff>
      <xdr:row>80</xdr:row>
      <xdr:rowOff>8889</xdr:rowOff>
    </xdr:to>
    <xdr:sp macro="" textlink="">
      <xdr:nvSpPr>
        <xdr:cNvPr id="640" name="楕円 639"/>
        <xdr:cNvSpPr/>
      </xdr:nvSpPr>
      <xdr:spPr>
        <a:xfrm>
          <a:off x="15430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96882</xdr:rowOff>
    </xdr:from>
    <xdr:to>
      <xdr:col>85</xdr:col>
      <xdr:colOff>127000</xdr:colOff>
      <xdr:row>79</xdr:row>
      <xdr:rowOff>129539</xdr:rowOff>
    </xdr:to>
    <xdr:cxnSp macro="">
      <xdr:nvCxnSpPr>
        <xdr:cNvPr id="641" name="直線コネクタ 640"/>
        <xdr:cNvCxnSpPr/>
      </xdr:nvCxnSpPr>
      <xdr:spPr>
        <a:xfrm flipV="1">
          <a:off x="15481300" y="136414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642" name="楕円 641"/>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60961</xdr:rowOff>
    </xdr:from>
    <xdr:to>
      <xdr:col>81</xdr:col>
      <xdr:colOff>50800</xdr:colOff>
      <xdr:row>79</xdr:row>
      <xdr:rowOff>129539</xdr:rowOff>
    </xdr:to>
    <xdr:cxnSp macro="">
      <xdr:nvCxnSpPr>
        <xdr:cNvPr id="643" name="直線コネクタ 642"/>
        <xdr:cNvCxnSpPr/>
      </xdr:nvCxnSpPr>
      <xdr:spPr>
        <a:xfrm>
          <a:off x="14592300" y="136055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644"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89825</xdr:rowOff>
    </xdr:from>
    <xdr:ext cx="405111" cy="259045"/>
    <xdr:sp macro="" textlink="">
      <xdr:nvSpPr>
        <xdr:cNvPr id="645" name="n_2aveValue【消防施設】&#10;有形固定資産減価償却率"/>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25416</xdr:rowOff>
    </xdr:from>
    <xdr:ext cx="405111" cy="259045"/>
    <xdr:sp macro="" textlink="">
      <xdr:nvSpPr>
        <xdr:cNvPr id="646" name="n_1mainValue【消防施設】&#10;有形固定資産減価償却率"/>
        <xdr:cNvSpPr txBox="1"/>
      </xdr:nvSpPr>
      <xdr:spPr>
        <a:xfrm>
          <a:off x="15266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647" name="n_2mainValue【消防施設】&#10;有形固定資産減価償却率"/>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9" name="テキスト ボックス 6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1" name="テキスト ボックス 6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3" name="テキスト ボックス 6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5" name="テキスト ボックス 6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669" name="直線コネクタ 668"/>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0"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1" name="直線コネクタ 670"/>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672"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673" name="直線コネクタ 672"/>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93742</xdr:rowOff>
    </xdr:from>
    <xdr:ext cx="469744" cy="259045"/>
    <xdr:sp macro="" textlink="">
      <xdr:nvSpPr>
        <xdr:cNvPr id="674" name="【消防施設】&#10;一人当たり面積平均値テキスト"/>
        <xdr:cNvSpPr txBox="1"/>
      </xdr:nvSpPr>
      <xdr:spPr>
        <a:xfrm>
          <a:off x="22199600" y="14495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75" name="フローチャート: 判断 674"/>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76" name="フローチャート: 判断 675"/>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677" name="フローチャート: 判断 676"/>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83" name="楕円 682"/>
        <xdr:cNvSpPr/>
      </xdr:nvSpPr>
      <xdr:spPr>
        <a:xfrm>
          <a:off x="22110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147338</xdr:rowOff>
    </xdr:from>
    <xdr:ext cx="469744" cy="259045"/>
    <xdr:sp macro="" textlink="">
      <xdr:nvSpPr>
        <xdr:cNvPr id="684" name="【消防施設】&#10;一人当たり面積該当値テキスト"/>
        <xdr:cNvSpPr txBox="1"/>
      </xdr:nvSpPr>
      <xdr:spPr>
        <a:xfrm>
          <a:off x="22199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126746</xdr:rowOff>
    </xdr:from>
    <xdr:to>
      <xdr:col>112</xdr:col>
      <xdr:colOff>38100</xdr:colOff>
      <xdr:row>83</xdr:row>
      <xdr:rowOff>56896</xdr:rowOff>
    </xdr:to>
    <xdr:sp macro="" textlink="">
      <xdr:nvSpPr>
        <xdr:cNvPr id="685" name="楕円 684"/>
        <xdr:cNvSpPr/>
      </xdr:nvSpPr>
      <xdr:spPr>
        <a:xfrm>
          <a:off x="21272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6096</xdr:rowOff>
    </xdr:to>
    <xdr:cxnSp macro="">
      <xdr:nvCxnSpPr>
        <xdr:cNvPr id="686" name="直線コネクタ 685"/>
        <xdr:cNvCxnSpPr/>
      </xdr:nvCxnSpPr>
      <xdr:spPr>
        <a:xfrm flipV="1">
          <a:off x="21323300" y="142341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687" name="楕円 686"/>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6096</xdr:rowOff>
    </xdr:from>
    <xdr:to>
      <xdr:col>111</xdr:col>
      <xdr:colOff>177800</xdr:colOff>
      <xdr:row>84</xdr:row>
      <xdr:rowOff>102108</xdr:rowOff>
    </xdr:to>
    <xdr:cxnSp macro="">
      <xdr:nvCxnSpPr>
        <xdr:cNvPr id="688" name="直線コネクタ 687"/>
        <xdr:cNvCxnSpPr/>
      </xdr:nvCxnSpPr>
      <xdr:spPr>
        <a:xfrm flipV="1">
          <a:off x="20434300" y="14236446"/>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45738</xdr:rowOff>
    </xdr:from>
    <xdr:ext cx="469744" cy="259045"/>
    <xdr:sp macro="" textlink="">
      <xdr:nvSpPr>
        <xdr:cNvPr id="689" name="n_1ave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690" name="n_2ave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73423</xdr:rowOff>
    </xdr:from>
    <xdr:ext cx="469744" cy="259045"/>
    <xdr:sp macro="" textlink="">
      <xdr:nvSpPr>
        <xdr:cNvPr id="691" name="n_1mainValue【消防施設】&#10;一人当たり面積"/>
        <xdr:cNvSpPr txBox="1"/>
      </xdr:nvSpPr>
      <xdr:spPr>
        <a:xfrm>
          <a:off x="21075727" y="139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692" name="n_2main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4" name="テキスト ボックス 7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4" name="テキスト ボックス 7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718" name="直線コネクタ 717"/>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19"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20" name="直線コネクタ 719"/>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21"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22" name="直線コネクタ 721"/>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723"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724" name="フローチャート: 判断 723"/>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25" name="フローチャート: 判断 724"/>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26" name="フローチャート: 判断 725"/>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18869</xdr:rowOff>
    </xdr:from>
    <xdr:to>
      <xdr:col>85</xdr:col>
      <xdr:colOff>177800</xdr:colOff>
      <xdr:row>103</xdr:row>
      <xdr:rowOff>120469</xdr:rowOff>
    </xdr:to>
    <xdr:sp macro="" textlink="">
      <xdr:nvSpPr>
        <xdr:cNvPr id="732" name="楕円 731"/>
        <xdr:cNvSpPr/>
      </xdr:nvSpPr>
      <xdr:spPr>
        <a:xfrm>
          <a:off x="16268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41746</xdr:rowOff>
    </xdr:from>
    <xdr:ext cx="405111" cy="259045"/>
    <xdr:sp macro="" textlink="">
      <xdr:nvSpPr>
        <xdr:cNvPr id="733" name="【庁舎】&#10;有形固定資産減価償却率該当値テキスト"/>
        <xdr:cNvSpPr txBox="1"/>
      </xdr:nvSpPr>
      <xdr:spPr>
        <a:xfrm>
          <a:off x="16357600" y="1752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44994</xdr:rowOff>
    </xdr:from>
    <xdr:to>
      <xdr:col>81</xdr:col>
      <xdr:colOff>101600</xdr:colOff>
      <xdr:row>102</xdr:row>
      <xdr:rowOff>146594</xdr:rowOff>
    </xdr:to>
    <xdr:sp macro="" textlink="">
      <xdr:nvSpPr>
        <xdr:cNvPr id="734" name="楕円 733"/>
        <xdr:cNvSpPr/>
      </xdr:nvSpPr>
      <xdr:spPr>
        <a:xfrm>
          <a:off x="15430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95794</xdr:rowOff>
    </xdr:from>
    <xdr:to>
      <xdr:col>85</xdr:col>
      <xdr:colOff>127000</xdr:colOff>
      <xdr:row>103</xdr:row>
      <xdr:rowOff>69669</xdr:rowOff>
    </xdr:to>
    <xdr:cxnSp macro="">
      <xdr:nvCxnSpPr>
        <xdr:cNvPr id="735" name="直線コネクタ 734"/>
        <xdr:cNvCxnSpPr/>
      </xdr:nvCxnSpPr>
      <xdr:spPr>
        <a:xfrm>
          <a:off x="15481300" y="17583694"/>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36" name="楕円 735"/>
        <xdr:cNvSpPr/>
      </xdr:nvSpPr>
      <xdr:spPr>
        <a:xfrm>
          <a:off x="14541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95794</xdr:rowOff>
    </xdr:from>
    <xdr:to>
      <xdr:col>81</xdr:col>
      <xdr:colOff>50800</xdr:colOff>
      <xdr:row>103</xdr:row>
      <xdr:rowOff>107224</xdr:rowOff>
    </xdr:to>
    <xdr:cxnSp macro="">
      <xdr:nvCxnSpPr>
        <xdr:cNvPr id="737" name="直線コネクタ 736"/>
        <xdr:cNvCxnSpPr/>
      </xdr:nvCxnSpPr>
      <xdr:spPr>
        <a:xfrm flipV="1">
          <a:off x="14592300" y="1758369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38"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39"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163121</xdr:rowOff>
    </xdr:from>
    <xdr:ext cx="405111" cy="259045"/>
    <xdr:sp macro="" textlink="">
      <xdr:nvSpPr>
        <xdr:cNvPr id="740" name="n_1mainValue【庁舎】&#10;有形固定資産減価償却率"/>
        <xdr:cNvSpPr txBox="1"/>
      </xdr:nvSpPr>
      <xdr:spPr>
        <a:xfrm>
          <a:off x="152660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741" name="n_2main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2" name="直線コネクタ 7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3" name="テキスト ボックス 7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4" name="直線コネクタ 7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5" name="テキスト ボックス 7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6" name="直線コネクタ 7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7" name="テキスト ボックス 7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8" name="直線コネクタ 7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9" name="テキスト ボックス 7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0" name="直線コネクタ 7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1" name="テキスト ボックス 7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765" name="直線コネクタ 764"/>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766"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767" name="直線コネクタ 766"/>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768"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769" name="直線コネクタ 768"/>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770"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71" name="フローチャート: 判断 770"/>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72" name="フローチャート: 判断 771"/>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773" name="フローチャート: 判断 772"/>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107314</xdr:rowOff>
    </xdr:from>
    <xdr:to>
      <xdr:col>116</xdr:col>
      <xdr:colOff>114300</xdr:colOff>
      <xdr:row>104</xdr:row>
      <xdr:rowOff>37464</xdr:rowOff>
    </xdr:to>
    <xdr:sp macro="" textlink="">
      <xdr:nvSpPr>
        <xdr:cNvPr id="779" name="楕円 778"/>
        <xdr:cNvSpPr/>
      </xdr:nvSpPr>
      <xdr:spPr>
        <a:xfrm>
          <a:off x="221107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130191</xdr:rowOff>
    </xdr:from>
    <xdr:ext cx="469744" cy="259045"/>
    <xdr:sp macro="" textlink="">
      <xdr:nvSpPr>
        <xdr:cNvPr id="780" name="【庁舎】&#10;一人当たり面積該当値テキスト"/>
        <xdr:cNvSpPr txBox="1"/>
      </xdr:nvSpPr>
      <xdr:spPr>
        <a:xfrm>
          <a:off x="22199600" y="176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78739</xdr:rowOff>
    </xdr:from>
    <xdr:to>
      <xdr:col>112</xdr:col>
      <xdr:colOff>38100</xdr:colOff>
      <xdr:row>104</xdr:row>
      <xdr:rowOff>8889</xdr:rowOff>
    </xdr:to>
    <xdr:sp macro="" textlink="">
      <xdr:nvSpPr>
        <xdr:cNvPr id="781" name="楕円 780"/>
        <xdr:cNvSpPr/>
      </xdr:nvSpPr>
      <xdr:spPr>
        <a:xfrm>
          <a:off x="21272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129539</xdr:rowOff>
    </xdr:from>
    <xdr:to>
      <xdr:col>116</xdr:col>
      <xdr:colOff>63500</xdr:colOff>
      <xdr:row>103</xdr:row>
      <xdr:rowOff>158114</xdr:rowOff>
    </xdr:to>
    <xdr:cxnSp macro="">
      <xdr:nvCxnSpPr>
        <xdr:cNvPr id="782" name="直線コネクタ 781"/>
        <xdr:cNvCxnSpPr/>
      </xdr:nvCxnSpPr>
      <xdr:spPr>
        <a:xfrm>
          <a:off x="21323300" y="177888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29211</xdr:rowOff>
    </xdr:from>
    <xdr:to>
      <xdr:col>107</xdr:col>
      <xdr:colOff>101600</xdr:colOff>
      <xdr:row>104</xdr:row>
      <xdr:rowOff>130811</xdr:rowOff>
    </xdr:to>
    <xdr:sp macro="" textlink="">
      <xdr:nvSpPr>
        <xdr:cNvPr id="783" name="楕円 782"/>
        <xdr:cNvSpPr/>
      </xdr:nvSpPr>
      <xdr:spPr>
        <a:xfrm>
          <a:off x="20383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129539</xdr:rowOff>
    </xdr:from>
    <xdr:to>
      <xdr:col>111</xdr:col>
      <xdr:colOff>177800</xdr:colOff>
      <xdr:row>104</xdr:row>
      <xdr:rowOff>80011</xdr:rowOff>
    </xdr:to>
    <xdr:cxnSp macro="">
      <xdr:nvCxnSpPr>
        <xdr:cNvPr id="784" name="直線コネクタ 783"/>
        <xdr:cNvCxnSpPr/>
      </xdr:nvCxnSpPr>
      <xdr:spPr>
        <a:xfrm flipV="1">
          <a:off x="20434300" y="1778888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785"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43832</xdr:rowOff>
    </xdr:from>
    <xdr:ext cx="469744" cy="259045"/>
    <xdr:sp macro="" textlink="">
      <xdr:nvSpPr>
        <xdr:cNvPr id="786" name="n_2aveValue【庁舎】&#10;一人当たり面積"/>
        <xdr:cNvSpPr txBox="1"/>
      </xdr:nvSpPr>
      <xdr:spPr>
        <a:xfrm>
          <a:off x="201994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25416</xdr:rowOff>
    </xdr:from>
    <xdr:ext cx="469744" cy="259045"/>
    <xdr:sp macro="" textlink="">
      <xdr:nvSpPr>
        <xdr:cNvPr id="787" name="n_1mainValue【庁舎】&#10;一人当たり面積"/>
        <xdr:cNvSpPr txBox="1"/>
      </xdr:nvSpPr>
      <xdr:spPr>
        <a:xfrm>
          <a:off x="210757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147338</xdr:rowOff>
    </xdr:from>
    <xdr:ext cx="469744" cy="259045"/>
    <xdr:sp macro="" textlink="">
      <xdr:nvSpPr>
        <xdr:cNvPr id="788" name="n_2mainValue【庁舎】&#10;一人当たり面積"/>
        <xdr:cNvSpPr txBox="1"/>
      </xdr:nvSpPr>
      <xdr:spPr>
        <a:xfrm>
          <a:off x="201994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町村合併後も学校施設統廃合が進んでいないことから、</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の一人当たり面積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大きくなっている。</a:t>
          </a:r>
          <a:r>
            <a:rPr kumimoji="1" lang="ja-JP" altLang="en-US" sz="1100">
              <a:solidFill>
                <a:schemeClr val="dk1"/>
              </a:solidFill>
              <a:effectLst/>
              <a:latin typeface="+mn-lt"/>
              <a:ea typeface="+mn-ea"/>
              <a:cs typeface="+mn-cs"/>
            </a:rPr>
            <a:t>また、旧町村の庁舎を振興事務所として活用していることなどから、庁舎の一人当たり面積も大きくなっている。施設全般に老朽化が進んでおり、</a:t>
          </a:r>
          <a:r>
            <a:rPr kumimoji="1" lang="ja-JP" altLang="ja-JP" sz="1100">
              <a:solidFill>
                <a:schemeClr val="dk1"/>
              </a:solidFill>
              <a:effectLst/>
              <a:latin typeface="+mn-lt"/>
              <a:ea typeface="+mn-ea"/>
              <a:cs typeface="+mn-cs"/>
            </a:rPr>
            <a:t>今後は公共施設等総合管理計画に基づき、公共建築物等の保有量を圧縮しながら施設の維持管理を適正に進める。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33,232
32,821
851.21
25,085,367
24,343,427
603,874
13,660,432
21,433,825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となり、引き続き類似団体平均を下回った。当市の現状から市税の大幅な増加は見込めないため、徴収率の向上により歳入の確保に努めるとともに、継続的な事務事業の見直しを行うことによって歳出削減を実現し、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42635</xdr:rowOff>
    </xdr:to>
    <xdr:cxnSp macro="">
      <xdr:nvCxnSpPr>
        <xdr:cNvPr id="70" name="直線コネクタ 69"/>
        <xdr:cNvCxnSpPr/>
      </xdr:nvCxnSpPr>
      <xdr:spPr>
        <a:xfrm>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3" name="直線コネクタ 72"/>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8165</xdr:rowOff>
    </xdr:to>
    <xdr:cxnSp macro="">
      <xdr:nvCxnSpPr>
        <xdr:cNvPr id="76" name="直線コネクタ 75"/>
        <xdr:cNvCxnSpPr/>
      </xdr:nvCxnSpPr>
      <xdr:spPr>
        <a:xfrm>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79" name="直線コネクタ 78"/>
        <xdr:cNvCxnSpPr/>
      </xdr:nvCxnSpPr>
      <xdr:spPr>
        <a:xfrm>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128815</xdr:rowOff>
    </xdr:from>
    <xdr:to>
      <xdr:col>11</xdr:col>
      <xdr:colOff>82550</xdr:colOff>
      <xdr:row>42</xdr:row>
      <xdr:rowOff>58965</xdr:rowOff>
    </xdr:to>
    <xdr:sp macro="" textlink="">
      <xdr:nvSpPr>
        <xdr:cNvPr id="80" name="フローチャート: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81" name="テキスト ボックス 80"/>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89" name="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0"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2" name="テキスト ボックス 9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4" name="テキスト ボックス 93"/>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7" name="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年度に市債償還元金の増などにより</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％台になってから、ほぼ同水準で推移しており、平成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88.5</a:t>
          </a:r>
          <a:r>
            <a:rPr kumimoji="1" lang="ja-JP" altLang="en-US" sz="1300">
              <a:latin typeface="ＭＳ Ｐゴシック" panose="020B0600070205080204" pitchFamily="50" charset="-128"/>
              <a:ea typeface="ＭＳ Ｐゴシック" panose="020B0600070205080204" pitchFamily="50" charset="-128"/>
            </a:rPr>
            <a:t>％となった。今後も分母となる歳入の減少が予想されるため、職員数の適正化などにより人件費の抑制を図り、経常経費の見直しによって弾力性のある財政構造を維持する。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62</xdr:row>
      <xdr:rowOff>44450</xdr:rowOff>
    </xdr:to>
    <xdr:cxnSp macro="">
      <xdr:nvCxnSpPr>
        <xdr:cNvPr id="133" name="直線コネクタ 132"/>
        <xdr:cNvCxnSpPr/>
      </xdr:nvCxnSpPr>
      <xdr:spPr>
        <a:xfrm>
          <a:off x="4114800" y="105939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61</xdr:row>
      <xdr:rowOff>159596</xdr:rowOff>
    </xdr:to>
    <xdr:cxnSp macro="">
      <xdr:nvCxnSpPr>
        <xdr:cNvPr id="136" name="直線コネクタ 135"/>
        <xdr:cNvCxnSpPr/>
      </xdr:nvCxnSpPr>
      <xdr:spPr>
        <a:xfrm flipV="1">
          <a:off x="3225800" y="1059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159596</xdr:rowOff>
    </xdr:from>
    <xdr:to>
      <xdr:col>15</xdr:col>
      <xdr:colOff>82550</xdr:colOff>
      <xdr:row>62</xdr:row>
      <xdr:rowOff>44450</xdr:rowOff>
    </xdr:to>
    <xdr:cxnSp macro="">
      <xdr:nvCxnSpPr>
        <xdr:cNvPr id="139" name="直線コネクタ 138"/>
        <xdr:cNvCxnSpPr/>
      </xdr:nvCxnSpPr>
      <xdr:spPr>
        <a:xfrm flipV="1">
          <a:off x="2336800" y="1061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52494</xdr:rowOff>
    </xdr:to>
    <xdr:cxnSp macro="">
      <xdr:nvCxnSpPr>
        <xdr:cNvPr id="142" name="直線コネクタ 141"/>
        <xdr:cNvCxnSpPr/>
      </xdr:nvCxnSpPr>
      <xdr:spPr>
        <a:xfrm flipV="1">
          <a:off x="1447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43" name="フローチャート: 判断 142"/>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44" name="テキスト ボックス 143"/>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45" name="フローチャート: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46" name="テキスト ボックス 145"/>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2" name="楕円 151"/>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3"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4" name="楕円 153"/>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5" name="テキスト ボックス 154"/>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108796</xdr:rowOff>
    </xdr:from>
    <xdr:to>
      <xdr:col>15</xdr:col>
      <xdr:colOff>133350</xdr:colOff>
      <xdr:row>62</xdr:row>
      <xdr:rowOff>38946</xdr:rowOff>
    </xdr:to>
    <xdr:sp macro="" textlink="">
      <xdr:nvSpPr>
        <xdr:cNvPr id="156" name="楕円 155"/>
        <xdr:cNvSpPr/>
      </xdr:nvSpPr>
      <xdr:spPr>
        <a:xfrm>
          <a:off x="3175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57" name="テキスト ボックス 156"/>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8" name="楕円 157"/>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9" name="テキスト ボックス 158"/>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60" name="楕円 159"/>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61" name="テキスト ボックス 160"/>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広大な面積による行政効率の悪さが大きな要因となり、引き続き全国・県・類似団体平均を大幅に上回っている。人口減少も歯止めがかかっていない状況であり、公の施設の廃止や譲渡民営化などにより維持補修費の抑制を進めるとともに、職員数の適正化などによる人件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151172</xdr:rowOff>
    </xdr:from>
    <xdr:to>
      <xdr:col>23</xdr:col>
      <xdr:colOff>133350</xdr:colOff>
      <xdr:row>82</xdr:row>
      <xdr:rowOff>163024</xdr:rowOff>
    </xdr:to>
    <xdr:cxnSp macro="">
      <xdr:nvCxnSpPr>
        <xdr:cNvPr id="196" name="直線コネクタ 195"/>
        <xdr:cNvCxnSpPr/>
      </xdr:nvCxnSpPr>
      <xdr:spPr>
        <a:xfrm>
          <a:off x="4114800" y="14210072"/>
          <a:ext cx="838200" cy="1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123444</xdr:rowOff>
    </xdr:from>
    <xdr:to>
      <xdr:col>19</xdr:col>
      <xdr:colOff>133350</xdr:colOff>
      <xdr:row>82</xdr:row>
      <xdr:rowOff>151172</xdr:rowOff>
    </xdr:to>
    <xdr:cxnSp macro="">
      <xdr:nvCxnSpPr>
        <xdr:cNvPr id="199" name="直線コネクタ 198"/>
        <xdr:cNvCxnSpPr/>
      </xdr:nvCxnSpPr>
      <xdr:spPr>
        <a:xfrm>
          <a:off x="3225800" y="14182344"/>
          <a:ext cx="8890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9045"/>
    <xdr:sp macro="" textlink="">
      <xdr:nvSpPr>
        <xdr:cNvPr id="201" name="テキスト ボックス 200"/>
        <xdr:cNvSpPr txBox="1"/>
      </xdr:nvSpPr>
      <xdr:spPr>
        <a:xfrm>
          <a:off x="3733800" y="1372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114740</xdr:rowOff>
    </xdr:from>
    <xdr:to>
      <xdr:col>15</xdr:col>
      <xdr:colOff>82550</xdr:colOff>
      <xdr:row>82</xdr:row>
      <xdr:rowOff>123444</xdr:rowOff>
    </xdr:to>
    <xdr:cxnSp macro="">
      <xdr:nvCxnSpPr>
        <xdr:cNvPr id="202" name="直線コネクタ 201"/>
        <xdr:cNvCxnSpPr/>
      </xdr:nvCxnSpPr>
      <xdr:spPr>
        <a:xfrm>
          <a:off x="2336800" y="14173640"/>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4" name="テキスト ボックス 203"/>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83448</xdr:rowOff>
    </xdr:from>
    <xdr:to>
      <xdr:col>11</xdr:col>
      <xdr:colOff>31750</xdr:colOff>
      <xdr:row>82</xdr:row>
      <xdr:rowOff>114740</xdr:rowOff>
    </xdr:to>
    <xdr:cxnSp macro="">
      <xdr:nvCxnSpPr>
        <xdr:cNvPr id="205" name="直線コネクタ 204"/>
        <xdr:cNvCxnSpPr/>
      </xdr:nvCxnSpPr>
      <xdr:spPr>
        <a:xfrm>
          <a:off x="1447800" y="14142348"/>
          <a:ext cx="889000" cy="3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78428</xdr:rowOff>
    </xdr:from>
    <xdr:to>
      <xdr:col>11</xdr:col>
      <xdr:colOff>82550</xdr:colOff>
      <xdr:row>82</xdr:row>
      <xdr:rowOff>8578</xdr:rowOff>
    </xdr:to>
    <xdr:sp macro="" textlink="">
      <xdr:nvSpPr>
        <xdr:cNvPr id="206" name="フローチャート: 判断 205"/>
        <xdr:cNvSpPr/>
      </xdr:nvSpPr>
      <xdr:spPr>
        <a:xfrm>
          <a:off x="2286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18755</xdr:rowOff>
    </xdr:from>
    <xdr:ext cx="762000" cy="259045"/>
    <xdr:sp macro="" textlink="">
      <xdr:nvSpPr>
        <xdr:cNvPr id="207" name="テキスト ボックス 206"/>
        <xdr:cNvSpPr txBox="1"/>
      </xdr:nvSpPr>
      <xdr:spPr>
        <a:xfrm>
          <a:off x="1955800" y="137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55465</xdr:rowOff>
    </xdr:from>
    <xdr:to>
      <xdr:col>7</xdr:col>
      <xdr:colOff>31750</xdr:colOff>
      <xdr:row>81</xdr:row>
      <xdr:rowOff>157065</xdr:rowOff>
    </xdr:to>
    <xdr:sp macro="" textlink="">
      <xdr:nvSpPr>
        <xdr:cNvPr id="208" name="フローチャート: 判断 207"/>
        <xdr:cNvSpPr/>
      </xdr:nvSpPr>
      <xdr:spPr>
        <a:xfrm>
          <a:off x="1397000" y="139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167242</xdr:rowOff>
    </xdr:from>
    <xdr:ext cx="762000" cy="259045"/>
    <xdr:sp macro="" textlink="">
      <xdr:nvSpPr>
        <xdr:cNvPr id="209" name="テキスト ボックス 208"/>
        <xdr:cNvSpPr txBox="1"/>
      </xdr:nvSpPr>
      <xdr:spPr>
        <a:xfrm>
          <a:off x="1066800" y="1371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112224</xdr:rowOff>
    </xdr:from>
    <xdr:to>
      <xdr:col>23</xdr:col>
      <xdr:colOff>184150</xdr:colOff>
      <xdr:row>83</xdr:row>
      <xdr:rowOff>42374</xdr:rowOff>
    </xdr:to>
    <xdr:sp macro="" textlink="">
      <xdr:nvSpPr>
        <xdr:cNvPr id="215" name="楕円 214"/>
        <xdr:cNvSpPr/>
      </xdr:nvSpPr>
      <xdr:spPr>
        <a:xfrm>
          <a:off x="4902200" y="141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84301</xdr:rowOff>
    </xdr:from>
    <xdr:ext cx="762000" cy="259045"/>
    <xdr:sp macro="" textlink="">
      <xdr:nvSpPr>
        <xdr:cNvPr id="216" name="人件費・物件費等の状況該当値テキスト"/>
        <xdr:cNvSpPr txBox="1"/>
      </xdr:nvSpPr>
      <xdr:spPr>
        <a:xfrm>
          <a:off x="5041900" y="1414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100372</xdr:rowOff>
    </xdr:from>
    <xdr:to>
      <xdr:col>19</xdr:col>
      <xdr:colOff>184150</xdr:colOff>
      <xdr:row>83</xdr:row>
      <xdr:rowOff>30522</xdr:rowOff>
    </xdr:to>
    <xdr:sp macro="" textlink="">
      <xdr:nvSpPr>
        <xdr:cNvPr id="217" name="楕円 216"/>
        <xdr:cNvSpPr/>
      </xdr:nvSpPr>
      <xdr:spPr>
        <a:xfrm>
          <a:off x="4064000" y="141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15299</xdr:rowOff>
    </xdr:from>
    <xdr:ext cx="736600" cy="259045"/>
    <xdr:sp macro="" textlink="">
      <xdr:nvSpPr>
        <xdr:cNvPr id="218" name="テキスト ボックス 217"/>
        <xdr:cNvSpPr txBox="1"/>
      </xdr:nvSpPr>
      <xdr:spPr>
        <a:xfrm>
          <a:off x="3733800" y="1424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72644</xdr:rowOff>
    </xdr:from>
    <xdr:to>
      <xdr:col>15</xdr:col>
      <xdr:colOff>133350</xdr:colOff>
      <xdr:row>83</xdr:row>
      <xdr:rowOff>2794</xdr:rowOff>
    </xdr:to>
    <xdr:sp macro="" textlink="">
      <xdr:nvSpPr>
        <xdr:cNvPr id="219" name="楕円 218"/>
        <xdr:cNvSpPr/>
      </xdr:nvSpPr>
      <xdr:spPr>
        <a:xfrm>
          <a:off x="3175000" y="141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159021</xdr:rowOff>
    </xdr:from>
    <xdr:ext cx="762000" cy="259045"/>
    <xdr:sp macro="" textlink="">
      <xdr:nvSpPr>
        <xdr:cNvPr id="220" name="テキスト ボックス 219"/>
        <xdr:cNvSpPr txBox="1"/>
      </xdr:nvSpPr>
      <xdr:spPr>
        <a:xfrm>
          <a:off x="2844800" y="1421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63940</xdr:rowOff>
    </xdr:from>
    <xdr:to>
      <xdr:col>11</xdr:col>
      <xdr:colOff>82550</xdr:colOff>
      <xdr:row>82</xdr:row>
      <xdr:rowOff>165540</xdr:rowOff>
    </xdr:to>
    <xdr:sp macro="" textlink="">
      <xdr:nvSpPr>
        <xdr:cNvPr id="221" name="楕円 220"/>
        <xdr:cNvSpPr/>
      </xdr:nvSpPr>
      <xdr:spPr>
        <a:xfrm>
          <a:off x="2286000" y="141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150317</xdr:rowOff>
    </xdr:from>
    <xdr:ext cx="762000" cy="259045"/>
    <xdr:sp macro="" textlink="">
      <xdr:nvSpPr>
        <xdr:cNvPr id="222" name="テキスト ボックス 221"/>
        <xdr:cNvSpPr txBox="1"/>
      </xdr:nvSpPr>
      <xdr:spPr>
        <a:xfrm>
          <a:off x="1955800" y="1420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32648</xdr:rowOff>
    </xdr:from>
    <xdr:to>
      <xdr:col>7</xdr:col>
      <xdr:colOff>31750</xdr:colOff>
      <xdr:row>82</xdr:row>
      <xdr:rowOff>134248</xdr:rowOff>
    </xdr:to>
    <xdr:sp macro="" textlink="">
      <xdr:nvSpPr>
        <xdr:cNvPr id="223" name="楕円 222"/>
        <xdr:cNvSpPr/>
      </xdr:nvSpPr>
      <xdr:spPr>
        <a:xfrm>
          <a:off x="1397000" y="140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119025</xdr:rowOff>
    </xdr:from>
    <xdr:ext cx="762000" cy="259045"/>
    <xdr:sp macro="" textlink="">
      <xdr:nvSpPr>
        <xdr:cNvPr id="224" name="テキスト ボックス 223"/>
        <xdr:cNvSpPr txBox="1"/>
      </xdr:nvSpPr>
      <xdr:spPr>
        <a:xfrm>
          <a:off x="1066800" y="1417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月からの給与減額支給措置（平均</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％）の実施により、引き続き全国・県・類似団体平均を大きく下回っている。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6048</xdr:rowOff>
    </xdr:from>
    <xdr:to>
      <xdr:col>81</xdr:col>
      <xdr:colOff>44450</xdr:colOff>
      <xdr:row>88</xdr:row>
      <xdr:rowOff>137886</xdr:rowOff>
    </xdr:to>
    <xdr:cxnSp macro="">
      <xdr:nvCxnSpPr>
        <xdr:cNvPr id="255" name="直線コネクタ 254"/>
        <xdr:cNvCxnSpPr/>
      </xdr:nvCxnSpPr>
      <xdr:spPr>
        <a:xfrm flipV="1">
          <a:off x="17018000" y="14064948"/>
          <a:ext cx="0" cy="116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6"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7" name="直線コネクタ 256"/>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92425</xdr:rowOff>
    </xdr:from>
    <xdr:ext cx="762000" cy="259045"/>
    <xdr:sp macro="" textlink="">
      <xdr:nvSpPr>
        <xdr:cNvPr id="258" name="給与水準   （国との比較）最大値テキスト"/>
        <xdr:cNvSpPr txBox="1"/>
      </xdr:nvSpPr>
      <xdr:spPr>
        <a:xfrm>
          <a:off x="17106900" y="1380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6048</xdr:rowOff>
    </xdr:from>
    <xdr:to>
      <xdr:col>81</xdr:col>
      <xdr:colOff>133350</xdr:colOff>
      <xdr:row>82</xdr:row>
      <xdr:rowOff>6048</xdr:rowOff>
    </xdr:to>
    <xdr:cxnSp macro="">
      <xdr:nvCxnSpPr>
        <xdr:cNvPr id="259" name="直線コネクタ 258"/>
        <xdr:cNvCxnSpPr/>
      </xdr:nvCxnSpPr>
      <xdr:spPr>
        <a:xfrm>
          <a:off x="16929100" y="1406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6048</xdr:rowOff>
    </xdr:from>
    <xdr:to>
      <xdr:col>81</xdr:col>
      <xdr:colOff>44450</xdr:colOff>
      <xdr:row>82</xdr:row>
      <xdr:rowOff>6048</xdr:rowOff>
    </xdr:to>
    <xdr:cxnSp macro="">
      <xdr:nvCxnSpPr>
        <xdr:cNvPr id="260" name="直線コネクタ 259"/>
        <xdr:cNvCxnSpPr/>
      </xdr:nvCxnSpPr>
      <xdr:spPr>
        <a:xfrm>
          <a:off x="16179800" y="14064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101495</xdr:rowOff>
    </xdr:from>
    <xdr:ext cx="762000" cy="259045"/>
    <xdr:sp macro="" textlink="">
      <xdr:nvSpPr>
        <xdr:cNvPr id="261"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62" name="フローチャート: 判断 261"/>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131536</xdr:rowOff>
    </xdr:from>
    <xdr:to>
      <xdr:col>77</xdr:col>
      <xdr:colOff>44450</xdr:colOff>
      <xdr:row>82</xdr:row>
      <xdr:rowOff>6048</xdr:rowOff>
    </xdr:to>
    <xdr:cxnSp macro="">
      <xdr:nvCxnSpPr>
        <xdr:cNvPr id="263" name="直線コネクタ 262"/>
        <xdr:cNvCxnSpPr/>
      </xdr:nvCxnSpPr>
      <xdr:spPr>
        <a:xfrm>
          <a:off x="15290800" y="140189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117929</xdr:rowOff>
    </xdr:from>
    <xdr:to>
      <xdr:col>77</xdr:col>
      <xdr:colOff>95250</xdr:colOff>
      <xdr:row>85</xdr:row>
      <xdr:rowOff>48079</xdr:rowOff>
    </xdr:to>
    <xdr:sp macro="" textlink="">
      <xdr:nvSpPr>
        <xdr:cNvPr id="264" name="フローチャート: 判断 263"/>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32856</xdr:rowOff>
    </xdr:from>
    <xdr:ext cx="736600" cy="259045"/>
    <xdr:sp macro="" textlink="">
      <xdr:nvSpPr>
        <xdr:cNvPr id="265" name="テキスト ボックス 264"/>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16632</xdr:rowOff>
    </xdr:from>
    <xdr:to>
      <xdr:col>72</xdr:col>
      <xdr:colOff>203200</xdr:colOff>
      <xdr:row>81</xdr:row>
      <xdr:rowOff>131536</xdr:rowOff>
    </xdr:to>
    <xdr:cxnSp macro="">
      <xdr:nvCxnSpPr>
        <xdr:cNvPr id="266" name="直線コネクタ 265"/>
        <xdr:cNvCxnSpPr/>
      </xdr:nvCxnSpPr>
      <xdr:spPr>
        <a:xfrm>
          <a:off x="14401800" y="139040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7" name="フローチャート: 判断 266"/>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8" name="テキスト ボックス 267"/>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5141</xdr:rowOff>
    </xdr:from>
    <xdr:to>
      <xdr:col>68</xdr:col>
      <xdr:colOff>152400</xdr:colOff>
      <xdr:row>81</xdr:row>
      <xdr:rowOff>16632</xdr:rowOff>
    </xdr:to>
    <xdr:cxnSp macro="">
      <xdr:nvCxnSpPr>
        <xdr:cNvPr id="269" name="直線コネクタ 268"/>
        <xdr:cNvCxnSpPr/>
      </xdr:nvCxnSpPr>
      <xdr:spPr>
        <a:xfrm>
          <a:off x="13512800" y="138925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70" name="フローチャート: 判断 269"/>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71" name="テキスト ボックス 270"/>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59568</xdr:rowOff>
    </xdr:from>
    <xdr:to>
      <xdr:col>64</xdr:col>
      <xdr:colOff>152400</xdr:colOff>
      <xdr:row>83</xdr:row>
      <xdr:rowOff>161168</xdr:rowOff>
    </xdr:to>
    <xdr:sp macro="" textlink="">
      <xdr:nvSpPr>
        <xdr:cNvPr id="272" name="フローチャート: 判断 271"/>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145945</xdr:rowOff>
    </xdr:from>
    <xdr:ext cx="762000" cy="259045"/>
    <xdr:sp macro="" textlink="">
      <xdr:nvSpPr>
        <xdr:cNvPr id="273" name="テキスト ボックス 272"/>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126698</xdr:rowOff>
    </xdr:from>
    <xdr:to>
      <xdr:col>81</xdr:col>
      <xdr:colOff>95250</xdr:colOff>
      <xdr:row>82</xdr:row>
      <xdr:rowOff>56848</xdr:rowOff>
    </xdr:to>
    <xdr:sp macro="" textlink="">
      <xdr:nvSpPr>
        <xdr:cNvPr id="279" name="楕円 278"/>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47975</xdr:rowOff>
    </xdr:from>
    <xdr:ext cx="762000" cy="259045"/>
    <xdr:sp macro="" textlink="">
      <xdr:nvSpPr>
        <xdr:cNvPr id="280" name="給与水準   （国との比較）該当値テキスト"/>
        <xdr:cNvSpPr txBox="1"/>
      </xdr:nvSpPr>
      <xdr:spPr>
        <a:xfrm>
          <a:off x="17106900" y="1393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126698</xdr:rowOff>
    </xdr:from>
    <xdr:to>
      <xdr:col>77</xdr:col>
      <xdr:colOff>95250</xdr:colOff>
      <xdr:row>82</xdr:row>
      <xdr:rowOff>56848</xdr:rowOff>
    </xdr:to>
    <xdr:sp macro="" textlink="">
      <xdr:nvSpPr>
        <xdr:cNvPr id="281" name="楕円 280"/>
        <xdr:cNvSpPr/>
      </xdr:nvSpPr>
      <xdr:spPr>
        <a:xfrm>
          <a:off x="16129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67025</xdr:rowOff>
    </xdr:from>
    <xdr:ext cx="736600" cy="259045"/>
    <xdr:sp macro="" textlink="">
      <xdr:nvSpPr>
        <xdr:cNvPr id="282" name="テキスト ボックス 281"/>
        <xdr:cNvSpPr txBox="1"/>
      </xdr:nvSpPr>
      <xdr:spPr>
        <a:xfrm>
          <a:off x="15798800" y="137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80736</xdr:rowOff>
    </xdr:from>
    <xdr:to>
      <xdr:col>73</xdr:col>
      <xdr:colOff>44450</xdr:colOff>
      <xdr:row>82</xdr:row>
      <xdr:rowOff>10886</xdr:rowOff>
    </xdr:to>
    <xdr:sp macro="" textlink="">
      <xdr:nvSpPr>
        <xdr:cNvPr id="283" name="楕円 282"/>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21063</xdr:rowOff>
    </xdr:from>
    <xdr:ext cx="762000" cy="259045"/>
    <xdr:sp macro="" textlink="">
      <xdr:nvSpPr>
        <xdr:cNvPr id="284" name="テキスト ボックス 283"/>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137282</xdr:rowOff>
    </xdr:from>
    <xdr:to>
      <xdr:col>68</xdr:col>
      <xdr:colOff>203200</xdr:colOff>
      <xdr:row>81</xdr:row>
      <xdr:rowOff>67432</xdr:rowOff>
    </xdr:to>
    <xdr:sp macro="" textlink="">
      <xdr:nvSpPr>
        <xdr:cNvPr id="285" name="楕円 284"/>
        <xdr:cNvSpPr/>
      </xdr:nvSpPr>
      <xdr:spPr>
        <a:xfrm>
          <a:off x="14351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77609</xdr:rowOff>
    </xdr:from>
    <xdr:ext cx="762000" cy="259045"/>
    <xdr:sp macro="" textlink="">
      <xdr:nvSpPr>
        <xdr:cNvPr id="286" name="テキスト ボックス 285"/>
        <xdr:cNvSpPr txBox="1"/>
      </xdr:nvSpPr>
      <xdr:spPr>
        <a:xfrm>
          <a:off x="14020800" y="136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125791</xdr:rowOff>
    </xdr:from>
    <xdr:to>
      <xdr:col>64</xdr:col>
      <xdr:colOff>152400</xdr:colOff>
      <xdr:row>81</xdr:row>
      <xdr:rowOff>55941</xdr:rowOff>
    </xdr:to>
    <xdr:sp macro="" textlink="">
      <xdr:nvSpPr>
        <xdr:cNvPr id="287" name="楕円 286"/>
        <xdr:cNvSpPr/>
      </xdr:nvSpPr>
      <xdr:spPr>
        <a:xfrm>
          <a:off x="13462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66118</xdr:rowOff>
    </xdr:from>
    <xdr:ext cx="762000" cy="259045"/>
    <xdr:sp macro="" textlink="">
      <xdr:nvSpPr>
        <xdr:cNvPr id="288" name="テキスト ボックス 287"/>
        <xdr:cNvSpPr txBox="1"/>
      </xdr:nvSpPr>
      <xdr:spPr>
        <a:xfrm>
          <a:off x="13131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月の合併時から旧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の庁舎を及び振興事務所として使用していることからくる行政効率の悪さや、地域ニーズにきめ細かく応えるため各振興事務所に多くの人員を配置していることなどが、全国・県・類似団体平均を大幅に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次定員適正化計画で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次計画で</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の人員削減を行い職員数の適正化を図ってきたが、地理的な要因や分庁方式を継続する中で、さらなる大幅な人員削減は困難な状況である。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年）に基づき、事務事業の見直しなどによって職員数の適正化を図る。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5" name="直線コネクタ 314"/>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6"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7" name="直線コネクタ 316"/>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8"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9" name="直線コネクタ 318"/>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90780</xdr:rowOff>
    </xdr:from>
    <xdr:to>
      <xdr:col>81</xdr:col>
      <xdr:colOff>44450</xdr:colOff>
      <xdr:row>62</xdr:row>
      <xdr:rowOff>101879</xdr:rowOff>
    </xdr:to>
    <xdr:cxnSp macro="">
      <xdr:nvCxnSpPr>
        <xdr:cNvPr id="320" name="直線コネクタ 319"/>
        <xdr:cNvCxnSpPr/>
      </xdr:nvCxnSpPr>
      <xdr:spPr>
        <a:xfrm>
          <a:off x="16179800" y="10720680"/>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21"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2" name="フローチャート: 判断 321"/>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77750</xdr:rowOff>
    </xdr:from>
    <xdr:to>
      <xdr:col>77</xdr:col>
      <xdr:colOff>44450</xdr:colOff>
      <xdr:row>62</xdr:row>
      <xdr:rowOff>90780</xdr:rowOff>
    </xdr:to>
    <xdr:cxnSp macro="">
      <xdr:nvCxnSpPr>
        <xdr:cNvPr id="323" name="直線コネクタ 322"/>
        <xdr:cNvCxnSpPr/>
      </xdr:nvCxnSpPr>
      <xdr:spPr>
        <a:xfrm>
          <a:off x="15290800" y="1070765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4" name="フローチャート: 判断 323"/>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5" name="テキスト ボックス 324"/>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69062</xdr:rowOff>
    </xdr:from>
    <xdr:to>
      <xdr:col>72</xdr:col>
      <xdr:colOff>203200</xdr:colOff>
      <xdr:row>62</xdr:row>
      <xdr:rowOff>77750</xdr:rowOff>
    </xdr:to>
    <xdr:cxnSp macro="">
      <xdr:nvCxnSpPr>
        <xdr:cNvPr id="326" name="直線コネクタ 325"/>
        <xdr:cNvCxnSpPr/>
      </xdr:nvCxnSpPr>
      <xdr:spPr>
        <a:xfrm>
          <a:off x="14401800" y="1069896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7" name="フローチャート: 判断 326"/>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8" name="テキスト ボックス 327"/>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69062</xdr:rowOff>
    </xdr:from>
    <xdr:to>
      <xdr:col>68</xdr:col>
      <xdr:colOff>152400</xdr:colOff>
      <xdr:row>62</xdr:row>
      <xdr:rowOff>95606</xdr:rowOff>
    </xdr:to>
    <xdr:cxnSp macro="">
      <xdr:nvCxnSpPr>
        <xdr:cNvPr id="329" name="直線コネクタ 328"/>
        <xdr:cNvCxnSpPr/>
      </xdr:nvCxnSpPr>
      <xdr:spPr>
        <a:xfrm flipV="1">
          <a:off x="13512800" y="10698962"/>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30" name="フローチャート: 判断 329"/>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31" name="テキスト ボックス 330"/>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32" name="フローチャート: 判断 331"/>
        <xdr:cNvSpPr/>
      </xdr:nvSpPr>
      <xdr:spPr>
        <a:xfrm>
          <a:off x="13462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33" name="テキスト ボックス 332"/>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51079</xdr:rowOff>
    </xdr:from>
    <xdr:to>
      <xdr:col>81</xdr:col>
      <xdr:colOff>95250</xdr:colOff>
      <xdr:row>62</xdr:row>
      <xdr:rowOff>152679</xdr:rowOff>
    </xdr:to>
    <xdr:sp macro="" textlink="">
      <xdr:nvSpPr>
        <xdr:cNvPr id="339" name="楕円 338"/>
        <xdr:cNvSpPr/>
      </xdr:nvSpPr>
      <xdr:spPr>
        <a:xfrm>
          <a:off x="16967200" y="106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23156</xdr:rowOff>
    </xdr:from>
    <xdr:ext cx="762000" cy="259045"/>
    <xdr:sp macro="" textlink="">
      <xdr:nvSpPr>
        <xdr:cNvPr id="340" name="定員管理の状況該当値テキスト"/>
        <xdr:cNvSpPr txBox="1"/>
      </xdr:nvSpPr>
      <xdr:spPr>
        <a:xfrm>
          <a:off x="17106900" y="1065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39980</xdr:rowOff>
    </xdr:from>
    <xdr:to>
      <xdr:col>77</xdr:col>
      <xdr:colOff>95250</xdr:colOff>
      <xdr:row>62</xdr:row>
      <xdr:rowOff>141580</xdr:rowOff>
    </xdr:to>
    <xdr:sp macro="" textlink="">
      <xdr:nvSpPr>
        <xdr:cNvPr id="341" name="楕円 340"/>
        <xdr:cNvSpPr/>
      </xdr:nvSpPr>
      <xdr:spPr>
        <a:xfrm>
          <a:off x="16129000" y="106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126357</xdr:rowOff>
    </xdr:from>
    <xdr:ext cx="736600" cy="259045"/>
    <xdr:sp macro="" textlink="">
      <xdr:nvSpPr>
        <xdr:cNvPr id="342" name="テキスト ボックス 341"/>
        <xdr:cNvSpPr txBox="1"/>
      </xdr:nvSpPr>
      <xdr:spPr>
        <a:xfrm>
          <a:off x="15798800" y="1075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26950</xdr:rowOff>
    </xdr:from>
    <xdr:to>
      <xdr:col>73</xdr:col>
      <xdr:colOff>44450</xdr:colOff>
      <xdr:row>62</xdr:row>
      <xdr:rowOff>128550</xdr:rowOff>
    </xdr:to>
    <xdr:sp macro="" textlink="">
      <xdr:nvSpPr>
        <xdr:cNvPr id="343" name="楕円 342"/>
        <xdr:cNvSpPr/>
      </xdr:nvSpPr>
      <xdr:spPr>
        <a:xfrm>
          <a:off x="15240000" y="106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113327</xdr:rowOff>
    </xdr:from>
    <xdr:ext cx="762000" cy="259045"/>
    <xdr:sp macro="" textlink="">
      <xdr:nvSpPr>
        <xdr:cNvPr id="344" name="テキスト ボックス 343"/>
        <xdr:cNvSpPr txBox="1"/>
      </xdr:nvSpPr>
      <xdr:spPr>
        <a:xfrm>
          <a:off x="14909800" y="107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18262</xdr:rowOff>
    </xdr:from>
    <xdr:to>
      <xdr:col>68</xdr:col>
      <xdr:colOff>203200</xdr:colOff>
      <xdr:row>62</xdr:row>
      <xdr:rowOff>119862</xdr:rowOff>
    </xdr:to>
    <xdr:sp macro="" textlink="">
      <xdr:nvSpPr>
        <xdr:cNvPr id="345" name="楕円 344"/>
        <xdr:cNvSpPr/>
      </xdr:nvSpPr>
      <xdr:spPr>
        <a:xfrm>
          <a:off x="14351000" y="106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104639</xdr:rowOff>
    </xdr:from>
    <xdr:ext cx="762000" cy="259045"/>
    <xdr:sp macro="" textlink="">
      <xdr:nvSpPr>
        <xdr:cNvPr id="346" name="テキスト ボックス 345"/>
        <xdr:cNvSpPr txBox="1"/>
      </xdr:nvSpPr>
      <xdr:spPr>
        <a:xfrm>
          <a:off x="14020800" y="1073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44806</xdr:rowOff>
    </xdr:from>
    <xdr:to>
      <xdr:col>64</xdr:col>
      <xdr:colOff>152400</xdr:colOff>
      <xdr:row>62</xdr:row>
      <xdr:rowOff>146406</xdr:rowOff>
    </xdr:to>
    <xdr:sp macro="" textlink="">
      <xdr:nvSpPr>
        <xdr:cNvPr id="347" name="楕円 346"/>
        <xdr:cNvSpPr/>
      </xdr:nvSpPr>
      <xdr:spPr>
        <a:xfrm>
          <a:off x="13462000" y="10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131183</xdr:rowOff>
    </xdr:from>
    <xdr:ext cx="762000" cy="259045"/>
    <xdr:sp macro="" textlink="">
      <xdr:nvSpPr>
        <xdr:cNvPr id="348" name="テキスト ボックス 347"/>
        <xdr:cNvSpPr txBox="1"/>
      </xdr:nvSpPr>
      <xdr:spPr>
        <a:xfrm>
          <a:off x="13131800" y="107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年度の実質公債費比率は</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年度との単年度の比較では元利償還金などの減などにより、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ポイント改善しているが、算出数値が平成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に置き換わったことから数値の悪化となった。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環境衛生施設や学校給食センターの整備、庁舎等の大型事業を実施しているところであり、引き続き選択と集中による市債の発行抑制に努める。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5" name="直線コネクタ 374"/>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6"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7" name="直線コネクタ 376"/>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8"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9" name="直線コネクタ 378"/>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124206</xdr:rowOff>
    </xdr:from>
    <xdr:to>
      <xdr:col>81</xdr:col>
      <xdr:colOff>44450</xdr:colOff>
      <xdr:row>44</xdr:row>
      <xdr:rowOff>1016</xdr:rowOff>
    </xdr:to>
    <xdr:cxnSp macro="">
      <xdr:nvCxnSpPr>
        <xdr:cNvPr id="380" name="直線コネクタ 379"/>
        <xdr:cNvCxnSpPr/>
      </xdr:nvCxnSpPr>
      <xdr:spPr>
        <a:xfrm>
          <a:off x="16179800" y="74965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81"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2" name="フローチャート: 判断 381"/>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114554</xdr:rowOff>
    </xdr:from>
    <xdr:to>
      <xdr:col>77</xdr:col>
      <xdr:colOff>44450</xdr:colOff>
      <xdr:row>43</xdr:row>
      <xdr:rowOff>124206</xdr:rowOff>
    </xdr:to>
    <xdr:cxnSp macro="">
      <xdr:nvCxnSpPr>
        <xdr:cNvPr id="383" name="直線コネクタ 382"/>
        <xdr:cNvCxnSpPr/>
      </xdr:nvCxnSpPr>
      <xdr:spPr>
        <a:xfrm>
          <a:off x="15290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4" name="フローチャート: 判断 383"/>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5" name="テキスト ボックス 384"/>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104902</xdr:rowOff>
    </xdr:from>
    <xdr:to>
      <xdr:col>72</xdr:col>
      <xdr:colOff>203200</xdr:colOff>
      <xdr:row>43</xdr:row>
      <xdr:rowOff>114554</xdr:rowOff>
    </xdr:to>
    <xdr:cxnSp macro="">
      <xdr:nvCxnSpPr>
        <xdr:cNvPr id="386" name="直線コネクタ 385"/>
        <xdr:cNvCxnSpPr/>
      </xdr:nvCxnSpPr>
      <xdr:spPr>
        <a:xfrm>
          <a:off x="14401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7" name="フローチャート: 判断 386"/>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47769</xdr:rowOff>
    </xdr:from>
    <xdr:ext cx="762000" cy="259045"/>
    <xdr:sp macro="" textlink="">
      <xdr:nvSpPr>
        <xdr:cNvPr id="388" name="テキスト ボックス 387"/>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104902</xdr:rowOff>
    </xdr:from>
    <xdr:to>
      <xdr:col>68</xdr:col>
      <xdr:colOff>152400</xdr:colOff>
      <xdr:row>43</xdr:row>
      <xdr:rowOff>133858</xdr:rowOff>
    </xdr:to>
    <xdr:cxnSp macro="">
      <xdr:nvCxnSpPr>
        <xdr:cNvPr id="389" name="直線コネクタ 388"/>
        <xdr:cNvCxnSpPr/>
      </xdr:nvCxnSpPr>
      <xdr:spPr>
        <a:xfrm flipV="1">
          <a:off x="13512800" y="74772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54102</xdr:rowOff>
    </xdr:from>
    <xdr:to>
      <xdr:col>68</xdr:col>
      <xdr:colOff>203200</xdr:colOff>
      <xdr:row>43</xdr:row>
      <xdr:rowOff>155702</xdr:rowOff>
    </xdr:to>
    <xdr:sp macro="" textlink="">
      <xdr:nvSpPr>
        <xdr:cNvPr id="390" name="フローチャート: 判断 389"/>
        <xdr:cNvSpPr/>
      </xdr:nvSpPr>
      <xdr:spPr>
        <a:xfrm>
          <a:off x="14351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165879</xdr:rowOff>
    </xdr:from>
    <xdr:ext cx="762000" cy="259045"/>
    <xdr:sp macro="" textlink="">
      <xdr:nvSpPr>
        <xdr:cNvPr id="391" name="テキスト ボックス 390"/>
        <xdr:cNvSpPr txBox="1"/>
      </xdr:nvSpPr>
      <xdr:spPr>
        <a:xfrm>
          <a:off x="14020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392" name="フローチャート: 判断 391"/>
        <xdr:cNvSpPr/>
      </xdr:nvSpPr>
      <xdr:spPr>
        <a:xfrm>
          <a:off x="13462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393" name="テキスト ボックス 392"/>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121666</xdr:rowOff>
    </xdr:from>
    <xdr:to>
      <xdr:col>81</xdr:col>
      <xdr:colOff>95250</xdr:colOff>
      <xdr:row>44</xdr:row>
      <xdr:rowOff>51816</xdr:rowOff>
    </xdr:to>
    <xdr:sp macro="" textlink="">
      <xdr:nvSpPr>
        <xdr:cNvPr id="399" name="楕円 398"/>
        <xdr:cNvSpPr/>
      </xdr:nvSpPr>
      <xdr:spPr>
        <a:xfrm>
          <a:off x="16967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93743</xdr:rowOff>
    </xdr:from>
    <xdr:ext cx="762000" cy="259045"/>
    <xdr:sp macro="" textlink="">
      <xdr:nvSpPr>
        <xdr:cNvPr id="400" name="公債費負担の状況該当値テキスト"/>
        <xdr:cNvSpPr txBox="1"/>
      </xdr:nvSpPr>
      <xdr:spPr>
        <a:xfrm>
          <a:off x="17106900" y="746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73406</xdr:rowOff>
    </xdr:from>
    <xdr:to>
      <xdr:col>77</xdr:col>
      <xdr:colOff>95250</xdr:colOff>
      <xdr:row>44</xdr:row>
      <xdr:rowOff>3556</xdr:rowOff>
    </xdr:to>
    <xdr:sp macro="" textlink="">
      <xdr:nvSpPr>
        <xdr:cNvPr id="401" name="楕円 400"/>
        <xdr:cNvSpPr/>
      </xdr:nvSpPr>
      <xdr:spPr>
        <a:xfrm>
          <a:off x="16129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159783</xdr:rowOff>
    </xdr:from>
    <xdr:ext cx="736600" cy="259045"/>
    <xdr:sp macro="" textlink="">
      <xdr:nvSpPr>
        <xdr:cNvPr id="402" name="テキスト ボックス 401"/>
        <xdr:cNvSpPr txBox="1"/>
      </xdr:nvSpPr>
      <xdr:spPr>
        <a:xfrm>
          <a:off x="15798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403" name="楕円 402"/>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404" name="テキスト ボックス 403"/>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54102</xdr:rowOff>
    </xdr:from>
    <xdr:to>
      <xdr:col>68</xdr:col>
      <xdr:colOff>203200</xdr:colOff>
      <xdr:row>43</xdr:row>
      <xdr:rowOff>155702</xdr:rowOff>
    </xdr:to>
    <xdr:sp macro="" textlink="">
      <xdr:nvSpPr>
        <xdr:cNvPr id="405" name="楕円 404"/>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406" name="テキスト ボックス 405"/>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7" name="楕円 406"/>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23385</xdr:rowOff>
    </xdr:from>
    <xdr:ext cx="762000" cy="259045"/>
    <xdr:sp macro="" textlink="">
      <xdr:nvSpPr>
        <xdr:cNvPr id="408" name="テキスト ボックス 407"/>
        <xdr:cNvSpPr txBox="1"/>
      </xdr:nvSpPr>
      <xdr:spPr>
        <a:xfrm>
          <a:off x="13131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年度は将来負担額を充当可能財源が上回ったため将来負担比率がなくなった。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大型建設事業による起債発行額の増、同要因による基金の取り崩しの増などの悪化要因もあったが、公営企業債等繰入見込額の減が大きく、結果、分子の額が減少し将来負担比率の改善となった。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今後も計画的な市債の発行を行い、財政の健全化に努める。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9" name="直線コネクタ 438"/>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40"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41" name="直線コネクタ 440"/>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93557</xdr:rowOff>
    </xdr:from>
    <xdr:to>
      <xdr:col>77</xdr:col>
      <xdr:colOff>44450</xdr:colOff>
      <xdr:row>14</xdr:row>
      <xdr:rowOff>28968</xdr:rowOff>
    </xdr:to>
    <xdr:cxnSp macro="">
      <xdr:nvCxnSpPr>
        <xdr:cNvPr id="444" name="直線コネクタ 443"/>
        <xdr:cNvCxnSpPr/>
      </xdr:nvCxnSpPr>
      <xdr:spPr>
        <a:xfrm flipV="1">
          <a:off x="15290800" y="2322407"/>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95932</xdr:rowOff>
    </xdr:from>
    <xdr:ext cx="762000" cy="259045"/>
    <xdr:sp macro="" textlink="">
      <xdr:nvSpPr>
        <xdr:cNvPr id="445" name="将来負担の状況平均値テキスト"/>
        <xdr:cNvSpPr txBox="1"/>
      </xdr:nvSpPr>
      <xdr:spPr>
        <a:xfrm>
          <a:off x="17106900" y="2667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6" name="フローチャート: 判断 445"/>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28968</xdr:rowOff>
    </xdr:from>
    <xdr:to>
      <xdr:col>72</xdr:col>
      <xdr:colOff>203200</xdr:colOff>
      <xdr:row>14</xdr:row>
      <xdr:rowOff>103656</xdr:rowOff>
    </xdr:to>
    <xdr:cxnSp macro="">
      <xdr:nvCxnSpPr>
        <xdr:cNvPr id="447" name="直線コネクタ 446"/>
        <xdr:cNvCxnSpPr/>
      </xdr:nvCxnSpPr>
      <xdr:spPr>
        <a:xfrm flipV="1">
          <a:off x="14401800" y="2429268"/>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8" name="フローチャート: 判断 447"/>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26143</xdr:rowOff>
    </xdr:from>
    <xdr:ext cx="736600" cy="259045"/>
    <xdr:sp macro="" textlink="">
      <xdr:nvSpPr>
        <xdr:cNvPr id="449" name="テキスト ボックス 448"/>
        <xdr:cNvSpPr txBox="1"/>
      </xdr:nvSpPr>
      <xdr:spPr>
        <a:xfrm>
          <a:off x="15798800" y="276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103656</xdr:rowOff>
    </xdr:from>
    <xdr:to>
      <xdr:col>68</xdr:col>
      <xdr:colOff>152400</xdr:colOff>
      <xdr:row>15</xdr:row>
      <xdr:rowOff>171208</xdr:rowOff>
    </xdr:to>
    <xdr:cxnSp macro="">
      <xdr:nvCxnSpPr>
        <xdr:cNvPr id="450" name="直線コネクタ 449"/>
        <xdr:cNvCxnSpPr/>
      </xdr:nvCxnSpPr>
      <xdr:spPr>
        <a:xfrm flipV="1">
          <a:off x="13512800" y="2503956"/>
          <a:ext cx="889000" cy="2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51" name="フローチャート: 判断 450"/>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82446</xdr:rowOff>
    </xdr:from>
    <xdr:ext cx="762000" cy="259045"/>
    <xdr:sp macro="" textlink="">
      <xdr:nvSpPr>
        <xdr:cNvPr id="452" name="テキスト ボックス 451"/>
        <xdr:cNvSpPr txBox="1"/>
      </xdr:nvSpPr>
      <xdr:spPr>
        <a:xfrm>
          <a:off x="14909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47534</xdr:rowOff>
    </xdr:from>
    <xdr:to>
      <xdr:col>68</xdr:col>
      <xdr:colOff>203200</xdr:colOff>
      <xdr:row>17</xdr:row>
      <xdr:rowOff>149134</xdr:rowOff>
    </xdr:to>
    <xdr:sp macro="" textlink="">
      <xdr:nvSpPr>
        <xdr:cNvPr id="453" name="フローチャート: 判断 452"/>
        <xdr:cNvSpPr/>
      </xdr:nvSpPr>
      <xdr:spPr>
        <a:xfrm>
          <a:off x="14351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133911</xdr:rowOff>
    </xdr:from>
    <xdr:ext cx="762000" cy="259045"/>
    <xdr:sp macro="" textlink="">
      <xdr:nvSpPr>
        <xdr:cNvPr id="454" name="テキスト ボックス 453"/>
        <xdr:cNvSpPr txBox="1"/>
      </xdr:nvSpPr>
      <xdr:spPr>
        <a:xfrm>
          <a:off x="14020800" y="304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56485</xdr:rowOff>
    </xdr:from>
    <xdr:to>
      <xdr:col>64</xdr:col>
      <xdr:colOff>152400</xdr:colOff>
      <xdr:row>18</xdr:row>
      <xdr:rowOff>158085</xdr:rowOff>
    </xdr:to>
    <xdr:sp macro="" textlink="">
      <xdr:nvSpPr>
        <xdr:cNvPr id="455" name="フローチャート: 判断 454"/>
        <xdr:cNvSpPr/>
      </xdr:nvSpPr>
      <xdr:spPr>
        <a:xfrm>
          <a:off x="13462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142862</xdr:rowOff>
    </xdr:from>
    <xdr:ext cx="762000" cy="259045"/>
    <xdr:sp macro="" textlink="">
      <xdr:nvSpPr>
        <xdr:cNvPr id="456" name="テキスト ボックス 455"/>
        <xdr:cNvSpPr txBox="1"/>
      </xdr:nvSpPr>
      <xdr:spPr>
        <a:xfrm>
          <a:off x="13131800" y="32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42757</xdr:rowOff>
    </xdr:from>
    <xdr:to>
      <xdr:col>77</xdr:col>
      <xdr:colOff>95250</xdr:colOff>
      <xdr:row>13</xdr:row>
      <xdr:rowOff>144357</xdr:rowOff>
    </xdr:to>
    <xdr:sp macro="" textlink="">
      <xdr:nvSpPr>
        <xdr:cNvPr id="462" name="楕円 461"/>
        <xdr:cNvSpPr/>
      </xdr:nvSpPr>
      <xdr:spPr>
        <a:xfrm>
          <a:off x="16129000" y="22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154534</xdr:rowOff>
    </xdr:from>
    <xdr:ext cx="736600" cy="259045"/>
    <xdr:sp macro="" textlink="">
      <xdr:nvSpPr>
        <xdr:cNvPr id="463" name="テキスト ボックス 462"/>
        <xdr:cNvSpPr txBox="1"/>
      </xdr:nvSpPr>
      <xdr:spPr>
        <a:xfrm>
          <a:off x="15798800" y="204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149618</xdr:rowOff>
    </xdr:from>
    <xdr:to>
      <xdr:col>73</xdr:col>
      <xdr:colOff>44450</xdr:colOff>
      <xdr:row>14</xdr:row>
      <xdr:rowOff>79768</xdr:rowOff>
    </xdr:to>
    <xdr:sp macro="" textlink="">
      <xdr:nvSpPr>
        <xdr:cNvPr id="464" name="楕円 463"/>
        <xdr:cNvSpPr/>
      </xdr:nvSpPr>
      <xdr:spPr>
        <a:xfrm>
          <a:off x="152400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89945</xdr:rowOff>
    </xdr:from>
    <xdr:ext cx="762000" cy="259045"/>
    <xdr:sp macro="" textlink="">
      <xdr:nvSpPr>
        <xdr:cNvPr id="465" name="テキスト ボックス 464"/>
        <xdr:cNvSpPr txBox="1"/>
      </xdr:nvSpPr>
      <xdr:spPr>
        <a:xfrm>
          <a:off x="14909800" y="21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52856</xdr:rowOff>
    </xdr:from>
    <xdr:to>
      <xdr:col>68</xdr:col>
      <xdr:colOff>203200</xdr:colOff>
      <xdr:row>14</xdr:row>
      <xdr:rowOff>154456</xdr:rowOff>
    </xdr:to>
    <xdr:sp macro="" textlink="">
      <xdr:nvSpPr>
        <xdr:cNvPr id="466" name="楕円 465"/>
        <xdr:cNvSpPr/>
      </xdr:nvSpPr>
      <xdr:spPr>
        <a:xfrm>
          <a:off x="14351000" y="2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164633</xdr:rowOff>
    </xdr:from>
    <xdr:ext cx="762000" cy="259045"/>
    <xdr:sp macro="" textlink="">
      <xdr:nvSpPr>
        <xdr:cNvPr id="467" name="テキスト ボックス 466"/>
        <xdr:cNvSpPr txBox="1"/>
      </xdr:nvSpPr>
      <xdr:spPr>
        <a:xfrm>
          <a:off x="14020800" y="222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68" name="楕円 467"/>
        <xdr:cNvSpPr/>
      </xdr:nvSpPr>
      <xdr:spPr>
        <a:xfrm>
          <a:off x="13462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69" name="テキスト ボックス 468"/>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33,232
32,821
851.21
25,085,367
24,343,427
603,874
13,660,432
21,433,825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月から実施している給与減額支給措置や第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次定員適正化計画の推進により、平成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年度の水準を維持し、</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と類似団体平均を下回った。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今後も職員数の適正化を進め、人件費の抑制に努める。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66040</xdr:rowOff>
    </xdr:to>
    <xdr:cxnSp macro="">
      <xdr:nvCxnSpPr>
        <xdr:cNvPr id="66" name="直線コネクタ 65"/>
        <xdr:cNvCxnSpPr/>
      </xdr:nvCxnSpPr>
      <xdr:spPr>
        <a:xfrm>
          <a:off x="3987800" y="589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71137</xdr:rowOff>
    </xdr:from>
    <xdr:ext cx="762000" cy="259045"/>
    <xdr:sp macro="" textlink="">
      <xdr:nvSpPr>
        <xdr:cNvPr id="67" name="人件費平均値テキスト"/>
        <xdr:cNvSpPr txBox="1"/>
      </xdr:nvSpPr>
      <xdr:spPr>
        <a:xfrm>
          <a:off x="4914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96520</xdr:rowOff>
    </xdr:to>
    <xdr:cxnSp macro="">
      <xdr:nvCxnSpPr>
        <xdr:cNvPr id="69" name="直線コネクタ 68"/>
        <xdr:cNvCxnSpPr/>
      </xdr:nvCxnSpPr>
      <xdr:spPr>
        <a:xfrm flipV="1">
          <a:off x="3098800" y="589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35</xdr:row>
      <xdr:rowOff>1270</xdr:rowOff>
    </xdr:to>
    <xdr:cxnSp macro="">
      <xdr:nvCxnSpPr>
        <xdr:cNvPr id="72" name="直線コネクタ 71"/>
        <xdr:cNvCxnSpPr/>
      </xdr:nvCxnSpPr>
      <xdr:spPr>
        <a:xfrm flipV="1">
          <a:off x="2209800" y="5925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1270</xdr:rowOff>
    </xdr:to>
    <xdr:cxnSp macro="">
      <xdr:nvCxnSpPr>
        <xdr:cNvPr id="75" name="直線コネクタ 74"/>
        <xdr:cNvCxnSpPr/>
      </xdr:nvCxnSpPr>
      <xdr:spPr>
        <a:xfrm>
          <a:off x="1320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26670</xdr:rowOff>
    </xdr:from>
    <xdr:to>
      <xdr:col>11</xdr:col>
      <xdr:colOff>60325</xdr:colOff>
      <xdr:row>35</xdr:row>
      <xdr:rowOff>128270</xdr:rowOff>
    </xdr:to>
    <xdr:sp macro="" textlink="">
      <xdr:nvSpPr>
        <xdr:cNvPr id="76" name="フローチャート: 判断 75"/>
        <xdr:cNvSpPr/>
      </xdr:nvSpPr>
      <xdr:spPr>
        <a:xfrm>
          <a:off x="2159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113047</xdr:rowOff>
    </xdr:from>
    <xdr:ext cx="762000" cy="259045"/>
    <xdr:sp macro="" textlink="">
      <xdr:nvSpPr>
        <xdr:cNvPr id="77" name="テキスト ボックス 76"/>
        <xdr:cNvSpPr txBox="1"/>
      </xdr:nvSpPr>
      <xdr:spPr>
        <a:xfrm>
          <a:off x="1828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78" name="フローチャート: 判断 77"/>
        <xdr:cNvSpPr/>
      </xdr:nvSpPr>
      <xdr:spPr>
        <a:xfrm>
          <a:off x="1270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90187</xdr:rowOff>
    </xdr:from>
    <xdr:ext cx="762000" cy="259045"/>
    <xdr:sp macro="" textlink="">
      <xdr:nvSpPr>
        <xdr:cNvPr id="79" name="テキスト ボックス 78"/>
        <xdr:cNvSpPr txBox="1"/>
      </xdr:nvSpPr>
      <xdr:spPr>
        <a:xfrm>
          <a:off x="939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762000" cy="259045"/>
    <xdr:sp macro="" textlink="">
      <xdr:nvSpPr>
        <xdr:cNvPr id="86" name="人件費該当値テキスト"/>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132097</xdr:rowOff>
    </xdr:from>
    <xdr:ext cx="762000" cy="259045"/>
    <xdr:sp macro="" textlink="">
      <xdr:nvSpPr>
        <xdr:cNvPr id="90" name="テキスト ボックス 89"/>
        <xdr:cNvSpPr txBox="1"/>
      </xdr:nvSpPr>
      <xdr:spPr>
        <a:xfrm>
          <a:off x="2717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年度に行った新電力への切り替えによる電気料の削減効果があり、平成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と前年度並みの水準となり、全国・県・類似団体平均を下回った。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今後も更なる維持管理の効率化や公の施設の廃止や譲渡民営化を進め、経費削減に努める。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18</xdr:row>
      <xdr:rowOff>73660</xdr:rowOff>
    </xdr:to>
    <xdr:cxnSp macro="">
      <xdr:nvCxnSpPr>
        <xdr:cNvPr id="126" name="直線コネクタ 125"/>
        <xdr:cNvCxnSpPr/>
      </xdr:nvCxnSpPr>
      <xdr:spPr>
        <a:xfrm>
          <a:off x="15671800" y="3152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40657</xdr:rowOff>
    </xdr:from>
    <xdr:ext cx="762000" cy="259045"/>
    <xdr:sp macro="" textlink="">
      <xdr:nvSpPr>
        <xdr:cNvPr id="127"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149860</xdr:rowOff>
    </xdr:to>
    <xdr:cxnSp macro="">
      <xdr:nvCxnSpPr>
        <xdr:cNvPr id="129" name="直線コネクタ 128"/>
        <xdr:cNvCxnSpPr/>
      </xdr:nvCxnSpPr>
      <xdr:spPr>
        <a:xfrm flipV="1">
          <a:off x="14782800" y="3152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31" name="テキスト ボックス 130"/>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149860</xdr:rowOff>
    </xdr:from>
    <xdr:to>
      <xdr:col>73</xdr:col>
      <xdr:colOff>180975</xdr:colOff>
      <xdr:row>19</xdr:row>
      <xdr:rowOff>8890</xdr:rowOff>
    </xdr:to>
    <xdr:cxnSp macro="">
      <xdr:nvCxnSpPr>
        <xdr:cNvPr id="132" name="直線コネクタ 131"/>
        <xdr:cNvCxnSpPr/>
      </xdr:nvCxnSpPr>
      <xdr:spPr>
        <a:xfrm flipV="1">
          <a:off x="13893800" y="3235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19</xdr:row>
      <xdr:rowOff>8890</xdr:rowOff>
    </xdr:to>
    <xdr:cxnSp macro="">
      <xdr:nvCxnSpPr>
        <xdr:cNvPr id="135" name="直線コネクタ 134"/>
        <xdr:cNvCxnSpPr/>
      </xdr:nvCxnSpPr>
      <xdr:spPr>
        <a:xfrm>
          <a:off x="13004800" y="3228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6" name="フローチャート: 判断 135"/>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7" name="テキスト ボックス 136"/>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8" name="フローチャート: 判断 137"/>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9" name="テキスト ボックス 138"/>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5" name="楕円 144"/>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39387</xdr:rowOff>
    </xdr:from>
    <xdr:ext cx="762000" cy="259045"/>
    <xdr:sp macro="" textlink="">
      <xdr:nvSpPr>
        <xdr:cNvPr id="146" name="物件費該当値テキスト"/>
        <xdr:cNvSpPr txBox="1"/>
      </xdr:nvSpPr>
      <xdr:spPr>
        <a:xfrm>
          <a:off x="16598900" y="29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xdr:rowOff>
    </xdr:from>
    <xdr:to>
      <xdr:col>78</xdr:col>
      <xdr:colOff>120650</xdr:colOff>
      <xdr:row>18</xdr:row>
      <xdr:rowOff>116840</xdr:rowOff>
    </xdr:to>
    <xdr:sp macro="" textlink="">
      <xdr:nvSpPr>
        <xdr:cNvPr id="147" name="楕円 146"/>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127017</xdr:rowOff>
    </xdr:from>
    <xdr:ext cx="736600" cy="259045"/>
    <xdr:sp macro="" textlink="">
      <xdr:nvSpPr>
        <xdr:cNvPr id="148" name="テキスト ボックス 147"/>
        <xdr:cNvSpPr txBox="1"/>
      </xdr:nvSpPr>
      <xdr:spPr>
        <a:xfrm>
          <a:off x="15290800" y="2870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99060</xdr:rowOff>
    </xdr:from>
    <xdr:to>
      <xdr:col>74</xdr:col>
      <xdr:colOff>31750</xdr:colOff>
      <xdr:row>19</xdr:row>
      <xdr:rowOff>29210</xdr:rowOff>
    </xdr:to>
    <xdr:sp macro="" textlink="">
      <xdr:nvSpPr>
        <xdr:cNvPr id="149" name="楕円 148"/>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13987</xdr:rowOff>
    </xdr:from>
    <xdr:ext cx="762000" cy="259045"/>
    <xdr:sp macro="" textlink="">
      <xdr:nvSpPr>
        <xdr:cNvPr id="150" name="テキスト ボックス 149"/>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129540</xdr:rowOff>
    </xdr:from>
    <xdr:to>
      <xdr:col>69</xdr:col>
      <xdr:colOff>142875</xdr:colOff>
      <xdr:row>19</xdr:row>
      <xdr:rowOff>59690</xdr:rowOff>
    </xdr:to>
    <xdr:sp macro="" textlink="">
      <xdr:nvSpPr>
        <xdr:cNvPr id="151" name="楕円 150"/>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44467</xdr:rowOff>
    </xdr:from>
    <xdr:ext cx="762000" cy="259045"/>
    <xdr:sp macro="" textlink="">
      <xdr:nvSpPr>
        <xdr:cNvPr id="152" name="テキスト ボックス 151"/>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3" name="楕円 152"/>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6367</xdr:rowOff>
    </xdr:from>
    <xdr:ext cx="762000" cy="259045"/>
    <xdr:sp macro="" textlink="">
      <xdr:nvSpPr>
        <xdr:cNvPr id="154" name="テキスト ボックス 153"/>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年度と比較して扶助費の支出額は生活保護費や自立支援給付費などの増に伴い増加したが、税収の微増や特定財源の増により経常収支比率は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今後も扶助費の自然増が見込まれるため、市単独事業の見直しや財源の確保に努め、財政圧迫の要因とならないよう支援をしていく。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64407</xdr:rowOff>
    </xdr:to>
    <xdr:cxnSp macro="">
      <xdr:nvCxnSpPr>
        <xdr:cNvPr id="189" name="直線コネクタ 188"/>
        <xdr:cNvCxnSpPr/>
      </xdr:nvCxnSpPr>
      <xdr:spPr>
        <a:xfrm flipV="1">
          <a:off x="3987800" y="9472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64407</xdr:rowOff>
    </xdr:to>
    <xdr:cxnSp macro="">
      <xdr:nvCxnSpPr>
        <xdr:cNvPr id="192" name="直線コネクタ 191"/>
        <xdr:cNvCxnSpPr/>
      </xdr:nvCxnSpPr>
      <xdr:spPr>
        <a:xfrm>
          <a:off x="3098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53522</xdr:rowOff>
    </xdr:to>
    <xdr:cxnSp macro="">
      <xdr:nvCxnSpPr>
        <xdr:cNvPr id="195" name="直線コネクタ 194"/>
        <xdr:cNvCxnSpPr/>
      </xdr:nvCxnSpPr>
      <xdr:spPr>
        <a:xfrm>
          <a:off x="2209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9978</xdr:rowOff>
    </xdr:to>
    <xdr:cxnSp macro="">
      <xdr:nvCxnSpPr>
        <xdr:cNvPr id="198" name="直線コネクタ 197"/>
        <xdr:cNvCxnSpPr/>
      </xdr:nvCxnSpPr>
      <xdr:spPr>
        <a:xfrm>
          <a:off x="1320800" y="9396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199" name="フローチャート: 判断 198"/>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0" name="テキスト ボックス 199"/>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1" name="フローチャート: 判断 200"/>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2" name="テキスト ボックス 201"/>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8" name="楕円 207"/>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9"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0" name="楕円 209"/>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1" name="テキスト ボックス 210"/>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2" name="楕円 211"/>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3" name="テキスト ボックス 212"/>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4" name="楕円 213"/>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5" name="テキスト ボックス 214"/>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6" name="楕円 215"/>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7" name="テキスト ボックス 216"/>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基金積立金の増主な要因となり前年度から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特別会計への繰出金が高額となっていることが全国・県・類似団体平均を上回っている要因となっているため、特別会計独立採算性の原則に立ち、各特別会計の財政健全化に努める。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44704</xdr:rowOff>
    </xdr:from>
    <xdr:to>
      <xdr:col>82</xdr:col>
      <xdr:colOff>107950</xdr:colOff>
      <xdr:row>58</xdr:row>
      <xdr:rowOff>154432</xdr:rowOff>
    </xdr:to>
    <xdr:cxnSp macro="">
      <xdr:nvCxnSpPr>
        <xdr:cNvPr id="248" name="直線コネクタ 247"/>
        <xdr:cNvCxnSpPr/>
      </xdr:nvCxnSpPr>
      <xdr:spPr>
        <a:xfrm>
          <a:off x="15671800" y="99888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152146</xdr:rowOff>
    </xdr:from>
    <xdr:to>
      <xdr:col>78</xdr:col>
      <xdr:colOff>69850</xdr:colOff>
      <xdr:row>58</xdr:row>
      <xdr:rowOff>44704</xdr:rowOff>
    </xdr:to>
    <xdr:cxnSp macro="">
      <xdr:nvCxnSpPr>
        <xdr:cNvPr id="251" name="直線コネクタ 250"/>
        <xdr:cNvCxnSpPr/>
      </xdr:nvCxnSpPr>
      <xdr:spPr>
        <a:xfrm>
          <a:off x="14782800" y="9924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152146</xdr:rowOff>
    </xdr:from>
    <xdr:to>
      <xdr:col>73</xdr:col>
      <xdr:colOff>180975</xdr:colOff>
      <xdr:row>58</xdr:row>
      <xdr:rowOff>17272</xdr:rowOff>
    </xdr:to>
    <xdr:cxnSp macro="">
      <xdr:nvCxnSpPr>
        <xdr:cNvPr id="254" name="直線コネクタ 253"/>
        <xdr:cNvCxnSpPr/>
      </xdr:nvCxnSpPr>
      <xdr:spPr>
        <a:xfrm flipV="1">
          <a:off x="13893800" y="9924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56" name="テキスト ボックス 25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17272</xdr:rowOff>
    </xdr:from>
    <xdr:to>
      <xdr:col>69</xdr:col>
      <xdr:colOff>92075</xdr:colOff>
      <xdr:row>58</xdr:row>
      <xdr:rowOff>17272</xdr:rowOff>
    </xdr:to>
    <xdr:cxnSp macro="">
      <xdr:nvCxnSpPr>
        <xdr:cNvPr id="257" name="直線コネクタ 256"/>
        <xdr:cNvCxnSpPr/>
      </xdr:nvCxnSpPr>
      <xdr:spPr>
        <a:xfrm>
          <a:off x="13004800" y="9961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8" name="フローチャート: 判断 25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59" name="テキスト ボックス 25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0" name="フローチャート: 判断 25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1" name="テキスト ボックス 26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103632</xdr:rowOff>
    </xdr:from>
    <xdr:to>
      <xdr:col>82</xdr:col>
      <xdr:colOff>158750</xdr:colOff>
      <xdr:row>59</xdr:row>
      <xdr:rowOff>33782</xdr:rowOff>
    </xdr:to>
    <xdr:sp macro="" textlink="">
      <xdr:nvSpPr>
        <xdr:cNvPr id="267" name="楕円 266"/>
        <xdr:cNvSpPr/>
      </xdr:nvSpPr>
      <xdr:spPr>
        <a:xfrm>
          <a:off x="164592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75709</xdr:rowOff>
    </xdr:from>
    <xdr:ext cx="762000" cy="259045"/>
    <xdr:sp macro="" textlink="">
      <xdr:nvSpPr>
        <xdr:cNvPr id="268" name="その他該当値テキスト"/>
        <xdr:cNvSpPr txBox="1"/>
      </xdr:nvSpPr>
      <xdr:spPr>
        <a:xfrm>
          <a:off x="165989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165354</xdr:rowOff>
    </xdr:from>
    <xdr:to>
      <xdr:col>78</xdr:col>
      <xdr:colOff>120650</xdr:colOff>
      <xdr:row>58</xdr:row>
      <xdr:rowOff>95504</xdr:rowOff>
    </xdr:to>
    <xdr:sp macro="" textlink="">
      <xdr:nvSpPr>
        <xdr:cNvPr id="269" name="楕円 268"/>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80281</xdr:rowOff>
    </xdr:from>
    <xdr:ext cx="736600" cy="259045"/>
    <xdr:sp macro="" textlink="">
      <xdr:nvSpPr>
        <xdr:cNvPr id="270" name="テキスト ボックス 269"/>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101346</xdr:rowOff>
    </xdr:from>
    <xdr:to>
      <xdr:col>74</xdr:col>
      <xdr:colOff>31750</xdr:colOff>
      <xdr:row>58</xdr:row>
      <xdr:rowOff>31496</xdr:rowOff>
    </xdr:to>
    <xdr:sp macro="" textlink="">
      <xdr:nvSpPr>
        <xdr:cNvPr id="271" name="楕円 270"/>
        <xdr:cNvSpPr/>
      </xdr:nvSpPr>
      <xdr:spPr>
        <a:xfrm>
          <a:off x="14732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16273</xdr:rowOff>
    </xdr:from>
    <xdr:ext cx="762000" cy="259045"/>
    <xdr:sp macro="" textlink="">
      <xdr:nvSpPr>
        <xdr:cNvPr id="272" name="テキスト ボックス 271"/>
        <xdr:cNvSpPr txBox="1"/>
      </xdr:nvSpPr>
      <xdr:spPr>
        <a:xfrm>
          <a:off x="14401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137922</xdr:rowOff>
    </xdr:from>
    <xdr:to>
      <xdr:col>69</xdr:col>
      <xdr:colOff>142875</xdr:colOff>
      <xdr:row>58</xdr:row>
      <xdr:rowOff>68072</xdr:rowOff>
    </xdr:to>
    <xdr:sp macro="" textlink="">
      <xdr:nvSpPr>
        <xdr:cNvPr id="273" name="楕円 272"/>
        <xdr:cNvSpPr/>
      </xdr:nvSpPr>
      <xdr:spPr>
        <a:xfrm>
          <a:off x="13843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52849</xdr:rowOff>
    </xdr:from>
    <xdr:ext cx="762000" cy="259045"/>
    <xdr:sp macro="" textlink="">
      <xdr:nvSpPr>
        <xdr:cNvPr id="274" name="テキスト ボックス 273"/>
        <xdr:cNvSpPr txBox="1"/>
      </xdr:nvSpPr>
      <xdr:spPr>
        <a:xfrm>
          <a:off x="13512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75" name="楕円 274"/>
        <xdr:cNvSpPr/>
      </xdr:nvSpPr>
      <xdr:spPr>
        <a:xfrm>
          <a:off x="12954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76" name="テキスト ボックス 275"/>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過去４年とほぼ横ばいだが、わずかに増加傾向にあり、平成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となり、全国・県・類似団体平均と比較して低い水準を維持している。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今後も補助金や負担金の目的、必要性を再確認し、費用対効果を検証しながら低い水準の維持に努める。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34</xdr:row>
      <xdr:rowOff>163576</xdr:rowOff>
    </xdr:to>
    <xdr:cxnSp macro="">
      <xdr:nvCxnSpPr>
        <xdr:cNvPr id="306" name="直線コネクタ 305"/>
        <xdr:cNvCxnSpPr/>
      </xdr:nvCxnSpPr>
      <xdr:spPr>
        <a:xfrm>
          <a:off x="15671800" y="5988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159004</xdr:rowOff>
    </xdr:to>
    <xdr:cxnSp macro="">
      <xdr:nvCxnSpPr>
        <xdr:cNvPr id="309" name="直線コネクタ 308"/>
        <xdr:cNvCxnSpPr/>
      </xdr:nvCxnSpPr>
      <xdr:spPr>
        <a:xfrm>
          <a:off x="14782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154432</xdr:rowOff>
    </xdr:to>
    <xdr:cxnSp macro="">
      <xdr:nvCxnSpPr>
        <xdr:cNvPr id="312" name="直線コネクタ 311"/>
        <xdr:cNvCxnSpPr/>
      </xdr:nvCxnSpPr>
      <xdr:spPr>
        <a:xfrm>
          <a:off x="13893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159004</xdr:rowOff>
    </xdr:to>
    <xdr:cxnSp macro="">
      <xdr:nvCxnSpPr>
        <xdr:cNvPr id="315" name="直線コネクタ 314"/>
        <xdr:cNvCxnSpPr/>
      </xdr:nvCxnSpPr>
      <xdr:spPr>
        <a:xfrm flipV="1">
          <a:off x="13004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83058</xdr:rowOff>
    </xdr:from>
    <xdr:to>
      <xdr:col>69</xdr:col>
      <xdr:colOff>142875</xdr:colOff>
      <xdr:row>36</xdr:row>
      <xdr:rowOff>13208</xdr:rowOff>
    </xdr:to>
    <xdr:sp macro="" textlink="">
      <xdr:nvSpPr>
        <xdr:cNvPr id="316" name="フローチャート: 判断 315"/>
        <xdr:cNvSpPr/>
      </xdr:nvSpPr>
      <xdr:spPr>
        <a:xfrm>
          <a:off x="13843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169435</xdr:rowOff>
    </xdr:from>
    <xdr:ext cx="762000" cy="259045"/>
    <xdr:sp macro="" textlink="">
      <xdr:nvSpPr>
        <xdr:cNvPr id="317" name="テキスト ボックス 316"/>
        <xdr:cNvSpPr txBox="1"/>
      </xdr:nvSpPr>
      <xdr:spPr>
        <a:xfrm>
          <a:off x="135128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18" name="フローチャート: 判断 317"/>
        <xdr:cNvSpPr/>
      </xdr:nvSpPr>
      <xdr:spPr>
        <a:xfrm>
          <a:off x="12954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137431</xdr:rowOff>
    </xdr:from>
    <xdr:ext cx="762000" cy="259045"/>
    <xdr:sp macro="" textlink="">
      <xdr:nvSpPr>
        <xdr:cNvPr id="319" name="テキスト ボックス 318"/>
        <xdr:cNvSpPr txBox="1"/>
      </xdr:nvSpPr>
      <xdr:spPr>
        <a:xfrm>
          <a:off x="12623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5" name="楕円 324"/>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26"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27" name="楕円 326"/>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28" name="テキスト ボックス 327"/>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29" name="楕円 328"/>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0" name="テキスト ボックス 329"/>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1" name="楕円 330"/>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2" name="テキスト ボックス 331"/>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3" name="楕円 332"/>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4" name="テキスト ボックス 333"/>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年度に類似団体平均を上回ってから約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％で推移しており、平成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今後数年は平成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年度同等額の元利償還金支払いが続く見込みとなっており、新規市債の発行を抑制し、公債費の適正化に努める。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69850</xdr:rowOff>
    </xdr:to>
    <xdr:cxnSp macro="">
      <xdr:nvCxnSpPr>
        <xdr:cNvPr id="367" name="直線コネクタ 366"/>
        <xdr:cNvCxnSpPr/>
      </xdr:nvCxnSpPr>
      <xdr:spPr>
        <a:xfrm flipV="1">
          <a:off x="3987800" y="132562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69850</xdr:rowOff>
    </xdr:to>
    <xdr:cxnSp macro="">
      <xdr:nvCxnSpPr>
        <xdr:cNvPr id="370" name="直線コネクタ 369"/>
        <xdr:cNvCxnSpPr/>
      </xdr:nvCxnSpPr>
      <xdr:spPr>
        <a:xfrm>
          <a:off x="3098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2" name="テキスト ボックス 371"/>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46989</xdr:rowOff>
    </xdr:to>
    <xdr:cxnSp macro="">
      <xdr:nvCxnSpPr>
        <xdr:cNvPr id="373" name="直線コネクタ 372"/>
        <xdr:cNvCxnSpPr/>
      </xdr:nvCxnSpPr>
      <xdr:spPr>
        <a:xfrm>
          <a:off x="2209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5" name="テキスト ボックス 37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77470</xdr:rowOff>
    </xdr:to>
    <xdr:cxnSp macro="">
      <xdr:nvCxnSpPr>
        <xdr:cNvPr id="376" name="直線コネクタ 375"/>
        <xdr:cNvCxnSpPr/>
      </xdr:nvCxnSpPr>
      <xdr:spPr>
        <a:xfrm flipV="1">
          <a:off x="1320800" y="1320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7" name="フローチャート: 判断 37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8" name="テキスト ボックス 377"/>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79" name="フローチャート: 判断 378"/>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0" name="テキスト ボックス 379"/>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86" name="楕円 385"/>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87"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8" name="楕円 387"/>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9" name="テキスト ボックス 38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0" name="楕円 389"/>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1" name="テキスト ボックス 390"/>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2" name="楕円 391"/>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3" name="テキスト ボックス 392"/>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4" name="楕円 393"/>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95" name="テキスト ボックス 394"/>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費全体の経常収支比率は全国・県・類似団体平均を下回っている状態が続いているが、普通交付税の段階的縮減や市税の減などによる経常一般財源の減少が進むことによる数値の悪化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引き続き適切な定員管理による人件費の抑制や公の施設の廃止、譲渡民営化、継続的な事務事業の見直しによる経費削減、市税徴収率の向上による歳入確保を進め、財政の健全化に努める。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124714</xdr:rowOff>
    </xdr:to>
    <xdr:cxnSp macro="">
      <xdr:nvCxnSpPr>
        <xdr:cNvPr id="426" name="直線コネクタ 425"/>
        <xdr:cNvCxnSpPr/>
      </xdr:nvCxnSpPr>
      <xdr:spPr>
        <a:xfrm>
          <a:off x="15671800" y="129286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97282</xdr:rowOff>
    </xdr:to>
    <xdr:cxnSp macro="">
      <xdr:nvCxnSpPr>
        <xdr:cNvPr id="429" name="直線コネクタ 428"/>
        <xdr:cNvCxnSpPr/>
      </xdr:nvCxnSpPr>
      <xdr:spPr>
        <a:xfrm flipV="1">
          <a:off x="14782800" y="12928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75</xdr:row>
      <xdr:rowOff>156718</xdr:rowOff>
    </xdr:to>
    <xdr:cxnSp macro="">
      <xdr:nvCxnSpPr>
        <xdr:cNvPr id="432" name="直線コネクタ 431"/>
        <xdr:cNvCxnSpPr/>
      </xdr:nvCxnSpPr>
      <xdr:spPr>
        <a:xfrm flipV="1">
          <a:off x="13893800" y="12956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156718</xdr:rowOff>
    </xdr:to>
    <xdr:cxnSp macro="">
      <xdr:nvCxnSpPr>
        <xdr:cNvPr id="435" name="直線コネクタ 434"/>
        <xdr:cNvCxnSpPr/>
      </xdr:nvCxnSpPr>
      <xdr:spPr>
        <a:xfrm>
          <a:off x="13004800" y="12974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xdr:rowOff>
    </xdr:from>
    <xdr:to>
      <xdr:col>69</xdr:col>
      <xdr:colOff>142875</xdr:colOff>
      <xdr:row>76</xdr:row>
      <xdr:rowOff>118363</xdr:rowOff>
    </xdr:to>
    <xdr:sp macro="" textlink="">
      <xdr:nvSpPr>
        <xdr:cNvPr id="436" name="フローチャート: 判断 435"/>
        <xdr:cNvSpPr/>
      </xdr:nvSpPr>
      <xdr:spPr>
        <a:xfrm>
          <a:off x="13843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103140</xdr:rowOff>
    </xdr:from>
    <xdr:ext cx="762000" cy="259045"/>
    <xdr:sp macro="" textlink="">
      <xdr:nvSpPr>
        <xdr:cNvPr id="437" name="テキスト ボックス 436"/>
        <xdr:cNvSpPr txBox="1"/>
      </xdr:nvSpPr>
      <xdr:spPr>
        <a:xfrm>
          <a:off x="13512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38" name="フローチャート: 判断 437"/>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11701</xdr:rowOff>
    </xdr:from>
    <xdr:ext cx="762000" cy="259045"/>
    <xdr:sp macro="" textlink="">
      <xdr:nvSpPr>
        <xdr:cNvPr id="439" name="テキスト ボックス 438"/>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5" name="楕円 444"/>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6"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7" name="楕円 446"/>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8" name="テキスト ボックス 447"/>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9" name="楕円 448"/>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50" name="テキスト ボックス 449"/>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1" name="楕円 450"/>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2" name="テキスト ボックス 451"/>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3" name="楕円 452"/>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4" name="テキスト ボックス 45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18295</xdr:rowOff>
    </xdr:from>
    <xdr:to>
      <xdr:col>29</xdr:col>
      <xdr:colOff>127000</xdr:colOff>
      <xdr:row>17</xdr:row>
      <xdr:rowOff>27955</xdr:rowOff>
    </xdr:to>
    <xdr:cxnSp macro="">
      <xdr:nvCxnSpPr>
        <xdr:cNvPr id="47" name="直線コネクタ 46"/>
        <xdr:cNvCxnSpPr/>
      </xdr:nvCxnSpPr>
      <xdr:spPr bwMode="auto">
        <a:xfrm flipV="1">
          <a:off x="5003800" y="2980570"/>
          <a:ext cx="647700" cy="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3072</xdr:rowOff>
    </xdr:from>
    <xdr:ext cx="762000" cy="259045"/>
    <xdr:sp macro="" textlink="">
      <xdr:nvSpPr>
        <xdr:cNvPr id="48" name="人口1人当たり決算額の推移平均値テキスト130"/>
        <xdr:cNvSpPr txBox="1"/>
      </xdr:nvSpPr>
      <xdr:spPr>
        <a:xfrm>
          <a:off x="5740400" y="296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27955</xdr:rowOff>
    </xdr:from>
    <xdr:to>
      <xdr:col>26</xdr:col>
      <xdr:colOff>50800</xdr:colOff>
      <xdr:row>17</xdr:row>
      <xdr:rowOff>28220</xdr:rowOff>
    </xdr:to>
    <xdr:cxnSp macro="">
      <xdr:nvCxnSpPr>
        <xdr:cNvPr id="50" name="直線コネクタ 49"/>
        <xdr:cNvCxnSpPr/>
      </xdr:nvCxnSpPr>
      <xdr:spPr bwMode="auto">
        <a:xfrm flipV="1">
          <a:off x="4305300" y="2990230"/>
          <a:ext cx="698500" cy="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108438</xdr:rowOff>
    </xdr:from>
    <xdr:ext cx="736600" cy="259045"/>
    <xdr:sp macro="" textlink="">
      <xdr:nvSpPr>
        <xdr:cNvPr id="52" name="テキスト ボックス 51"/>
        <xdr:cNvSpPr txBox="1"/>
      </xdr:nvSpPr>
      <xdr:spPr>
        <a:xfrm>
          <a:off x="4622800" y="307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21381</xdr:rowOff>
    </xdr:from>
    <xdr:to>
      <xdr:col>22</xdr:col>
      <xdr:colOff>114300</xdr:colOff>
      <xdr:row>17</xdr:row>
      <xdr:rowOff>28220</xdr:rowOff>
    </xdr:to>
    <xdr:cxnSp macro="">
      <xdr:nvCxnSpPr>
        <xdr:cNvPr id="53" name="直線コネクタ 52"/>
        <xdr:cNvCxnSpPr/>
      </xdr:nvCxnSpPr>
      <xdr:spPr bwMode="auto">
        <a:xfrm>
          <a:off x="3606800" y="2983656"/>
          <a:ext cx="698500" cy="6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21381</xdr:rowOff>
    </xdr:from>
    <xdr:to>
      <xdr:col>18</xdr:col>
      <xdr:colOff>177800</xdr:colOff>
      <xdr:row>17</xdr:row>
      <xdr:rowOff>23466</xdr:rowOff>
    </xdr:to>
    <xdr:cxnSp macro="">
      <xdr:nvCxnSpPr>
        <xdr:cNvPr id="56" name="直線コネクタ 55"/>
        <xdr:cNvCxnSpPr/>
      </xdr:nvCxnSpPr>
      <xdr:spPr bwMode="auto">
        <a:xfrm flipV="1">
          <a:off x="2908300" y="2983656"/>
          <a:ext cx="698500" cy="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2598</xdr:rowOff>
    </xdr:from>
    <xdr:to>
      <xdr:col>19</xdr:col>
      <xdr:colOff>38100</xdr:colOff>
      <xdr:row>17</xdr:row>
      <xdr:rowOff>104198</xdr:rowOff>
    </xdr:to>
    <xdr:sp macro="" textlink="">
      <xdr:nvSpPr>
        <xdr:cNvPr id="57" name="フローチャート: 判断 56"/>
        <xdr:cNvSpPr/>
      </xdr:nvSpPr>
      <xdr:spPr bwMode="auto">
        <a:xfrm>
          <a:off x="35560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88975</xdr:rowOff>
    </xdr:from>
    <xdr:ext cx="762000" cy="259045"/>
    <xdr:sp macro="" textlink="">
      <xdr:nvSpPr>
        <xdr:cNvPr id="58" name="テキスト ボックス 57"/>
        <xdr:cNvSpPr txBox="1"/>
      </xdr:nvSpPr>
      <xdr:spPr>
        <a:xfrm>
          <a:off x="3225800" y="305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14028</xdr:rowOff>
    </xdr:from>
    <xdr:to>
      <xdr:col>15</xdr:col>
      <xdr:colOff>101600</xdr:colOff>
      <xdr:row>17</xdr:row>
      <xdr:rowOff>115628</xdr:rowOff>
    </xdr:to>
    <xdr:sp macro="" textlink="">
      <xdr:nvSpPr>
        <xdr:cNvPr id="59" name="フローチャート: 判断 58"/>
        <xdr:cNvSpPr/>
      </xdr:nvSpPr>
      <xdr:spPr bwMode="auto">
        <a:xfrm>
          <a:off x="28575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100405</xdr:rowOff>
    </xdr:from>
    <xdr:ext cx="762000" cy="259045"/>
    <xdr:sp macro="" textlink="">
      <xdr:nvSpPr>
        <xdr:cNvPr id="60" name="テキスト ボックス 59"/>
        <xdr:cNvSpPr txBox="1"/>
      </xdr:nvSpPr>
      <xdr:spPr>
        <a:xfrm>
          <a:off x="2527300" y="306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138945</xdr:rowOff>
    </xdr:from>
    <xdr:to>
      <xdr:col>29</xdr:col>
      <xdr:colOff>177800</xdr:colOff>
      <xdr:row>17</xdr:row>
      <xdr:rowOff>69095</xdr:rowOff>
    </xdr:to>
    <xdr:sp macro="" textlink="">
      <xdr:nvSpPr>
        <xdr:cNvPr id="66" name="楕円 65"/>
        <xdr:cNvSpPr/>
      </xdr:nvSpPr>
      <xdr:spPr bwMode="auto">
        <a:xfrm>
          <a:off x="5600700" y="292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155472</xdr:rowOff>
    </xdr:from>
    <xdr:ext cx="762000" cy="259045"/>
    <xdr:sp macro="" textlink="">
      <xdr:nvSpPr>
        <xdr:cNvPr id="67" name="人口1人当たり決算額の推移該当値テキスト130"/>
        <xdr:cNvSpPr txBox="1"/>
      </xdr:nvSpPr>
      <xdr:spPr>
        <a:xfrm>
          <a:off x="5740400" y="277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148605</xdr:rowOff>
    </xdr:from>
    <xdr:to>
      <xdr:col>26</xdr:col>
      <xdr:colOff>101600</xdr:colOff>
      <xdr:row>17</xdr:row>
      <xdr:rowOff>78755</xdr:rowOff>
    </xdr:to>
    <xdr:sp macro="" textlink="">
      <xdr:nvSpPr>
        <xdr:cNvPr id="68" name="楕円 67"/>
        <xdr:cNvSpPr/>
      </xdr:nvSpPr>
      <xdr:spPr bwMode="auto">
        <a:xfrm>
          <a:off x="4953000" y="293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88932</xdr:rowOff>
    </xdr:from>
    <xdr:ext cx="736600" cy="259045"/>
    <xdr:sp macro="" textlink="">
      <xdr:nvSpPr>
        <xdr:cNvPr id="69" name="テキスト ボックス 68"/>
        <xdr:cNvSpPr txBox="1"/>
      </xdr:nvSpPr>
      <xdr:spPr>
        <a:xfrm>
          <a:off x="4622800" y="2708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148870</xdr:rowOff>
    </xdr:from>
    <xdr:to>
      <xdr:col>22</xdr:col>
      <xdr:colOff>165100</xdr:colOff>
      <xdr:row>17</xdr:row>
      <xdr:rowOff>79020</xdr:rowOff>
    </xdr:to>
    <xdr:sp macro="" textlink="">
      <xdr:nvSpPr>
        <xdr:cNvPr id="70" name="楕円 69"/>
        <xdr:cNvSpPr/>
      </xdr:nvSpPr>
      <xdr:spPr bwMode="auto">
        <a:xfrm>
          <a:off x="4254500" y="293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89197</xdr:rowOff>
    </xdr:from>
    <xdr:ext cx="762000" cy="259045"/>
    <xdr:sp macro="" textlink="">
      <xdr:nvSpPr>
        <xdr:cNvPr id="71" name="テキスト ボックス 70"/>
        <xdr:cNvSpPr txBox="1"/>
      </xdr:nvSpPr>
      <xdr:spPr>
        <a:xfrm>
          <a:off x="3924300" y="270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142031</xdr:rowOff>
    </xdr:from>
    <xdr:to>
      <xdr:col>19</xdr:col>
      <xdr:colOff>38100</xdr:colOff>
      <xdr:row>17</xdr:row>
      <xdr:rowOff>72181</xdr:rowOff>
    </xdr:to>
    <xdr:sp macro="" textlink="">
      <xdr:nvSpPr>
        <xdr:cNvPr id="72" name="楕円 71"/>
        <xdr:cNvSpPr/>
      </xdr:nvSpPr>
      <xdr:spPr bwMode="auto">
        <a:xfrm>
          <a:off x="3556000" y="293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82358</xdr:rowOff>
    </xdr:from>
    <xdr:ext cx="762000" cy="259045"/>
    <xdr:sp macro="" textlink="">
      <xdr:nvSpPr>
        <xdr:cNvPr id="73" name="テキスト ボックス 72"/>
        <xdr:cNvSpPr txBox="1"/>
      </xdr:nvSpPr>
      <xdr:spPr>
        <a:xfrm>
          <a:off x="3225800" y="270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144116</xdr:rowOff>
    </xdr:from>
    <xdr:to>
      <xdr:col>15</xdr:col>
      <xdr:colOff>101600</xdr:colOff>
      <xdr:row>17</xdr:row>
      <xdr:rowOff>74266</xdr:rowOff>
    </xdr:to>
    <xdr:sp macro="" textlink="">
      <xdr:nvSpPr>
        <xdr:cNvPr id="74" name="楕円 73"/>
        <xdr:cNvSpPr/>
      </xdr:nvSpPr>
      <xdr:spPr bwMode="auto">
        <a:xfrm>
          <a:off x="2857500" y="293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84443</xdr:rowOff>
    </xdr:from>
    <xdr:ext cx="762000" cy="259045"/>
    <xdr:sp macro="" textlink="">
      <xdr:nvSpPr>
        <xdr:cNvPr id="75" name="テキスト ボックス 74"/>
        <xdr:cNvSpPr txBox="1"/>
      </xdr:nvSpPr>
      <xdr:spPr>
        <a:xfrm>
          <a:off x="2527300" y="270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297535</xdr:rowOff>
    </xdr:from>
    <xdr:to>
      <xdr:col>29</xdr:col>
      <xdr:colOff>127000</xdr:colOff>
      <xdr:row>35</xdr:row>
      <xdr:rowOff>323286</xdr:rowOff>
    </xdr:to>
    <xdr:cxnSp macro="">
      <xdr:nvCxnSpPr>
        <xdr:cNvPr id="111" name="直線コネクタ 110"/>
        <xdr:cNvCxnSpPr/>
      </xdr:nvCxnSpPr>
      <xdr:spPr bwMode="auto">
        <a:xfrm>
          <a:off x="5003800" y="6907885"/>
          <a:ext cx="647700" cy="2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41256</xdr:rowOff>
    </xdr:from>
    <xdr:ext cx="762000" cy="259045"/>
    <xdr:sp macro="" textlink="">
      <xdr:nvSpPr>
        <xdr:cNvPr id="112" name="人口1人当たり決算額の推移平均値テキスト445"/>
        <xdr:cNvSpPr txBox="1"/>
      </xdr:nvSpPr>
      <xdr:spPr>
        <a:xfrm>
          <a:off x="5740400" y="7165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297535</xdr:rowOff>
    </xdr:from>
    <xdr:to>
      <xdr:col>26</xdr:col>
      <xdr:colOff>50800</xdr:colOff>
      <xdr:row>35</xdr:row>
      <xdr:rowOff>325017</xdr:rowOff>
    </xdr:to>
    <xdr:cxnSp macro="">
      <xdr:nvCxnSpPr>
        <xdr:cNvPr id="114" name="直線コネクタ 113"/>
        <xdr:cNvCxnSpPr/>
      </xdr:nvCxnSpPr>
      <xdr:spPr bwMode="auto">
        <a:xfrm flipV="1">
          <a:off x="4305300" y="6907885"/>
          <a:ext cx="698500" cy="2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151082</xdr:rowOff>
    </xdr:from>
    <xdr:ext cx="736600" cy="259045"/>
    <xdr:sp macro="" textlink="">
      <xdr:nvSpPr>
        <xdr:cNvPr id="116" name="テキスト ボックス 115"/>
        <xdr:cNvSpPr txBox="1"/>
      </xdr:nvSpPr>
      <xdr:spPr>
        <a:xfrm>
          <a:off x="4622800" y="727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325017</xdr:rowOff>
    </xdr:from>
    <xdr:to>
      <xdr:col>22</xdr:col>
      <xdr:colOff>114300</xdr:colOff>
      <xdr:row>36</xdr:row>
      <xdr:rowOff>43251</xdr:rowOff>
    </xdr:to>
    <xdr:cxnSp macro="">
      <xdr:nvCxnSpPr>
        <xdr:cNvPr id="117" name="直線コネクタ 116"/>
        <xdr:cNvCxnSpPr/>
      </xdr:nvCxnSpPr>
      <xdr:spPr bwMode="auto">
        <a:xfrm flipV="1">
          <a:off x="3606800" y="6935367"/>
          <a:ext cx="698500" cy="61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161401</xdr:rowOff>
    </xdr:from>
    <xdr:ext cx="762000" cy="259045"/>
    <xdr:sp macro="" textlink="">
      <xdr:nvSpPr>
        <xdr:cNvPr id="119" name="テキスト ボックス 118"/>
        <xdr:cNvSpPr txBox="1"/>
      </xdr:nvSpPr>
      <xdr:spPr>
        <a:xfrm>
          <a:off x="3924300" y="728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288653</xdr:rowOff>
    </xdr:from>
    <xdr:to>
      <xdr:col>18</xdr:col>
      <xdr:colOff>177800</xdr:colOff>
      <xdr:row>36</xdr:row>
      <xdr:rowOff>43251</xdr:rowOff>
    </xdr:to>
    <xdr:cxnSp macro="">
      <xdr:nvCxnSpPr>
        <xdr:cNvPr id="120" name="直線コネクタ 119"/>
        <xdr:cNvCxnSpPr/>
      </xdr:nvCxnSpPr>
      <xdr:spPr bwMode="auto">
        <a:xfrm>
          <a:off x="2908300" y="6899003"/>
          <a:ext cx="698500" cy="9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92055</xdr:rowOff>
    </xdr:from>
    <xdr:to>
      <xdr:col>19</xdr:col>
      <xdr:colOff>38100</xdr:colOff>
      <xdr:row>37</xdr:row>
      <xdr:rowOff>22205</xdr:rowOff>
    </xdr:to>
    <xdr:sp macro="" textlink="">
      <xdr:nvSpPr>
        <xdr:cNvPr id="121" name="フローチャート: 判断 120"/>
        <xdr:cNvSpPr/>
      </xdr:nvSpPr>
      <xdr:spPr bwMode="auto">
        <a:xfrm>
          <a:off x="3556000" y="7045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6982</xdr:rowOff>
    </xdr:from>
    <xdr:ext cx="762000" cy="259045"/>
    <xdr:sp macro="" textlink="">
      <xdr:nvSpPr>
        <xdr:cNvPr id="122" name="テキスト ボックス 121"/>
        <xdr:cNvSpPr txBox="1"/>
      </xdr:nvSpPr>
      <xdr:spPr>
        <a:xfrm>
          <a:off x="3225800" y="713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36130</xdr:rowOff>
    </xdr:from>
    <xdr:to>
      <xdr:col>15</xdr:col>
      <xdr:colOff>101600</xdr:colOff>
      <xdr:row>36</xdr:row>
      <xdr:rowOff>137730</xdr:rowOff>
    </xdr:to>
    <xdr:sp macro="" textlink="">
      <xdr:nvSpPr>
        <xdr:cNvPr id="123" name="フローチャート: 判断 122"/>
        <xdr:cNvSpPr/>
      </xdr:nvSpPr>
      <xdr:spPr bwMode="auto">
        <a:xfrm>
          <a:off x="2857500" y="6989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122507</xdr:rowOff>
    </xdr:from>
    <xdr:ext cx="762000" cy="259045"/>
    <xdr:sp macro="" textlink="">
      <xdr:nvSpPr>
        <xdr:cNvPr id="124" name="テキスト ボックス 123"/>
        <xdr:cNvSpPr txBox="1"/>
      </xdr:nvSpPr>
      <xdr:spPr>
        <a:xfrm>
          <a:off x="2527300" y="707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272486</xdr:rowOff>
    </xdr:from>
    <xdr:to>
      <xdr:col>29</xdr:col>
      <xdr:colOff>177800</xdr:colOff>
      <xdr:row>36</xdr:row>
      <xdr:rowOff>31186</xdr:rowOff>
    </xdr:to>
    <xdr:sp macro="" textlink="">
      <xdr:nvSpPr>
        <xdr:cNvPr id="130" name="楕円 129"/>
        <xdr:cNvSpPr/>
      </xdr:nvSpPr>
      <xdr:spPr bwMode="auto">
        <a:xfrm>
          <a:off x="5600700" y="688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117563</xdr:rowOff>
    </xdr:from>
    <xdr:ext cx="762000" cy="259045"/>
    <xdr:sp macro="" textlink="">
      <xdr:nvSpPr>
        <xdr:cNvPr id="131" name="人口1人当たり決算額の推移該当値テキスト445"/>
        <xdr:cNvSpPr txBox="1"/>
      </xdr:nvSpPr>
      <xdr:spPr>
        <a:xfrm>
          <a:off x="5740400" y="672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246735</xdr:rowOff>
    </xdr:from>
    <xdr:to>
      <xdr:col>26</xdr:col>
      <xdr:colOff>101600</xdr:colOff>
      <xdr:row>36</xdr:row>
      <xdr:rowOff>5435</xdr:rowOff>
    </xdr:to>
    <xdr:sp macro="" textlink="">
      <xdr:nvSpPr>
        <xdr:cNvPr id="132" name="楕円 131"/>
        <xdr:cNvSpPr/>
      </xdr:nvSpPr>
      <xdr:spPr bwMode="auto">
        <a:xfrm>
          <a:off x="4953000" y="685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15612</xdr:rowOff>
    </xdr:from>
    <xdr:ext cx="736600" cy="259045"/>
    <xdr:sp macro="" textlink="">
      <xdr:nvSpPr>
        <xdr:cNvPr id="133" name="テキスト ボックス 132"/>
        <xdr:cNvSpPr txBox="1"/>
      </xdr:nvSpPr>
      <xdr:spPr>
        <a:xfrm>
          <a:off x="4622800" y="6625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274217</xdr:rowOff>
    </xdr:from>
    <xdr:to>
      <xdr:col>22</xdr:col>
      <xdr:colOff>165100</xdr:colOff>
      <xdr:row>36</xdr:row>
      <xdr:rowOff>32917</xdr:rowOff>
    </xdr:to>
    <xdr:sp macro="" textlink="">
      <xdr:nvSpPr>
        <xdr:cNvPr id="134" name="楕円 133"/>
        <xdr:cNvSpPr/>
      </xdr:nvSpPr>
      <xdr:spPr bwMode="auto">
        <a:xfrm>
          <a:off x="4254500" y="688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43094</xdr:rowOff>
    </xdr:from>
    <xdr:ext cx="762000" cy="259045"/>
    <xdr:sp macro="" textlink="">
      <xdr:nvSpPr>
        <xdr:cNvPr id="135" name="テキスト ボックス 134"/>
        <xdr:cNvSpPr txBox="1"/>
      </xdr:nvSpPr>
      <xdr:spPr>
        <a:xfrm>
          <a:off x="3924300" y="665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335351</xdr:rowOff>
    </xdr:from>
    <xdr:to>
      <xdr:col>19</xdr:col>
      <xdr:colOff>38100</xdr:colOff>
      <xdr:row>36</xdr:row>
      <xdr:rowOff>94051</xdr:rowOff>
    </xdr:to>
    <xdr:sp macro="" textlink="">
      <xdr:nvSpPr>
        <xdr:cNvPr id="136" name="楕円 135"/>
        <xdr:cNvSpPr/>
      </xdr:nvSpPr>
      <xdr:spPr bwMode="auto">
        <a:xfrm>
          <a:off x="3556000" y="694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104228</xdr:rowOff>
    </xdr:from>
    <xdr:ext cx="762000" cy="259045"/>
    <xdr:sp macro="" textlink="">
      <xdr:nvSpPr>
        <xdr:cNvPr id="137" name="テキスト ボックス 136"/>
        <xdr:cNvSpPr txBox="1"/>
      </xdr:nvSpPr>
      <xdr:spPr>
        <a:xfrm>
          <a:off x="3225800" y="671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237853</xdr:rowOff>
    </xdr:from>
    <xdr:to>
      <xdr:col>15</xdr:col>
      <xdr:colOff>101600</xdr:colOff>
      <xdr:row>35</xdr:row>
      <xdr:rowOff>339453</xdr:rowOff>
    </xdr:to>
    <xdr:sp macro="" textlink="">
      <xdr:nvSpPr>
        <xdr:cNvPr id="138" name="楕円 137"/>
        <xdr:cNvSpPr/>
      </xdr:nvSpPr>
      <xdr:spPr bwMode="auto">
        <a:xfrm>
          <a:off x="2857500" y="6848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6730</xdr:rowOff>
    </xdr:from>
    <xdr:ext cx="762000" cy="259045"/>
    <xdr:sp macro="" textlink="">
      <xdr:nvSpPr>
        <xdr:cNvPr id="139" name="テキスト ボックス 138"/>
        <xdr:cNvSpPr txBox="1"/>
      </xdr:nvSpPr>
      <xdr:spPr>
        <a:xfrm>
          <a:off x="2527300" y="661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33,232
32,821
851.21
25,085,367
24,343,427
603,874
13,660,432
21,433,825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168897</xdr:rowOff>
    </xdr:from>
    <xdr:to>
      <xdr:col>24</xdr:col>
      <xdr:colOff>63500</xdr:colOff>
      <xdr:row>35</xdr:row>
      <xdr:rowOff>171320</xdr:rowOff>
    </xdr:to>
    <xdr:cxnSp macro="">
      <xdr:nvCxnSpPr>
        <xdr:cNvPr id="58" name="直線コネクタ 57"/>
        <xdr:cNvCxnSpPr/>
      </xdr:nvCxnSpPr>
      <xdr:spPr>
        <a:xfrm flipV="1">
          <a:off x="3797300" y="616964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171320</xdr:rowOff>
    </xdr:from>
    <xdr:to>
      <xdr:col>19</xdr:col>
      <xdr:colOff>177800</xdr:colOff>
      <xdr:row>36</xdr:row>
      <xdr:rowOff>766</xdr:rowOff>
    </xdr:to>
    <xdr:cxnSp macro="">
      <xdr:nvCxnSpPr>
        <xdr:cNvPr id="61" name="直線コネクタ 60"/>
        <xdr:cNvCxnSpPr/>
      </xdr:nvCxnSpPr>
      <xdr:spPr>
        <a:xfrm flipV="1">
          <a:off x="2908300" y="6172070"/>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154349</xdr:rowOff>
    </xdr:from>
    <xdr:to>
      <xdr:col>15</xdr:col>
      <xdr:colOff>50800</xdr:colOff>
      <xdr:row>36</xdr:row>
      <xdr:rowOff>766</xdr:rowOff>
    </xdr:to>
    <xdr:cxnSp macro="">
      <xdr:nvCxnSpPr>
        <xdr:cNvPr id="64" name="直線コネクタ 63"/>
        <xdr:cNvCxnSpPr/>
      </xdr:nvCxnSpPr>
      <xdr:spPr>
        <a:xfrm>
          <a:off x="2019300" y="6155099"/>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154349</xdr:rowOff>
    </xdr:from>
    <xdr:to>
      <xdr:col>10</xdr:col>
      <xdr:colOff>114300</xdr:colOff>
      <xdr:row>35</xdr:row>
      <xdr:rowOff>167854</xdr:rowOff>
    </xdr:to>
    <xdr:cxnSp macro="">
      <xdr:nvCxnSpPr>
        <xdr:cNvPr id="67" name="直線コネクタ 66"/>
        <xdr:cNvCxnSpPr/>
      </xdr:nvCxnSpPr>
      <xdr:spPr>
        <a:xfrm flipV="1">
          <a:off x="1130300" y="6155099"/>
          <a:ext cx="8890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168092</xdr:rowOff>
    </xdr:from>
    <xdr:to>
      <xdr:col>10</xdr:col>
      <xdr:colOff>165100</xdr:colOff>
      <xdr:row>36</xdr:row>
      <xdr:rowOff>98242</xdr:rowOff>
    </xdr:to>
    <xdr:sp macro="" textlink="">
      <xdr:nvSpPr>
        <xdr:cNvPr id="68" name="フローチャート: 判断 67"/>
        <xdr:cNvSpPr/>
      </xdr:nvSpPr>
      <xdr:spPr>
        <a:xfrm>
          <a:off x="1968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89369</xdr:rowOff>
    </xdr:from>
    <xdr:ext cx="534377" cy="259045"/>
    <xdr:sp macro="" textlink="">
      <xdr:nvSpPr>
        <xdr:cNvPr id="69" name="テキスト ボックス 68"/>
        <xdr:cNvSpPr txBox="1"/>
      </xdr:nvSpPr>
      <xdr:spPr>
        <a:xfrm>
          <a:off x="1752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7381</xdr:rowOff>
    </xdr:from>
    <xdr:to>
      <xdr:col>6</xdr:col>
      <xdr:colOff>38100</xdr:colOff>
      <xdr:row>36</xdr:row>
      <xdr:rowOff>108981</xdr:rowOff>
    </xdr:to>
    <xdr:sp macro="" textlink="">
      <xdr:nvSpPr>
        <xdr:cNvPr id="70" name="フローチャート: 判断 69"/>
        <xdr:cNvSpPr/>
      </xdr:nvSpPr>
      <xdr:spPr>
        <a:xfrm>
          <a:off x="1079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100108</xdr:rowOff>
    </xdr:from>
    <xdr:ext cx="534377" cy="259045"/>
    <xdr:sp macro="" textlink="">
      <xdr:nvSpPr>
        <xdr:cNvPr id="71" name="テキスト ボックス 70"/>
        <xdr:cNvSpPr txBox="1"/>
      </xdr:nvSpPr>
      <xdr:spPr>
        <a:xfrm>
          <a:off x="863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118097</xdr:rowOff>
    </xdr:from>
    <xdr:to>
      <xdr:col>24</xdr:col>
      <xdr:colOff>114300</xdr:colOff>
      <xdr:row>36</xdr:row>
      <xdr:rowOff>48247</xdr:rowOff>
    </xdr:to>
    <xdr:sp macro="" textlink="">
      <xdr:nvSpPr>
        <xdr:cNvPr id="77" name="楕円 76"/>
        <xdr:cNvSpPr/>
      </xdr:nvSpPr>
      <xdr:spPr>
        <a:xfrm>
          <a:off x="4584700" y="61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140974</xdr:rowOff>
    </xdr:from>
    <xdr:ext cx="599010" cy="259045"/>
    <xdr:sp macro="" textlink="">
      <xdr:nvSpPr>
        <xdr:cNvPr id="78" name="人件費該当値テキスト"/>
        <xdr:cNvSpPr txBox="1"/>
      </xdr:nvSpPr>
      <xdr:spPr>
        <a:xfrm>
          <a:off x="4686300" y="597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120520</xdr:rowOff>
    </xdr:from>
    <xdr:to>
      <xdr:col>20</xdr:col>
      <xdr:colOff>38100</xdr:colOff>
      <xdr:row>36</xdr:row>
      <xdr:rowOff>50670</xdr:rowOff>
    </xdr:to>
    <xdr:sp macro="" textlink="">
      <xdr:nvSpPr>
        <xdr:cNvPr id="79" name="楕円 78"/>
        <xdr:cNvSpPr/>
      </xdr:nvSpPr>
      <xdr:spPr>
        <a:xfrm>
          <a:off x="3746500" y="61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67197</xdr:rowOff>
    </xdr:from>
    <xdr:ext cx="599010" cy="259045"/>
    <xdr:sp macro="" textlink="">
      <xdr:nvSpPr>
        <xdr:cNvPr id="80" name="テキスト ボックス 79"/>
        <xdr:cNvSpPr txBox="1"/>
      </xdr:nvSpPr>
      <xdr:spPr>
        <a:xfrm>
          <a:off x="3497795" y="589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121416</xdr:rowOff>
    </xdr:from>
    <xdr:to>
      <xdr:col>15</xdr:col>
      <xdr:colOff>101600</xdr:colOff>
      <xdr:row>36</xdr:row>
      <xdr:rowOff>51566</xdr:rowOff>
    </xdr:to>
    <xdr:sp macro="" textlink="">
      <xdr:nvSpPr>
        <xdr:cNvPr id="81" name="楕円 80"/>
        <xdr:cNvSpPr/>
      </xdr:nvSpPr>
      <xdr:spPr>
        <a:xfrm>
          <a:off x="2857500" y="61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68093</xdr:rowOff>
    </xdr:from>
    <xdr:ext cx="599010" cy="259045"/>
    <xdr:sp macro="" textlink="">
      <xdr:nvSpPr>
        <xdr:cNvPr id="82" name="テキスト ボックス 81"/>
        <xdr:cNvSpPr txBox="1"/>
      </xdr:nvSpPr>
      <xdr:spPr>
        <a:xfrm>
          <a:off x="2608795" y="589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103549</xdr:rowOff>
    </xdr:from>
    <xdr:to>
      <xdr:col>10</xdr:col>
      <xdr:colOff>165100</xdr:colOff>
      <xdr:row>36</xdr:row>
      <xdr:rowOff>33699</xdr:rowOff>
    </xdr:to>
    <xdr:sp macro="" textlink="">
      <xdr:nvSpPr>
        <xdr:cNvPr id="83" name="楕円 82"/>
        <xdr:cNvSpPr/>
      </xdr:nvSpPr>
      <xdr:spPr>
        <a:xfrm>
          <a:off x="1968500" y="61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50226</xdr:rowOff>
    </xdr:from>
    <xdr:ext cx="599010" cy="259045"/>
    <xdr:sp macro="" textlink="">
      <xdr:nvSpPr>
        <xdr:cNvPr id="84" name="テキスト ボックス 83"/>
        <xdr:cNvSpPr txBox="1"/>
      </xdr:nvSpPr>
      <xdr:spPr>
        <a:xfrm>
          <a:off x="1719795" y="587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117054</xdr:rowOff>
    </xdr:from>
    <xdr:to>
      <xdr:col>6</xdr:col>
      <xdr:colOff>38100</xdr:colOff>
      <xdr:row>36</xdr:row>
      <xdr:rowOff>47204</xdr:rowOff>
    </xdr:to>
    <xdr:sp macro="" textlink="">
      <xdr:nvSpPr>
        <xdr:cNvPr id="85" name="楕円 84"/>
        <xdr:cNvSpPr/>
      </xdr:nvSpPr>
      <xdr:spPr>
        <a:xfrm>
          <a:off x="1079500" y="61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63731</xdr:rowOff>
    </xdr:from>
    <xdr:ext cx="599010" cy="259045"/>
    <xdr:sp macro="" textlink="">
      <xdr:nvSpPr>
        <xdr:cNvPr id="86" name="テキスト ボックス 85"/>
        <xdr:cNvSpPr txBox="1"/>
      </xdr:nvSpPr>
      <xdr:spPr>
        <a:xfrm>
          <a:off x="830795" y="589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128215</xdr:rowOff>
    </xdr:from>
    <xdr:to>
      <xdr:col>24</xdr:col>
      <xdr:colOff>63500</xdr:colOff>
      <xdr:row>55</xdr:row>
      <xdr:rowOff>136499</xdr:rowOff>
    </xdr:to>
    <xdr:cxnSp macro="">
      <xdr:nvCxnSpPr>
        <xdr:cNvPr id="118" name="直線コネクタ 117"/>
        <xdr:cNvCxnSpPr/>
      </xdr:nvCxnSpPr>
      <xdr:spPr>
        <a:xfrm flipV="1">
          <a:off x="3797300" y="9557965"/>
          <a:ext cx="8382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118403</xdr:rowOff>
    </xdr:from>
    <xdr:ext cx="534377" cy="259045"/>
    <xdr:sp macro="" textlink="">
      <xdr:nvSpPr>
        <xdr:cNvPr id="119" name="物件費平均値テキスト"/>
        <xdr:cNvSpPr txBox="1"/>
      </xdr:nvSpPr>
      <xdr:spPr>
        <a:xfrm>
          <a:off x="4686300" y="9719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136499</xdr:rowOff>
    </xdr:from>
    <xdr:to>
      <xdr:col>19</xdr:col>
      <xdr:colOff>177800</xdr:colOff>
      <xdr:row>56</xdr:row>
      <xdr:rowOff>26434</xdr:rowOff>
    </xdr:to>
    <xdr:cxnSp macro="">
      <xdr:nvCxnSpPr>
        <xdr:cNvPr id="121" name="直線コネクタ 120"/>
        <xdr:cNvCxnSpPr/>
      </xdr:nvCxnSpPr>
      <xdr:spPr>
        <a:xfrm flipV="1">
          <a:off x="2908300" y="9566249"/>
          <a:ext cx="889000" cy="6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68187</xdr:rowOff>
    </xdr:from>
    <xdr:ext cx="534377" cy="259045"/>
    <xdr:sp macro="" textlink="">
      <xdr:nvSpPr>
        <xdr:cNvPr id="123" name="テキスト ボックス 122"/>
        <xdr:cNvSpPr txBox="1"/>
      </xdr:nvSpPr>
      <xdr:spPr>
        <a:xfrm>
          <a:off x="3530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26434</xdr:rowOff>
    </xdr:from>
    <xdr:to>
      <xdr:col>15</xdr:col>
      <xdr:colOff>50800</xdr:colOff>
      <xdr:row>56</xdr:row>
      <xdr:rowOff>84553</xdr:rowOff>
    </xdr:to>
    <xdr:cxnSp macro="">
      <xdr:nvCxnSpPr>
        <xdr:cNvPr id="124" name="直線コネクタ 123"/>
        <xdr:cNvCxnSpPr/>
      </xdr:nvCxnSpPr>
      <xdr:spPr>
        <a:xfrm flipV="1">
          <a:off x="2019300" y="9627634"/>
          <a:ext cx="889000" cy="5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123258</xdr:rowOff>
    </xdr:from>
    <xdr:ext cx="534377" cy="259045"/>
    <xdr:sp macro="" textlink="">
      <xdr:nvSpPr>
        <xdr:cNvPr id="126" name="テキスト ボックス 125"/>
        <xdr:cNvSpPr txBox="1"/>
      </xdr:nvSpPr>
      <xdr:spPr>
        <a:xfrm>
          <a:off x="2641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84553</xdr:rowOff>
    </xdr:from>
    <xdr:to>
      <xdr:col>10</xdr:col>
      <xdr:colOff>114300</xdr:colOff>
      <xdr:row>56</xdr:row>
      <xdr:rowOff>164748</xdr:rowOff>
    </xdr:to>
    <xdr:cxnSp macro="">
      <xdr:nvCxnSpPr>
        <xdr:cNvPr id="127" name="直線コネクタ 126"/>
        <xdr:cNvCxnSpPr/>
      </xdr:nvCxnSpPr>
      <xdr:spPr>
        <a:xfrm flipV="1">
          <a:off x="1130300" y="9685753"/>
          <a:ext cx="889000" cy="8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66530</xdr:rowOff>
    </xdr:from>
    <xdr:to>
      <xdr:col>10</xdr:col>
      <xdr:colOff>165100</xdr:colOff>
      <xdr:row>57</xdr:row>
      <xdr:rowOff>168130</xdr:rowOff>
    </xdr:to>
    <xdr:sp macro="" textlink="">
      <xdr:nvSpPr>
        <xdr:cNvPr id="128" name="フローチャート: 判断 127"/>
        <xdr:cNvSpPr/>
      </xdr:nvSpPr>
      <xdr:spPr>
        <a:xfrm>
          <a:off x="1968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159257</xdr:rowOff>
    </xdr:from>
    <xdr:ext cx="534377" cy="259045"/>
    <xdr:sp macro="" textlink="">
      <xdr:nvSpPr>
        <xdr:cNvPr id="129" name="テキスト ボックス 128"/>
        <xdr:cNvSpPr txBox="1"/>
      </xdr:nvSpPr>
      <xdr:spPr>
        <a:xfrm>
          <a:off x="1752111" y="99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104924</xdr:rowOff>
    </xdr:from>
    <xdr:to>
      <xdr:col>6</xdr:col>
      <xdr:colOff>38100</xdr:colOff>
      <xdr:row>58</xdr:row>
      <xdr:rowOff>35074</xdr:rowOff>
    </xdr:to>
    <xdr:sp macro="" textlink="">
      <xdr:nvSpPr>
        <xdr:cNvPr id="130" name="フローチャート: 判断 129"/>
        <xdr:cNvSpPr/>
      </xdr:nvSpPr>
      <xdr:spPr>
        <a:xfrm>
          <a:off x="1079500" y="987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26201</xdr:rowOff>
    </xdr:from>
    <xdr:ext cx="534377" cy="259045"/>
    <xdr:sp macro="" textlink="">
      <xdr:nvSpPr>
        <xdr:cNvPr id="131" name="テキスト ボックス 130"/>
        <xdr:cNvSpPr txBox="1"/>
      </xdr:nvSpPr>
      <xdr:spPr>
        <a:xfrm>
          <a:off x="863111" y="997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77415</xdr:rowOff>
    </xdr:from>
    <xdr:to>
      <xdr:col>24</xdr:col>
      <xdr:colOff>114300</xdr:colOff>
      <xdr:row>56</xdr:row>
      <xdr:rowOff>7565</xdr:rowOff>
    </xdr:to>
    <xdr:sp macro="" textlink="">
      <xdr:nvSpPr>
        <xdr:cNvPr id="137" name="楕円 136"/>
        <xdr:cNvSpPr/>
      </xdr:nvSpPr>
      <xdr:spPr>
        <a:xfrm>
          <a:off x="4584700" y="95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100292</xdr:rowOff>
    </xdr:from>
    <xdr:ext cx="534377" cy="259045"/>
    <xdr:sp macro="" textlink="">
      <xdr:nvSpPr>
        <xdr:cNvPr id="138" name="物件費該当値テキスト"/>
        <xdr:cNvSpPr txBox="1"/>
      </xdr:nvSpPr>
      <xdr:spPr>
        <a:xfrm>
          <a:off x="4686300" y="93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85699</xdr:rowOff>
    </xdr:from>
    <xdr:to>
      <xdr:col>20</xdr:col>
      <xdr:colOff>38100</xdr:colOff>
      <xdr:row>56</xdr:row>
      <xdr:rowOff>15849</xdr:rowOff>
    </xdr:to>
    <xdr:sp macro="" textlink="">
      <xdr:nvSpPr>
        <xdr:cNvPr id="139" name="楕円 138"/>
        <xdr:cNvSpPr/>
      </xdr:nvSpPr>
      <xdr:spPr>
        <a:xfrm>
          <a:off x="3746500" y="95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32376</xdr:rowOff>
    </xdr:from>
    <xdr:ext cx="534377" cy="259045"/>
    <xdr:sp macro="" textlink="">
      <xdr:nvSpPr>
        <xdr:cNvPr id="140" name="テキスト ボックス 139"/>
        <xdr:cNvSpPr txBox="1"/>
      </xdr:nvSpPr>
      <xdr:spPr>
        <a:xfrm>
          <a:off x="3530111" y="92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147084</xdr:rowOff>
    </xdr:from>
    <xdr:to>
      <xdr:col>15</xdr:col>
      <xdr:colOff>101600</xdr:colOff>
      <xdr:row>56</xdr:row>
      <xdr:rowOff>77234</xdr:rowOff>
    </xdr:to>
    <xdr:sp macro="" textlink="">
      <xdr:nvSpPr>
        <xdr:cNvPr id="141" name="楕円 140"/>
        <xdr:cNvSpPr/>
      </xdr:nvSpPr>
      <xdr:spPr>
        <a:xfrm>
          <a:off x="2857500" y="95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93761</xdr:rowOff>
    </xdr:from>
    <xdr:ext cx="534377" cy="259045"/>
    <xdr:sp macro="" textlink="">
      <xdr:nvSpPr>
        <xdr:cNvPr id="142" name="テキスト ボックス 141"/>
        <xdr:cNvSpPr txBox="1"/>
      </xdr:nvSpPr>
      <xdr:spPr>
        <a:xfrm>
          <a:off x="2641111" y="93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33753</xdr:rowOff>
    </xdr:from>
    <xdr:to>
      <xdr:col>10</xdr:col>
      <xdr:colOff>165100</xdr:colOff>
      <xdr:row>56</xdr:row>
      <xdr:rowOff>135353</xdr:rowOff>
    </xdr:to>
    <xdr:sp macro="" textlink="">
      <xdr:nvSpPr>
        <xdr:cNvPr id="143" name="楕円 142"/>
        <xdr:cNvSpPr/>
      </xdr:nvSpPr>
      <xdr:spPr>
        <a:xfrm>
          <a:off x="1968500" y="96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151880</xdr:rowOff>
    </xdr:from>
    <xdr:ext cx="534377" cy="259045"/>
    <xdr:sp macro="" textlink="">
      <xdr:nvSpPr>
        <xdr:cNvPr id="144" name="テキスト ボックス 143"/>
        <xdr:cNvSpPr txBox="1"/>
      </xdr:nvSpPr>
      <xdr:spPr>
        <a:xfrm>
          <a:off x="1752111" y="94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113948</xdr:rowOff>
    </xdr:from>
    <xdr:to>
      <xdr:col>6</xdr:col>
      <xdr:colOff>38100</xdr:colOff>
      <xdr:row>57</xdr:row>
      <xdr:rowOff>44098</xdr:rowOff>
    </xdr:to>
    <xdr:sp macro="" textlink="">
      <xdr:nvSpPr>
        <xdr:cNvPr id="145" name="楕円 144"/>
        <xdr:cNvSpPr/>
      </xdr:nvSpPr>
      <xdr:spPr>
        <a:xfrm>
          <a:off x="1079500" y="971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60625</xdr:rowOff>
    </xdr:from>
    <xdr:ext cx="534377" cy="259045"/>
    <xdr:sp macro="" textlink="">
      <xdr:nvSpPr>
        <xdr:cNvPr id="146" name="テキスト ボックス 145"/>
        <xdr:cNvSpPr txBox="1"/>
      </xdr:nvSpPr>
      <xdr:spPr>
        <a:xfrm>
          <a:off x="863111" y="949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20211</xdr:rowOff>
    </xdr:from>
    <xdr:to>
      <xdr:col>24</xdr:col>
      <xdr:colOff>63500</xdr:colOff>
      <xdr:row>77</xdr:row>
      <xdr:rowOff>22337</xdr:rowOff>
    </xdr:to>
    <xdr:cxnSp macro="">
      <xdr:nvCxnSpPr>
        <xdr:cNvPr id="173" name="直線コネクタ 172"/>
        <xdr:cNvCxnSpPr/>
      </xdr:nvCxnSpPr>
      <xdr:spPr>
        <a:xfrm>
          <a:off x="3797300" y="13221861"/>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76266</xdr:rowOff>
    </xdr:from>
    <xdr:ext cx="469744" cy="259045"/>
    <xdr:sp macro="" textlink="">
      <xdr:nvSpPr>
        <xdr:cNvPr id="174" name="維持補修費平均値テキスト"/>
        <xdr:cNvSpPr txBox="1"/>
      </xdr:nvSpPr>
      <xdr:spPr>
        <a:xfrm>
          <a:off x="4686300" y="13277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20211</xdr:rowOff>
    </xdr:from>
    <xdr:to>
      <xdr:col>19</xdr:col>
      <xdr:colOff>177800</xdr:colOff>
      <xdr:row>77</xdr:row>
      <xdr:rowOff>20690</xdr:rowOff>
    </xdr:to>
    <xdr:cxnSp macro="">
      <xdr:nvCxnSpPr>
        <xdr:cNvPr id="176" name="直線コネクタ 175"/>
        <xdr:cNvCxnSpPr/>
      </xdr:nvCxnSpPr>
      <xdr:spPr>
        <a:xfrm flipV="1">
          <a:off x="2908300" y="13221861"/>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38935</xdr:rowOff>
    </xdr:from>
    <xdr:ext cx="469744" cy="259045"/>
    <xdr:sp macro="" textlink="">
      <xdr:nvSpPr>
        <xdr:cNvPr id="178" name="テキスト ボックス 177"/>
        <xdr:cNvSpPr txBox="1"/>
      </xdr:nvSpPr>
      <xdr:spPr>
        <a:xfrm>
          <a:off x="3562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150741</xdr:rowOff>
    </xdr:from>
    <xdr:to>
      <xdr:col>15</xdr:col>
      <xdr:colOff>50800</xdr:colOff>
      <xdr:row>77</xdr:row>
      <xdr:rowOff>20690</xdr:rowOff>
    </xdr:to>
    <xdr:cxnSp macro="">
      <xdr:nvCxnSpPr>
        <xdr:cNvPr id="179" name="直線コネクタ 178"/>
        <xdr:cNvCxnSpPr/>
      </xdr:nvCxnSpPr>
      <xdr:spPr>
        <a:xfrm>
          <a:off x="2019300" y="13180941"/>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49108</xdr:rowOff>
    </xdr:from>
    <xdr:ext cx="469744" cy="259045"/>
    <xdr:sp macro="" textlink="">
      <xdr:nvSpPr>
        <xdr:cNvPr id="181" name="テキスト ボックス 180"/>
        <xdr:cNvSpPr txBox="1"/>
      </xdr:nvSpPr>
      <xdr:spPr>
        <a:xfrm>
          <a:off x="2673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148730</xdr:rowOff>
    </xdr:from>
    <xdr:to>
      <xdr:col>10</xdr:col>
      <xdr:colOff>114300</xdr:colOff>
      <xdr:row>76</xdr:row>
      <xdr:rowOff>150741</xdr:rowOff>
    </xdr:to>
    <xdr:cxnSp macro="">
      <xdr:nvCxnSpPr>
        <xdr:cNvPr id="182" name="直線コネクタ 181"/>
        <xdr:cNvCxnSpPr/>
      </xdr:nvCxnSpPr>
      <xdr:spPr>
        <a:xfrm>
          <a:off x="1130300" y="1317893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43134</xdr:rowOff>
    </xdr:from>
    <xdr:to>
      <xdr:col>10</xdr:col>
      <xdr:colOff>165100</xdr:colOff>
      <xdr:row>77</xdr:row>
      <xdr:rowOff>144734</xdr:rowOff>
    </xdr:to>
    <xdr:sp macro="" textlink="">
      <xdr:nvSpPr>
        <xdr:cNvPr id="183" name="フローチャート: 判断 182"/>
        <xdr:cNvSpPr/>
      </xdr:nvSpPr>
      <xdr:spPr>
        <a:xfrm>
          <a:off x="1968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135861</xdr:rowOff>
    </xdr:from>
    <xdr:ext cx="469744" cy="259045"/>
    <xdr:sp macro="" textlink="">
      <xdr:nvSpPr>
        <xdr:cNvPr id="184" name="テキスト ボックス 183"/>
        <xdr:cNvSpPr txBox="1"/>
      </xdr:nvSpPr>
      <xdr:spPr>
        <a:xfrm>
          <a:off x="1784428" y="133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52005</xdr:rowOff>
    </xdr:from>
    <xdr:to>
      <xdr:col>6</xdr:col>
      <xdr:colOff>38100</xdr:colOff>
      <xdr:row>77</xdr:row>
      <xdr:rowOff>153605</xdr:rowOff>
    </xdr:to>
    <xdr:sp macro="" textlink="">
      <xdr:nvSpPr>
        <xdr:cNvPr id="185" name="フローチャート: 判断 184"/>
        <xdr:cNvSpPr/>
      </xdr:nvSpPr>
      <xdr:spPr>
        <a:xfrm>
          <a:off x="1079500" y="1325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144732</xdr:rowOff>
    </xdr:from>
    <xdr:ext cx="469744" cy="259045"/>
    <xdr:sp macro="" textlink="">
      <xdr:nvSpPr>
        <xdr:cNvPr id="186" name="テキスト ボックス 185"/>
        <xdr:cNvSpPr txBox="1"/>
      </xdr:nvSpPr>
      <xdr:spPr>
        <a:xfrm>
          <a:off x="895428" y="1334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142987</xdr:rowOff>
    </xdr:from>
    <xdr:to>
      <xdr:col>24</xdr:col>
      <xdr:colOff>114300</xdr:colOff>
      <xdr:row>77</xdr:row>
      <xdr:rowOff>73137</xdr:rowOff>
    </xdr:to>
    <xdr:sp macro="" textlink="">
      <xdr:nvSpPr>
        <xdr:cNvPr id="192" name="楕円 191"/>
        <xdr:cNvSpPr/>
      </xdr:nvSpPr>
      <xdr:spPr>
        <a:xfrm>
          <a:off x="4584700" y="131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165864</xdr:rowOff>
    </xdr:from>
    <xdr:ext cx="534377" cy="259045"/>
    <xdr:sp macro="" textlink="">
      <xdr:nvSpPr>
        <xdr:cNvPr id="193" name="維持補修費該当値テキスト"/>
        <xdr:cNvSpPr txBox="1"/>
      </xdr:nvSpPr>
      <xdr:spPr>
        <a:xfrm>
          <a:off x="4686300" y="130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140861</xdr:rowOff>
    </xdr:from>
    <xdr:to>
      <xdr:col>20</xdr:col>
      <xdr:colOff>38100</xdr:colOff>
      <xdr:row>77</xdr:row>
      <xdr:rowOff>71011</xdr:rowOff>
    </xdr:to>
    <xdr:sp macro="" textlink="">
      <xdr:nvSpPr>
        <xdr:cNvPr id="194" name="楕円 193"/>
        <xdr:cNvSpPr/>
      </xdr:nvSpPr>
      <xdr:spPr>
        <a:xfrm>
          <a:off x="3746500" y="131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87537</xdr:rowOff>
    </xdr:from>
    <xdr:ext cx="534377" cy="259045"/>
    <xdr:sp macro="" textlink="">
      <xdr:nvSpPr>
        <xdr:cNvPr id="195" name="テキスト ボックス 194"/>
        <xdr:cNvSpPr txBox="1"/>
      </xdr:nvSpPr>
      <xdr:spPr>
        <a:xfrm>
          <a:off x="3530111" y="129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141340</xdr:rowOff>
    </xdr:from>
    <xdr:to>
      <xdr:col>15</xdr:col>
      <xdr:colOff>101600</xdr:colOff>
      <xdr:row>77</xdr:row>
      <xdr:rowOff>71490</xdr:rowOff>
    </xdr:to>
    <xdr:sp macro="" textlink="">
      <xdr:nvSpPr>
        <xdr:cNvPr id="196" name="楕円 195"/>
        <xdr:cNvSpPr/>
      </xdr:nvSpPr>
      <xdr:spPr>
        <a:xfrm>
          <a:off x="2857500" y="131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88018</xdr:rowOff>
    </xdr:from>
    <xdr:ext cx="534377" cy="259045"/>
    <xdr:sp macro="" textlink="">
      <xdr:nvSpPr>
        <xdr:cNvPr id="197" name="テキスト ボックス 196"/>
        <xdr:cNvSpPr txBox="1"/>
      </xdr:nvSpPr>
      <xdr:spPr>
        <a:xfrm>
          <a:off x="2641111" y="129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99941</xdr:rowOff>
    </xdr:from>
    <xdr:to>
      <xdr:col>10</xdr:col>
      <xdr:colOff>165100</xdr:colOff>
      <xdr:row>77</xdr:row>
      <xdr:rowOff>30091</xdr:rowOff>
    </xdr:to>
    <xdr:sp macro="" textlink="">
      <xdr:nvSpPr>
        <xdr:cNvPr id="198" name="楕円 197"/>
        <xdr:cNvSpPr/>
      </xdr:nvSpPr>
      <xdr:spPr>
        <a:xfrm>
          <a:off x="1968500" y="1313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46618</xdr:rowOff>
    </xdr:from>
    <xdr:ext cx="534377" cy="259045"/>
    <xdr:sp macro="" textlink="">
      <xdr:nvSpPr>
        <xdr:cNvPr id="199" name="テキスト ボックス 198"/>
        <xdr:cNvSpPr txBox="1"/>
      </xdr:nvSpPr>
      <xdr:spPr>
        <a:xfrm>
          <a:off x="1752111" y="1290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97930</xdr:rowOff>
    </xdr:from>
    <xdr:to>
      <xdr:col>6</xdr:col>
      <xdr:colOff>38100</xdr:colOff>
      <xdr:row>77</xdr:row>
      <xdr:rowOff>28080</xdr:rowOff>
    </xdr:to>
    <xdr:sp macro="" textlink="">
      <xdr:nvSpPr>
        <xdr:cNvPr id="200" name="楕円 199"/>
        <xdr:cNvSpPr/>
      </xdr:nvSpPr>
      <xdr:spPr>
        <a:xfrm>
          <a:off x="1079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44607</xdr:rowOff>
    </xdr:from>
    <xdr:ext cx="534377" cy="259045"/>
    <xdr:sp macro="" textlink="">
      <xdr:nvSpPr>
        <xdr:cNvPr id="201" name="テキスト ボックス 200"/>
        <xdr:cNvSpPr txBox="1"/>
      </xdr:nvSpPr>
      <xdr:spPr>
        <a:xfrm>
          <a:off x="863111" y="129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46447</xdr:rowOff>
    </xdr:from>
    <xdr:to>
      <xdr:col>24</xdr:col>
      <xdr:colOff>63500</xdr:colOff>
      <xdr:row>98</xdr:row>
      <xdr:rowOff>52770</xdr:rowOff>
    </xdr:to>
    <xdr:cxnSp macro="">
      <xdr:nvCxnSpPr>
        <xdr:cNvPr id="231" name="直線コネクタ 230"/>
        <xdr:cNvCxnSpPr/>
      </xdr:nvCxnSpPr>
      <xdr:spPr>
        <a:xfrm>
          <a:off x="3797300" y="16848547"/>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46447</xdr:rowOff>
    </xdr:from>
    <xdr:to>
      <xdr:col>19</xdr:col>
      <xdr:colOff>177800</xdr:colOff>
      <xdr:row>98</xdr:row>
      <xdr:rowOff>113281</xdr:rowOff>
    </xdr:to>
    <xdr:cxnSp macro="">
      <xdr:nvCxnSpPr>
        <xdr:cNvPr id="234" name="直線コネクタ 233"/>
        <xdr:cNvCxnSpPr/>
      </xdr:nvCxnSpPr>
      <xdr:spPr>
        <a:xfrm flipV="1">
          <a:off x="2908300" y="16848547"/>
          <a:ext cx="889000" cy="6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108328</xdr:rowOff>
    </xdr:from>
    <xdr:to>
      <xdr:col>15</xdr:col>
      <xdr:colOff>50800</xdr:colOff>
      <xdr:row>98</xdr:row>
      <xdr:rowOff>113281</xdr:rowOff>
    </xdr:to>
    <xdr:cxnSp macro="">
      <xdr:nvCxnSpPr>
        <xdr:cNvPr id="237" name="直線コネクタ 236"/>
        <xdr:cNvCxnSpPr/>
      </xdr:nvCxnSpPr>
      <xdr:spPr>
        <a:xfrm>
          <a:off x="2019300" y="1691042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108328</xdr:rowOff>
    </xdr:from>
    <xdr:to>
      <xdr:col>10</xdr:col>
      <xdr:colOff>114300</xdr:colOff>
      <xdr:row>98</xdr:row>
      <xdr:rowOff>144821</xdr:rowOff>
    </xdr:to>
    <xdr:cxnSp macro="">
      <xdr:nvCxnSpPr>
        <xdr:cNvPr id="240" name="直線コネクタ 239"/>
        <xdr:cNvCxnSpPr/>
      </xdr:nvCxnSpPr>
      <xdr:spPr>
        <a:xfrm flipV="1">
          <a:off x="1130300" y="16910428"/>
          <a:ext cx="889000" cy="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120028</xdr:rowOff>
    </xdr:from>
    <xdr:to>
      <xdr:col>10</xdr:col>
      <xdr:colOff>165100</xdr:colOff>
      <xdr:row>96</xdr:row>
      <xdr:rowOff>50178</xdr:rowOff>
    </xdr:to>
    <xdr:sp macro="" textlink="">
      <xdr:nvSpPr>
        <xdr:cNvPr id="241" name="フローチャート: 判断 240"/>
        <xdr:cNvSpPr/>
      </xdr:nvSpPr>
      <xdr:spPr>
        <a:xfrm>
          <a:off x="1968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66705</xdr:rowOff>
    </xdr:from>
    <xdr:ext cx="599010" cy="259045"/>
    <xdr:sp macro="" textlink="">
      <xdr:nvSpPr>
        <xdr:cNvPr id="242" name="テキスト ボックス 241"/>
        <xdr:cNvSpPr txBox="1"/>
      </xdr:nvSpPr>
      <xdr:spPr>
        <a:xfrm>
          <a:off x="1719795" y="1618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167973</xdr:rowOff>
    </xdr:from>
    <xdr:to>
      <xdr:col>6</xdr:col>
      <xdr:colOff>38100</xdr:colOff>
      <xdr:row>96</xdr:row>
      <xdr:rowOff>98123</xdr:rowOff>
    </xdr:to>
    <xdr:sp macro="" textlink="">
      <xdr:nvSpPr>
        <xdr:cNvPr id="243" name="フローチャート: 判断 242"/>
        <xdr:cNvSpPr/>
      </xdr:nvSpPr>
      <xdr:spPr>
        <a:xfrm>
          <a:off x="1079500" y="164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114650</xdr:rowOff>
    </xdr:from>
    <xdr:ext cx="599010" cy="259045"/>
    <xdr:sp macro="" textlink="">
      <xdr:nvSpPr>
        <xdr:cNvPr id="244" name="テキスト ボックス 243"/>
        <xdr:cNvSpPr txBox="1"/>
      </xdr:nvSpPr>
      <xdr:spPr>
        <a:xfrm>
          <a:off x="830795" y="1623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1970</xdr:rowOff>
    </xdr:from>
    <xdr:to>
      <xdr:col>24</xdr:col>
      <xdr:colOff>114300</xdr:colOff>
      <xdr:row>98</xdr:row>
      <xdr:rowOff>103570</xdr:rowOff>
    </xdr:to>
    <xdr:sp macro="" textlink="">
      <xdr:nvSpPr>
        <xdr:cNvPr id="250" name="楕円 249"/>
        <xdr:cNvSpPr/>
      </xdr:nvSpPr>
      <xdr:spPr>
        <a:xfrm>
          <a:off x="4584700" y="168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151847</xdr:rowOff>
    </xdr:from>
    <xdr:ext cx="534377" cy="259045"/>
    <xdr:sp macro="" textlink="">
      <xdr:nvSpPr>
        <xdr:cNvPr id="251" name="扶助費該当値テキスト"/>
        <xdr:cNvSpPr txBox="1"/>
      </xdr:nvSpPr>
      <xdr:spPr>
        <a:xfrm>
          <a:off x="4686300" y="167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167097</xdr:rowOff>
    </xdr:from>
    <xdr:to>
      <xdr:col>20</xdr:col>
      <xdr:colOff>38100</xdr:colOff>
      <xdr:row>98</xdr:row>
      <xdr:rowOff>97247</xdr:rowOff>
    </xdr:to>
    <xdr:sp macro="" textlink="">
      <xdr:nvSpPr>
        <xdr:cNvPr id="252" name="楕円 251"/>
        <xdr:cNvSpPr/>
      </xdr:nvSpPr>
      <xdr:spPr>
        <a:xfrm>
          <a:off x="3746500" y="167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88374</xdr:rowOff>
    </xdr:from>
    <xdr:ext cx="534377" cy="259045"/>
    <xdr:sp macro="" textlink="">
      <xdr:nvSpPr>
        <xdr:cNvPr id="253" name="テキスト ボックス 252"/>
        <xdr:cNvSpPr txBox="1"/>
      </xdr:nvSpPr>
      <xdr:spPr>
        <a:xfrm>
          <a:off x="3530111" y="168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62481</xdr:rowOff>
    </xdr:from>
    <xdr:to>
      <xdr:col>15</xdr:col>
      <xdr:colOff>101600</xdr:colOff>
      <xdr:row>98</xdr:row>
      <xdr:rowOff>164081</xdr:rowOff>
    </xdr:to>
    <xdr:sp macro="" textlink="">
      <xdr:nvSpPr>
        <xdr:cNvPr id="254" name="楕円 253"/>
        <xdr:cNvSpPr/>
      </xdr:nvSpPr>
      <xdr:spPr>
        <a:xfrm>
          <a:off x="2857500" y="168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155208</xdr:rowOff>
    </xdr:from>
    <xdr:ext cx="534377" cy="259045"/>
    <xdr:sp macro="" textlink="">
      <xdr:nvSpPr>
        <xdr:cNvPr id="255" name="テキスト ボックス 254"/>
        <xdr:cNvSpPr txBox="1"/>
      </xdr:nvSpPr>
      <xdr:spPr>
        <a:xfrm>
          <a:off x="2641111" y="169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57528</xdr:rowOff>
    </xdr:from>
    <xdr:to>
      <xdr:col>10</xdr:col>
      <xdr:colOff>165100</xdr:colOff>
      <xdr:row>98</xdr:row>
      <xdr:rowOff>159128</xdr:rowOff>
    </xdr:to>
    <xdr:sp macro="" textlink="">
      <xdr:nvSpPr>
        <xdr:cNvPr id="256" name="楕円 255"/>
        <xdr:cNvSpPr/>
      </xdr:nvSpPr>
      <xdr:spPr>
        <a:xfrm>
          <a:off x="1968500" y="168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150255</xdr:rowOff>
    </xdr:from>
    <xdr:ext cx="534377" cy="259045"/>
    <xdr:sp macro="" textlink="">
      <xdr:nvSpPr>
        <xdr:cNvPr id="257" name="テキスト ボックス 256"/>
        <xdr:cNvSpPr txBox="1"/>
      </xdr:nvSpPr>
      <xdr:spPr>
        <a:xfrm>
          <a:off x="1752111" y="16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94021</xdr:rowOff>
    </xdr:from>
    <xdr:to>
      <xdr:col>6</xdr:col>
      <xdr:colOff>38100</xdr:colOff>
      <xdr:row>99</xdr:row>
      <xdr:rowOff>24171</xdr:rowOff>
    </xdr:to>
    <xdr:sp macro="" textlink="">
      <xdr:nvSpPr>
        <xdr:cNvPr id="258" name="楕円 257"/>
        <xdr:cNvSpPr/>
      </xdr:nvSpPr>
      <xdr:spPr>
        <a:xfrm>
          <a:off x="1079500" y="168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15298</xdr:rowOff>
    </xdr:from>
    <xdr:ext cx="534377" cy="259045"/>
    <xdr:sp macro="" textlink="">
      <xdr:nvSpPr>
        <xdr:cNvPr id="259" name="テキスト ボックス 258"/>
        <xdr:cNvSpPr txBox="1"/>
      </xdr:nvSpPr>
      <xdr:spPr>
        <a:xfrm>
          <a:off x="863111" y="1698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92859</xdr:rowOff>
    </xdr:from>
    <xdr:to>
      <xdr:col>55</xdr:col>
      <xdr:colOff>0</xdr:colOff>
      <xdr:row>38</xdr:row>
      <xdr:rowOff>113836</xdr:rowOff>
    </xdr:to>
    <xdr:cxnSp macro="">
      <xdr:nvCxnSpPr>
        <xdr:cNvPr id="291" name="直線コネクタ 290"/>
        <xdr:cNvCxnSpPr/>
      </xdr:nvCxnSpPr>
      <xdr:spPr>
        <a:xfrm flipV="1">
          <a:off x="9639300" y="6607959"/>
          <a:ext cx="8382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86044</xdr:rowOff>
    </xdr:from>
    <xdr:to>
      <xdr:col>50</xdr:col>
      <xdr:colOff>114300</xdr:colOff>
      <xdr:row>38</xdr:row>
      <xdr:rowOff>113836</xdr:rowOff>
    </xdr:to>
    <xdr:cxnSp macro="">
      <xdr:nvCxnSpPr>
        <xdr:cNvPr id="294" name="直線コネクタ 293"/>
        <xdr:cNvCxnSpPr/>
      </xdr:nvCxnSpPr>
      <xdr:spPr>
        <a:xfrm>
          <a:off x="8750300" y="6601144"/>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86044</xdr:rowOff>
    </xdr:from>
    <xdr:to>
      <xdr:col>45</xdr:col>
      <xdr:colOff>177800</xdr:colOff>
      <xdr:row>38</xdr:row>
      <xdr:rowOff>167382</xdr:rowOff>
    </xdr:to>
    <xdr:cxnSp macro="">
      <xdr:nvCxnSpPr>
        <xdr:cNvPr id="297" name="直線コネクタ 296"/>
        <xdr:cNvCxnSpPr/>
      </xdr:nvCxnSpPr>
      <xdr:spPr>
        <a:xfrm flipV="1">
          <a:off x="7861300" y="6601144"/>
          <a:ext cx="889000" cy="8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162625</xdr:rowOff>
    </xdr:from>
    <xdr:to>
      <xdr:col>41</xdr:col>
      <xdr:colOff>50800</xdr:colOff>
      <xdr:row>38</xdr:row>
      <xdr:rowOff>167382</xdr:rowOff>
    </xdr:to>
    <xdr:cxnSp macro="">
      <xdr:nvCxnSpPr>
        <xdr:cNvPr id="300" name="直線コネクタ 299"/>
        <xdr:cNvCxnSpPr/>
      </xdr:nvCxnSpPr>
      <xdr:spPr>
        <a:xfrm>
          <a:off x="6972300" y="6677725"/>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140172</xdr:rowOff>
    </xdr:from>
    <xdr:to>
      <xdr:col>41</xdr:col>
      <xdr:colOff>101600</xdr:colOff>
      <xdr:row>38</xdr:row>
      <xdr:rowOff>70321</xdr:rowOff>
    </xdr:to>
    <xdr:sp macro="" textlink="">
      <xdr:nvSpPr>
        <xdr:cNvPr id="301" name="フローチャート: 判断 300"/>
        <xdr:cNvSpPr/>
      </xdr:nvSpPr>
      <xdr:spPr>
        <a:xfrm>
          <a:off x="7810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86849</xdr:rowOff>
    </xdr:from>
    <xdr:ext cx="534377" cy="259045"/>
    <xdr:sp macro="" textlink="">
      <xdr:nvSpPr>
        <xdr:cNvPr id="302" name="テキスト ボックス 301"/>
        <xdr:cNvSpPr txBox="1"/>
      </xdr:nvSpPr>
      <xdr:spPr>
        <a:xfrm>
          <a:off x="7594111" y="6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32218</xdr:rowOff>
    </xdr:from>
    <xdr:to>
      <xdr:col>36</xdr:col>
      <xdr:colOff>165100</xdr:colOff>
      <xdr:row>38</xdr:row>
      <xdr:rowOff>133818</xdr:rowOff>
    </xdr:to>
    <xdr:sp macro="" textlink="">
      <xdr:nvSpPr>
        <xdr:cNvPr id="303" name="フローチャート: 判断 302"/>
        <xdr:cNvSpPr/>
      </xdr:nvSpPr>
      <xdr:spPr>
        <a:xfrm>
          <a:off x="6921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150345</xdr:rowOff>
    </xdr:from>
    <xdr:ext cx="534377" cy="259045"/>
    <xdr:sp macro="" textlink="">
      <xdr:nvSpPr>
        <xdr:cNvPr id="304" name="テキスト ボックス 303"/>
        <xdr:cNvSpPr txBox="1"/>
      </xdr:nvSpPr>
      <xdr:spPr>
        <a:xfrm>
          <a:off x="6705111" y="63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42059</xdr:rowOff>
    </xdr:from>
    <xdr:to>
      <xdr:col>55</xdr:col>
      <xdr:colOff>50800</xdr:colOff>
      <xdr:row>38</xdr:row>
      <xdr:rowOff>143659</xdr:rowOff>
    </xdr:to>
    <xdr:sp macro="" textlink="">
      <xdr:nvSpPr>
        <xdr:cNvPr id="310" name="楕円 309"/>
        <xdr:cNvSpPr/>
      </xdr:nvSpPr>
      <xdr:spPr>
        <a:xfrm>
          <a:off x="10426700" y="65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20486</xdr:rowOff>
    </xdr:from>
    <xdr:ext cx="534377" cy="259045"/>
    <xdr:sp macro="" textlink="">
      <xdr:nvSpPr>
        <xdr:cNvPr id="311" name="補助費等該当値テキスト"/>
        <xdr:cNvSpPr txBox="1"/>
      </xdr:nvSpPr>
      <xdr:spPr>
        <a:xfrm>
          <a:off x="10528300" y="653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63036</xdr:rowOff>
    </xdr:from>
    <xdr:to>
      <xdr:col>50</xdr:col>
      <xdr:colOff>165100</xdr:colOff>
      <xdr:row>38</xdr:row>
      <xdr:rowOff>164636</xdr:rowOff>
    </xdr:to>
    <xdr:sp macro="" textlink="">
      <xdr:nvSpPr>
        <xdr:cNvPr id="312" name="楕円 311"/>
        <xdr:cNvSpPr/>
      </xdr:nvSpPr>
      <xdr:spPr>
        <a:xfrm>
          <a:off x="9588500" y="65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155763</xdr:rowOff>
    </xdr:from>
    <xdr:ext cx="534377" cy="259045"/>
    <xdr:sp macro="" textlink="">
      <xdr:nvSpPr>
        <xdr:cNvPr id="313" name="テキスト ボックス 312"/>
        <xdr:cNvSpPr txBox="1"/>
      </xdr:nvSpPr>
      <xdr:spPr>
        <a:xfrm>
          <a:off x="9372111" y="66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35244</xdr:rowOff>
    </xdr:from>
    <xdr:to>
      <xdr:col>46</xdr:col>
      <xdr:colOff>38100</xdr:colOff>
      <xdr:row>38</xdr:row>
      <xdr:rowOff>136844</xdr:rowOff>
    </xdr:to>
    <xdr:sp macro="" textlink="">
      <xdr:nvSpPr>
        <xdr:cNvPr id="314" name="楕円 313"/>
        <xdr:cNvSpPr/>
      </xdr:nvSpPr>
      <xdr:spPr>
        <a:xfrm>
          <a:off x="8699500" y="65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127971</xdr:rowOff>
    </xdr:from>
    <xdr:ext cx="534377" cy="259045"/>
    <xdr:sp macro="" textlink="">
      <xdr:nvSpPr>
        <xdr:cNvPr id="315" name="テキスト ボックス 314"/>
        <xdr:cNvSpPr txBox="1"/>
      </xdr:nvSpPr>
      <xdr:spPr>
        <a:xfrm>
          <a:off x="8483111" y="66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116582</xdr:rowOff>
    </xdr:from>
    <xdr:to>
      <xdr:col>41</xdr:col>
      <xdr:colOff>101600</xdr:colOff>
      <xdr:row>39</xdr:row>
      <xdr:rowOff>46732</xdr:rowOff>
    </xdr:to>
    <xdr:sp macro="" textlink="">
      <xdr:nvSpPr>
        <xdr:cNvPr id="316" name="楕円 315"/>
        <xdr:cNvSpPr/>
      </xdr:nvSpPr>
      <xdr:spPr>
        <a:xfrm>
          <a:off x="7810500" y="663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37859</xdr:rowOff>
    </xdr:from>
    <xdr:ext cx="534377" cy="259045"/>
    <xdr:sp macro="" textlink="">
      <xdr:nvSpPr>
        <xdr:cNvPr id="317" name="テキスト ボックス 316"/>
        <xdr:cNvSpPr txBox="1"/>
      </xdr:nvSpPr>
      <xdr:spPr>
        <a:xfrm>
          <a:off x="7594111" y="67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111825</xdr:rowOff>
    </xdr:from>
    <xdr:to>
      <xdr:col>36</xdr:col>
      <xdr:colOff>165100</xdr:colOff>
      <xdr:row>39</xdr:row>
      <xdr:rowOff>41975</xdr:rowOff>
    </xdr:to>
    <xdr:sp macro="" textlink="">
      <xdr:nvSpPr>
        <xdr:cNvPr id="318" name="楕円 317"/>
        <xdr:cNvSpPr/>
      </xdr:nvSpPr>
      <xdr:spPr>
        <a:xfrm>
          <a:off x="6921500" y="66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33102</xdr:rowOff>
    </xdr:from>
    <xdr:ext cx="534377" cy="259045"/>
    <xdr:sp macro="" textlink="">
      <xdr:nvSpPr>
        <xdr:cNvPr id="319" name="テキスト ボックス 318"/>
        <xdr:cNvSpPr txBox="1"/>
      </xdr:nvSpPr>
      <xdr:spPr>
        <a:xfrm>
          <a:off x="6705111" y="67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95283</xdr:rowOff>
    </xdr:from>
    <xdr:to>
      <xdr:col>55</xdr:col>
      <xdr:colOff>0</xdr:colOff>
      <xdr:row>57</xdr:row>
      <xdr:rowOff>50443</xdr:rowOff>
    </xdr:to>
    <xdr:cxnSp macro="">
      <xdr:nvCxnSpPr>
        <xdr:cNvPr id="348" name="直線コネクタ 347"/>
        <xdr:cNvCxnSpPr/>
      </xdr:nvCxnSpPr>
      <xdr:spPr>
        <a:xfrm flipV="1">
          <a:off x="9639300" y="9525033"/>
          <a:ext cx="838200" cy="29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38157</xdr:rowOff>
    </xdr:from>
    <xdr:ext cx="534377" cy="259045"/>
    <xdr:sp macro="" textlink="">
      <xdr:nvSpPr>
        <xdr:cNvPr id="349" name="普通建設事業費平均値テキスト"/>
        <xdr:cNvSpPr txBox="1"/>
      </xdr:nvSpPr>
      <xdr:spPr>
        <a:xfrm>
          <a:off x="10528300" y="9810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50443</xdr:rowOff>
    </xdr:from>
    <xdr:to>
      <xdr:col>50</xdr:col>
      <xdr:colOff>114300</xdr:colOff>
      <xdr:row>58</xdr:row>
      <xdr:rowOff>12511</xdr:rowOff>
    </xdr:to>
    <xdr:cxnSp macro="">
      <xdr:nvCxnSpPr>
        <xdr:cNvPr id="351" name="直線コネクタ 350"/>
        <xdr:cNvCxnSpPr/>
      </xdr:nvCxnSpPr>
      <xdr:spPr>
        <a:xfrm flipV="1">
          <a:off x="8750300" y="9823093"/>
          <a:ext cx="889000" cy="1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3" name="テキスト ボックス 352"/>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12511</xdr:rowOff>
    </xdr:from>
    <xdr:to>
      <xdr:col>45</xdr:col>
      <xdr:colOff>177800</xdr:colOff>
      <xdr:row>58</xdr:row>
      <xdr:rowOff>54733</xdr:rowOff>
    </xdr:to>
    <xdr:cxnSp macro="">
      <xdr:nvCxnSpPr>
        <xdr:cNvPr id="354" name="直線コネクタ 353"/>
        <xdr:cNvCxnSpPr/>
      </xdr:nvCxnSpPr>
      <xdr:spPr>
        <a:xfrm flipV="1">
          <a:off x="7861300" y="9956611"/>
          <a:ext cx="889000" cy="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11082</xdr:rowOff>
    </xdr:from>
    <xdr:to>
      <xdr:col>41</xdr:col>
      <xdr:colOff>50800</xdr:colOff>
      <xdr:row>58</xdr:row>
      <xdr:rowOff>54733</xdr:rowOff>
    </xdr:to>
    <xdr:cxnSp macro="">
      <xdr:nvCxnSpPr>
        <xdr:cNvPr id="357" name="直線コネクタ 356"/>
        <xdr:cNvCxnSpPr/>
      </xdr:nvCxnSpPr>
      <xdr:spPr>
        <a:xfrm>
          <a:off x="6972300" y="9783732"/>
          <a:ext cx="889000" cy="2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116725</xdr:rowOff>
    </xdr:from>
    <xdr:to>
      <xdr:col>41</xdr:col>
      <xdr:colOff>101600</xdr:colOff>
      <xdr:row>58</xdr:row>
      <xdr:rowOff>46875</xdr:rowOff>
    </xdr:to>
    <xdr:sp macro="" textlink="">
      <xdr:nvSpPr>
        <xdr:cNvPr id="358" name="フローチャート: 判断 357"/>
        <xdr:cNvSpPr/>
      </xdr:nvSpPr>
      <xdr:spPr>
        <a:xfrm>
          <a:off x="7810500" y="98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63402</xdr:rowOff>
    </xdr:from>
    <xdr:ext cx="534377" cy="259045"/>
    <xdr:sp macro="" textlink="">
      <xdr:nvSpPr>
        <xdr:cNvPr id="359" name="テキスト ボックス 358"/>
        <xdr:cNvSpPr txBox="1"/>
      </xdr:nvSpPr>
      <xdr:spPr>
        <a:xfrm>
          <a:off x="7594111" y="96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31183</xdr:rowOff>
    </xdr:from>
    <xdr:to>
      <xdr:col>36</xdr:col>
      <xdr:colOff>165100</xdr:colOff>
      <xdr:row>57</xdr:row>
      <xdr:rowOff>132783</xdr:rowOff>
    </xdr:to>
    <xdr:sp macro="" textlink="">
      <xdr:nvSpPr>
        <xdr:cNvPr id="360" name="フローチャート: 判断 359"/>
        <xdr:cNvSpPr/>
      </xdr:nvSpPr>
      <xdr:spPr>
        <a:xfrm>
          <a:off x="6921500" y="980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123910</xdr:rowOff>
    </xdr:from>
    <xdr:ext cx="534377" cy="259045"/>
    <xdr:sp macro="" textlink="">
      <xdr:nvSpPr>
        <xdr:cNvPr id="361" name="テキスト ボックス 360"/>
        <xdr:cNvSpPr txBox="1"/>
      </xdr:nvSpPr>
      <xdr:spPr>
        <a:xfrm>
          <a:off x="6705111" y="98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44483</xdr:rowOff>
    </xdr:from>
    <xdr:to>
      <xdr:col>55</xdr:col>
      <xdr:colOff>50800</xdr:colOff>
      <xdr:row>55</xdr:row>
      <xdr:rowOff>146083</xdr:rowOff>
    </xdr:to>
    <xdr:sp macro="" textlink="">
      <xdr:nvSpPr>
        <xdr:cNvPr id="367" name="楕円 366"/>
        <xdr:cNvSpPr/>
      </xdr:nvSpPr>
      <xdr:spPr>
        <a:xfrm>
          <a:off x="10426700" y="947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67360</xdr:rowOff>
    </xdr:from>
    <xdr:ext cx="599010" cy="259045"/>
    <xdr:sp macro="" textlink="">
      <xdr:nvSpPr>
        <xdr:cNvPr id="368" name="普通建設事業費該当値テキスト"/>
        <xdr:cNvSpPr txBox="1"/>
      </xdr:nvSpPr>
      <xdr:spPr>
        <a:xfrm>
          <a:off x="10528300" y="932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171093</xdr:rowOff>
    </xdr:from>
    <xdr:to>
      <xdr:col>50</xdr:col>
      <xdr:colOff>165100</xdr:colOff>
      <xdr:row>57</xdr:row>
      <xdr:rowOff>101243</xdr:rowOff>
    </xdr:to>
    <xdr:sp macro="" textlink="">
      <xdr:nvSpPr>
        <xdr:cNvPr id="369" name="楕円 368"/>
        <xdr:cNvSpPr/>
      </xdr:nvSpPr>
      <xdr:spPr>
        <a:xfrm>
          <a:off x="9588500" y="97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117770</xdr:rowOff>
    </xdr:from>
    <xdr:ext cx="534377" cy="259045"/>
    <xdr:sp macro="" textlink="">
      <xdr:nvSpPr>
        <xdr:cNvPr id="370" name="テキスト ボックス 369"/>
        <xdr:cNvSpPr txBox="1"/>
      </xdr:nvSpPr>
      <xdr:spPr>
        <a:xfrm>
          <a:off x="9372111" y="95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133161</xdr:rowOff>
    </xdr:from>
    <xdr:to>
      <xdr:col>46</xdr:col>
      <xdr:colOff>38100</xdr:colOff>
      <xdr:row>58</xdr:row>
      <xdr:rowOff>63311</xdr:rowOff>
    </xdr:to>
    <xdr:sp macro="" textlink="">
      <xdr:nvSpPr>
        <xdr:cNvPr id="371" name="楕円 370"/>
        <xdr:cNvSpPr/>
      </xdr:nvSpPr>
      <xdr:spPr>
        <a:xfrm>
          <a:off x="8699500" y="99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54438</xdr:rowOff>
    </xdr:from>
    <xdr:ext cx="534377" cy="259045"/>
    <xdr:sp macro="" textlink="">
      <xdr:nvSpPr>
        <xdr:cNvPr id="372" name="テキスト ボックス 371"/>
        <xdr:cNvSpPr txBox="1"/>
      </xdr:nvSpPr>
      <xdr:spPr>
        <a:xfrm>
          <a:off x="8483111" y="999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3933</xdr:rowOff>
    </xdr:from>
    <xdr:to>
      <xdr:col>41</xdr:col>
      <xdr:colOff>101600</xdr:colOff>
      <xdr:row>58</xdr:row>
      <xdr:rowOff>105533</xdr:rowOff>
    </xdr:to>
    <xdr:sp macro="" textlink="">
      <xdr:nvSpPr>
        <xdr:cNvPr id="373" name="楕円 372"/>
        <xdr:cNvSpPr/>
      </xdr:nvSpPr>
      <xdr:spPr>
        <a:xfrm>
          <a:off x="7810500" y="994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96660</xdr:rowOff>
    </xdr:from>
    <xdr:ext cx="534377" cy="259045"/>
    <xdr:sp macro="" textlink="">
      <xdr:nvSpPr>
        <xdr:cNvPr id="374" name="テキスト ボックス 373"/>
        <xdr:cNvSpPr txBox="1"/>
      </xdr:nvSpPr>
      <xdr:spPr>
        <a:xfrm>
          <a:off x="7594111" y="1004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131732</xdr:rowOff>
    </xdr:from>
    <xdr:to>
      <xdr:col>36</xdr:col>
      <xdr:colOff>165100</xdr:colOff>
      <xdr:row>57</xdr:row>
      <xdr:rowOff>61882</xdr:rowOff>
    </xdr:to>
    <xdr:sp macro="" textlink="">
      <xdr:nvSpPr>
        <xdr:cNvPr id="375" name="楕円 374"/>
        <xdr:cNvSpPr/>
      </xdr:nvSpPr>
      <xdr:spPr>
        <a:xfrm>
          <a:off x="6921500" y="97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78409</xdr:rowOff>
    </xdr:from>
    <xdr:ext cx="534377" cy="259045"/>
    <xdr:sp macro="" textlink="">
      <xdr:nvSpPr>
        <xdr:cNvPr id="376" name="テキスト ボックス 375"/>
        <xdr:cNvSpPr txBox="1"/>
      </xdr:nvSpPr>
      <xdr:spPr>
        <a:xfrm>
          <a:off x="6705111" y="95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99185</xdr:rowOff>
    </xdr:from>
    <xdr:to>
      <xdr:col>55</xdr:col>
      <xdr:colOff>0</xdr:colOff>
      <xdr:row>78</xdr:row>
      <xdr:rowOff>132080</xdr:rowOff>
    </xdr:to>
    <xdr:cxnSp macro="">
      <xdr:nvCxnSpPr>
        <xdr:cNvPr id="405" name="直線コネクタ 404"/>
        <xdr:cNvCxnSpPr/>
      </xdr:nvCxnSpPr>
      <xdr:spPr>
        <a:xfrm flipV="1">
          <a:off x="9639300" y="13472285"/>
          <a:ext cx="8382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3835</xdr:rowOff>
    </xdr:from>
    <xdr:to>
      <xdr:col>50</xdr:col>
      <xdr:colOff>114300</xdr:colOff>
      <xdr:row>78</xdr:row>
      <xdr:rowOff>132080</xdr:rowOff>
    </xdr:to>
    <xdr:cxnSp macro="">
      <xdr:nvCxnSpPr>
        <xdr:cNvPr id="408" name="直線コネクタ 407"/>
        <xdr:cNvCxnSpPr/>
      </xdr:nvCxnSpPr>
      <xdr:spPr>
        <a:xfrm>
          <a:off x="8750300" y="13376935"/>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6369</xdr:rowOff>
    </xdr:from>
    <xdr:ext cx="534377" cy="259045"/>
    <xdr:sp macro="" textlink="">
      <xdr:nvSpPr>
        <xdr:cNvPr id="410" name="テキスト ボックス 409"/>
        <xdr:cNvSpPr txBox="1"/>
      </xdr:nvSpPr>
      <xdr:spPr>
        <a:xfrm>
          <a:off x="9372111" y="132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3835</xdr:rowOff>
    </xdr:from>
    <xdr:to>
      <xdr:col>45</xdr:col>
      <xdr:colOff>177800</xdr:colOff>
      <xdr:row>78</xdr:row>
      <xdr:rowOff>149538</xdr:rowOff>
    </xdr:to>
    <xdr:cxnSp macro="">
      <xdr:nvCxnSpPr>
        <xdr:cNvPr id="411" name="直線コネクタ 410"/>
        <xdr:cNvCxnSpPr/>
      </xdr:nvCxnSpPr>
      <xdr:spPr>
        <a:xfrm flipV="1">
          <a:off x="7861300" y="13376935"/>
          <a:ext cx="889000" cy="1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6406</xdr:rowOff>
    </xdr:from>
    <xdr:to>
      <xdr:col>41</xdr:col>
      <xdr:colOff>101600</xdr:colOff>
      <xdr:row>78</xdr:row>
      <xdr:rowOff>108006</xdr:rowOff>
    </xdr:to>
    <xdr:sp macro="" textlink="">
      <xdr:nvSpPr>
        <xdr:cNvPr id="414" name="フローチャート: 判断 413"/>
        <xdr:cNvSpPr/>
      </xdr:nvSpPr>
      <xdr:spPr>
        <a:xfrm>
          <a:off x="7810500" y="133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124533</xdr:rowOff>
    </xdr:from>
    <xdr:ext cx="534377" cy="259045"/>
    <xdr:sp macro="" textlink="">
      <xdr:nvSpPr>
        <xdr:cNvPr id="415" name="テキスト ボックス 414"/>
        <xdr:cNvSpPr txBox="1"/>
      </xdr:nvSpPr>
      <xdr:spPr>
        <a:xfrm>
          <a:off x="7594111" y="131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48385</xdr:rowOff>
    </xdr:from>
    <xdr:to>
      <xdr:col>55</xdr:col>
      <xdr:colOff>50800</xdr:colOff>
      <xdr:row>78</xdr:row>
      <xdr:rowOff>149985</xdr:rowOff>
    </xdr:to>
    <xdr:sp macro="" textlink="">
      <xdr:nvSpPr>
        <xdr:cNvPr id="421" name="楕円 420"/>
        <xdr:cNvSpPr/>
      </xdr:nvSpPr>
      <xdr:spPr>
        <a:xfrm>
          <a:off x="10426700" y="13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15481</xdr:rowOff>
    </xdr:from>
    <xdr:ext cx="534377" cy="259045"/>
    <xdr:sp macro="" textlink="">
      <xdr:nvSpPr>
        <xdr:cNvPr id="422" name="普通建設事業費 （ うち新規整備　）該当値テキスト"/>
        <xdr:cNvSpPr txBox="1"/>
      </xdr:nvSpPr>
      <xdr:spPr>
        <a:xfrm>
          <a:off x="10528300" y="133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81280</xdr:rowOff>
    </xdr:from>
    <xdr:to>
      <xdr:col>50</xdr:col>
      <xdr:colOff>165100</xdr:colOff>
      <xdr:row>79</xdr:row>
      <xdr:rowOff>11430</xdr:rowOff>
    </xdr:to>
    <xdr:sp macro="" textlink="">
      <xdr:nvSpPr>
        <xdr:cNvPr id="423" name="楕円 422"/>
        <xdr:cNvSpPr/>
      </xdr:nvSpPr>
      <xdr:spPr>
        <a:xfrm>
          <a:off x="9588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2557</xdr:rowOff>
    </xdr:from>
    <xdr:ext cx="534377" cy="259045"/>
    <xdr:sp macro="" textlink="">
      <xdr:nvSpPr>
        <xdr:cNvPr id="424" name="テキスト ボックス 423"/>
        <xdr:cNvSpPr txBox="1"/>
      </xdr:nvSpPr>
      <xdr:spPr>
        <a:xfrm>
          <a:off x="9372111" y="135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124485</xdr:rowOff>
    </xdr:from>
    <xdr:to>
      <xdr:col>46</xdr:col>
      <xdr:colOff>38100</xdr:colOff>
      <xdr:row>78</xdr:row>
      <xdr:rowOff>54635</xdr:rowOff>
    </xdr:to>
    <xdr:sp macro="" textlink="">
      <xdr:nvSpPr>
        <xdr:cNvPr id="425" name="楕円 424"/>
        <xdr:cNvSpPr/>
      </xdr:nvSpPr>
      <xdr:spPr>
        <a:xfrm>
          <a:off x="8699500" y="133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45762</xdr:rowOff>
    </xdr:from>
    <xdr:ext cx="534377" cy="259045"/>
    <xdr:sp macro="" textlink="">
      <xdr:nvSpPr>
        <xdr:cNvPr id="426" name="テキスト ボックス 425"/>
        <xdr:cNvSpPr txBox="1"/>
      </xdr:nvSpPr>
      <xdr:spPr>
        <a:xfrm>
          <a:off x="8483111" y="134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98738</xdr:rowOff>
    </xdr:from>
    <xdr:to>
      <xdr:col>41</xdr:col>
      <xdr:colOff>101600</xdr:colOff>
      <xdr:row>79</xdr:row>
      <xdr:rowOff>28888</xdr:rowOff>
    </xdr:to>
    <xdr:sp macro="" textlink="">
      <xdr:nvSpPr>
        <xdr:cNvPr id="427" name="楕円 426"/>
        <xdr:cNvSpPr/>
      </xdr:nvSpPr>
      <xdr:spPr>
        <a:xfrm>
          <a:off x="7810500" y="1347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20015</xdr:rowOff>
    </xdr:from>
    <xdr:ext cx="469744" cy="259045"/>
    <xdr:sp macro="" textlink="">
      <xdr:nvSpPr>
        <xdr:cNvPr id="428" name="テキスト ボックス 427"/>
        <xdr:cNvSpPr txBox="1"/>
      </xdr:nvSpPr>
      <xdr:spPr>
        <a:xfrm>
          <a:off x="7626428" y="13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31131</xdr:rowOff>
    </xdr:from>
    <xdr:to>
      <xdr:col>54</xdr:col>
      <xdr:colOff>189865</xdr:colOff>
      <xdr:row>97</xdr:row>
      <xdr:rowOff>118263</xdr:rowOff>
    </xdr:to>
    <xdr:cxnSp macro="">
      <xdr:nvCxnSpPr>
        <xdr:cNvPr id="448" name="直線コネクタ 447"/>
        <xdr:cNvCxnSpPr/>
      </xdr:nvCxnSpPr>
      <xdr:spPr>
        <a:xfrm flipV="1">
          <a:off x="10475595" y="15633081"/>
          <a:ext cx="1270" cy="1115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122090</xdr:rowOff>
    </xdr:from>
    <xdr:ext cx="534377" cy="259045"/>
    <xdr:sp macro="" textlink="">
      <xdr:nvSpPr>
        <xdr:cNvPr id="449" name="普通建設事業費 （ うち更新整備　）最小値テキスト"/>
        <xdr:cNvSpPr txBox="1"/>
      </xdr:nvSpPr>
      <xdr:spPr>
        <a:xfrm>
          <a:off x="10528300" y="167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118263</xdr:rowOff>
    </xdr:from>
    <xdr:to>
      <xdr:col>55</xdr:col>
      <xdr:colOff>88900</xdr:colOff>
      <xdr:row>97</xdr:row>
      <xdr:rowOff>118263</xdr:rowOff>
    </xdr:to>
    <xdr:cxnSp macro="">
      <xdr:nvCxnSpPr>
        <xdr:cNvPr id="450" name="直線コネクタ 449"/>
        <xdr:cNvCxnSpPr/>
      </xdr:nvCxnSpPr>
      <xdr:spPr>
        <a:xfrm>
          <a:off x="10388600" y="1674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149258</xdr:rowOff>
    </xdr:from>
    <xdr:ext cx="599010" cy="259045"/>
    <xdr:sp macro="" textlink="">
      <xdr:nvSpPr>
        <xdr:cNvPr id="451" name="普通建設事業費 （ うち更新整備　）最大値テキスト"/>
        <xdr:cNvSpPr txBox="1"/>
      </xdr:nvSpPr>
      <xdr:spPr>
        <a:xfrm>
          <a:off x="10528300" y="154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31131</xdr:rowOff>
    </xdr:from>
    <xdr:to>
      <xdr:col>55</xdr:col>
      <xdr:colOff>88900</xdr:colOff>
      <xdr:row>91</xdr:row>
      <xdr:rowOff>31131</xdr:rowOff>
    </xdr:to>
    <xdr:cxnSp macro="">
      <xdr:nvCxnSpPr>
        <xdr:cNvPr id="452" name="直線コネクタ 451"/>
        <xdr:cNvCxnSpPr/>
      </xdr:nvCxnSpPr>
      <xdr:spPr>
        <a:xfrm>
          <a:off x="10388600" y="1563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111742</xdr:rowOff>
    </xdr:from>
    <xdr:to>
      <xdr:col>55</xdr:col>
      <xdr:colOff>0</xdr:colOff>
      <xdr:row>96</xdr:row>
      <xdr:rowOff>2935</xdr:rowOff>
    </xdr:to>
    <xdr:cxnSp macro="">
      <xdr:nvCxnSpPr>
        <xdr:cNvPr id="453" name="直線コネクタ 452"/>
        <xdr:cNvCxnSpPr/>
      </xdr:nvCxnSpPr>
      <xdr:spPr>
        <a:xfrm flipV="1">
          <a:off x="9639300" y="16056592"/>
          <a:ext cx="838200" cy="4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34934</xdr:rowOff>
    </xdr:from>
    <xdr:ext cx="534377" cy="259045"/>
    <xdr:sp macro="" textlink="">
      <xdr:nvSpPr>
        <xdr:cNvPr id="454" name="普通建設事業費 （ うち更新整備　）平均値テキスト"/>
        <xdr:cNvSpPr txBox="1"/>
      </xdr:nvSpPr>
      <xdr:spPr>
        <a:xfrm>
          <a:off x="10528300" y="1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56507</xdr:rowOff>
    </xdr:from>
    <xdr:to>
      <xdr:col>55</xdr:col>
      <xdr:colOff>50800</xdr:colOff>
      <xdr:row>96</xdr:row>
      <xdr:rowOff>158107</xdr:rowOff>
    </xdr:to>
    <xdr:sp macro="" textlink="">
      <xdr:nvSpPr>
        <xdr:cNvPr id="455" name="フローチャート: 判断 454"/>
        <xdr:cNvSpPr/>
      </xdr:nvSpPr>
      <xdr:spPr>
        <a:xfrm>
          <a:off x="104267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2935</xdr:rowOff>
    </xdr:from>
    <xdr:to>
      <xdr:col>50</xdr:col>
      <xdr:colOff>114300</xdr:colOff>
      <xdr:row>97</xdr:row>
      <xdr:rowOff>151450</xdr:rowOff>
    </xdr:to>
    <xdr:cxnSp macro="">
      <xdr:nvCxnSpPr>
        <xdr:cNvPr id="456" name="直線コネクタ 455"/>
        <xdr:cNvCxnSpPr/>
      </xdr:nvCxnSpPr>
      <xdr:spPr>
        <a:xfrm flipV="1">
          <a:off x="8750300" y="16462135"/>
          <a:ext cx="889000" cy="3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60331</xdr:rowOff>
    </xdr:from>
    <xdr:to>
      <xdr:col>50</xdr:col>
      <xdr:colOff>165100</xdr:colOff>
      <xdr:row>96</xdr:row>
      <xdr:rowOff>161931</xdr:rowOff>
    </xdr:to>
    <xdr:sp macro="" textlink="">
      <xdr:nvSpPr>
        <xdr:cNvPr id="457" name="フローチャート: 判断 456"/>
        <xdr:cNvSpPr/>
      </xdr:nvSpPr>
      <xdr:spPr>
        <a:xfrm>
          <a:off x="9588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153058</xdr:rowOff>
    </xdr:from>
    <xdr:ext cx="534377" cy="259045"/>
    <xdr:sp macro="" textlink="">
      <xdr:nvSpPr>
        <xdr:cNvPr id="458" name="テキスト ボックス 457"/>
        <xdr:cNvSpPr txBox="1"/>
      </xdr:nvSpPr>
      <xdr:spPr>
        <a:xfrm>
          <a:off x="9372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52586</xdr:rowOff>
    </xdr:from>
    <xdr:to>
      <xdr:col>45</xdr:col>
      <xdr:colOff>177800</xdr:colOff>
      <xdr:row>97</xdr:row>
      <xdr:rowOff>151450</xdr:rowOff>
    </xdr:to>
    <xdr:cxnSp macro="">
      <xdr:nvCxnSpPr>
        <xdr:cNvPr id="459" name="直線コネクタ 458"/>
        <xdr:cNvCxnSpPr/>
      </xdr:nvCxnSpPr>
      <xdr:spPr>
        <a:xfrm>
          <a:off x="7861300" y="16683236"/>
          <a:ext cx="889000" cy="9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157480</xdr:rowOff>
    </xdr:from>
    <xdr:to>
      <xdr:col>46</xdr:col>
      <xdr:colOff>38100</xdr:colOff>
      <xdr:row>97</xdr:row>
      <xdr:rowOff>87630</xdr:rowOff>
    </xdr:to>
    <xdr:sp macro="" textlink="">
      <xdr:nvSpPr>
        <xdr:cNvPr id="460" name="フローチャート: 判断 459"/>
        <xdr:cNvSpPr/>
      </xdr:nvSpPr>
      <xdr:spPr>
        <a:xfrm>
          <a:off x="869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104157</xdr:rowOff>
    </xdr:from>
    <xdr:ext cx="534377" cy="259045"/>
    <xdr:sp macro="" textlink="">
      <xdr:nvSpPr>
        <xdr:cNvPr id="461" name="テキスト ボックス 460"/>
        <xdr:cNvSpPr txBox="1"/>
      </xdr:nvSpPr>
      <xdr:spPr>
        <a:xfrm>
          <a:off x="8483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143427</xdr:rowOff>
    </xdr:from>
    <xdr:to>
      <xdr:col>41</xdr:col>
      <xdr:colOff>101600</xdr:colOff>
      <xdr:row>97</xdr:row>
      <xdr:rowOff>73577</xdr:rowOff>
    </xdr:to>
    <xdr:sp macro="" textlink="">
      <xdr:nvSpPr>
        <xdr:cNvPr id="462" name="フローチャート: 判断 461"/>
        <xdr:cNvSpPr/>
      </xdr:nvSpPr>
      <xdr:spPr>
        <a:xfrm>
          <a:off x="7810500" y="1660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90104</xdr:rowOff>
    </xdr:from>
    <xdr:ext cx="534377" cy="259045"/>
    <xdr:sp macro="" textlink="">
      <xdr:nvSpPr>
        <xdr:cNvPr id="463" name="テキスト ボックス 462"/>
        <xdr:cNvSpPr txBox="1"/>
      </xdr:nvSpPr>
      <xdr:spPr>
        <a:xfrm>
          <a:off x="7594111" y="163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60942</xdr:rowOff>
    </xdr:from>
    <xdr:to>
      <xdr:col>55</xdr:col>
      <xdr:colOff>50800</xdr:colOff>
      <xdr:row>93</xdr:row>
      <xdr:rowOff>162542</xdr:rowOff>
    </xdr:to>
    <xdr:sp macro="" textlink="">
      <xdr:nvSpPr>
        <xdr:cNvPr id="469" name="楕円 468"/>
        <xdr:cNvSpPr/>
      </xdr:nvSpPr>
      <xdr:spPr>
        <a:xfrm>
          <a:off x="10426700" y="160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83819</xdr:rowOff>
    </xdr:from>
    <xdr:ext cx="599010" cy="259045"/>
    <xdr:sp macro="" textlink="">
      <xdr:nvSpPr>
        <xdr:cNvPr id="470" name="普通建設事業費 （ うち更新整備　）該当値テキスト"/>
        <xdr:cNvSpPr txBox="1"/>
      </xdr:nvSpPr>
      <xdr:spPr>
        <a:xfrm>
          <a:off x="10528300" y="1585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123585</xdr:rowOff>
    </xdr:from>
    <xdr:to>
      <xdr:col>50</xdr:col>
      <xdr:colOff>165100</xdr:colOff>
      <xdr:row>96</xdr:row>
      <xdr:rowOff>53735</xdr:rowOff>
    </xdr:to>
    <xdr:sp macro="" textlink="">
      <xdr:nvSpPr>
        <xdr:cNvPr id="471" name="楕円 470"/>
        <xdr:cNvSpPr/>
      </xdr:nvSpPr>
      <xdr:spPr>
        <a:xfrm>
          <a:off x="9588500" y="16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70262</xdr:rowOff>
    </xdr:from>
    <xdr:ext cx="534377" cy="259045"/>
    <xdr:sp macro="" textlink="">
      <xdr:nvSpPr>
        <xdr:cNvPr id="472" name="テキスト ボックス 471"/>
        <xdr:cNvSpPr txBox="1"/>
      </xdr:nvSpPr>
      <xdr:spPr>
        <a:xfrm>
          <a:off x="9372111" y="161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100650</xdr:rowOff>
    </xdr:from>
    <xdr:to>
      <xdr:col>46</xdr:col>
      <xdr:colOff>38100</xdr:colOff>
      <xdr:row>98</xdr:row>
      <xdr:rowOff>30800</xdr:rowOff>
    </xdr:to>
    <xdr:sp macro="" textlink="">
      <xdr:nvSpPr>
        <xdr:cNvPr id="473" name="楕円 472"/>
        <xdr:cNvSpPr/>
      </xdr:nvSpPr>
      <xdr:spPr>
        <a:xfrm>
          <a:off x="8699500" y="167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21927</xdr:rowOff>
    </xdr:from>
    <xdr:ext cx="469744" cy="259045"/>
    <xdr:sp macro="" textlink="">
      <xdr:nvSpPr>
        <xdr:cNvPr id="474" name="テキスト ボックス 473"/>
        <xdr:cNvSpPr txBox="1"/>
      </xdr:nvSpPr>
      <xdr:spPr>
        <a:xfrm>
          <a:off x="8515428" y="168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1786</xdr:rowOff>
    </xdr:from>
    <xdr:to>
      <xdr:col>41</xdr:col>
      <xdr:colOff>101600</xdr:colOff>
      <xdr:row>97</xdr:row>
      <xdr:rowOff>103386</xdr:rowOff>
    </xdr:to>
    <xdr:sp macro="" textlink="">
      <xdr:nvSpPr>
        <xdr:cNvPr id="475" name="楕円 474"/>
        <xdr:cNvSpPr/>
      </xdr:nvSpPr>
      <xdr:spPr>
        <a:xfrm>
          <a:off x="7810500" y="166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94513</xdr:rowOff>
    </xdr:from>
    <xdr:ext cx="534377" cy="259045"/>
    <xdr:sp macro="" textlink="">
      <xdr:nvSpPr>
        <xdr:cNvPr id="476" name="テキスト ボックス 475"/>
        <xdr:cNvSpPr txBox="1"/>
      </xdr:nvSpPr>
      <xdr:spPr>
        <a:xfrm>
          <a:off x="7594111" y="167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0" name="直線コネクタ 499"/>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1"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3"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4" name="直線コネクタ 503"/>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22943</xdr:rowOff>
    </xdr:from>
    <xdr:to>
      <xdr:col>85</xdr:col>
      <xdr:colOff>127000</xdr:colOff>
      <xdr:row>39</xdr:row>
      <xdr:rowOff>39288</xdr:rowOff>
    </xdr:to>
    <xdr:cxnSp macro="">
      <xdr:nvCxnSpPr>
        <xdr:cNvPr id="505" name="直線コネクタ 504"/>
        <xdr:cNvCxnSpPr/>
      </xdr:nvCxnSpPr>
      <xdr:spPr>
        <a:xfrm>
          <a:off x="15481300" y="6709493"/>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06"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07" name="フローチャート: 判断 506"/>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140691</xdr:rowOff>
    </xdr:from>
    <xdr:to>
      <xdr:col>81</xdr:col>
      <xdr:colOff>50800</xdr:colOff>
      <xdr:row>39</xdr:row>
      <xdr:rowOff>22943</xdr:rowOff>
    </xdr:to>
    <xdr:cxnSp macro="">
      <xdr:nvCxnSpPr>
        <xdr:cNvPr id="508" name="直線コネクタ 507"/>
        <xdr:cNvCxnSpPr/>
      </xdr:nvCxnSpPr>
      <xdr:spPr>
        <a:xfrm>
          <a:off x="14592300" y="6655791"/>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09" name="フローチャート: 判断 508"/>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0" name="テキスト ボックス 509"/>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139509</xdr:rowOff>
    </xdr:from>
    <xdr:to>
      <xdr:col>76</xdr:col>
      <xdr:colOff>114300</xdr:colOff>
      <xdr:row>38</xdr:row>
      <xdr:rowOff>140691</xdr:rowOff>
    </xdr:to>
    <xdr:cxnSp macro="">
      <xdr:nvCxnSpPr>
        <xdr:cNvPr id="511" name="直線コネクタ 510"/>
        <xdr:cNvCxnSpPr/>
      </xdr:nvCxnSpPr>
      <xdr:spPr>
        <a:xfrm>
          <a:off x="13703300" y="6654609"/>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2" name="フローチャート: 判断 511"/>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21207</xdr:rowOff>
    </xdr:from>
    <xdr:ext cx="469744" cy="259045"/>
    <xdr:sp macro="" textlink="">
      <xdr:nvSpPr>
        <xdr:cNvPr id="513" name="テキスト ボックス 512"/>
        <xdr:cNvSpPr txBox="1"/>
      </xdr:nvSpPr>
      <xdr:spPr>
        <a:xfrm>
          <a:off x="14357428" y="67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139509</xdr:rowOff>
    </xdr:from>
    <xdr:to>
      <xdr:col>71</xdr:col>
      <xdr:colOff>177800</xdr:colOff>
      <xdr:row>39</xdr:row>
      <xdr:rowOff>44450</xdr:rowOff>
    </xdr:to>
    <xdr:cxnSp macro="">
      <xdr:nvCxnSpPr>
        <xdr:cNvPr id="514" name="直線コネクタ 513"/>
        <xdr:cNvCxnSpPr/>
      </xdr:nvCxnSpPr>
      <xdr:spPr>
        <a:xfrm flipV="1">
          <a:off x="12814300" y="6654609"/>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128543</xdr:rowOff>
    </xdr:from>
    <xdr:to>
      <xdr:col>72</xdr:col>
      <xdr:colOff>38100</xdr:colOff>
      <xdr:row>39</xdr:row>
      <xdr:rowOff>58693</xdr:rowOff>
    </xdr:to>
    <xdr:sp macro="" textlink="">
      <xdr:nvSpPr>
        <xdr:cNvPr id="515" name="フローチャート: 判断 514"/>
        <xdr:cNvSpPr/>
      </xdr:nvSpPr>
      <xdr:spPr>
        <a:xfrm>
          <a:off x="13652500" y="66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49820</xdr:rowOff>
    </xdr:from>
    <xdr:ext cx="469744" cy="259045"/>
    <xdr:sp macro="" textlink="">
      <xdr:nvSpPr>
        <xdr:cNvPr id="516" name="テキスト ボックス 515"/>
        <xdr:cNvSpPr txBox="1"/>
      </xdr:nvSpPr>
      <xdr:spPr>
        <a:xfrm>
          <a:off x="13468428" y="67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119056</xdr:rowOff>
    </xdr:from>
    <xdr:to>
      <xdr:col>67</xdr:col>
      <xdr:colOff>101600</xdr:colOff>
      <xdr:row>39</xdr:row>
      <xdr:rowOff>49206</xdr:rowOff>
    </xdr:to>
    <xdr:sp macro="" textlink="">
      <xdr:nvSpPr>
        <xdr:cNvPr id="517" name="フローチャート: 判断 516"/>
        <xdr:cNvSpPr/>
      </xdr:nvSpPr>
      <xdr:spPr>
        <a:xfrm>
          <a:off x="12763500" y="66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65733</xdr:rowOff>
    </xdr:from>
    <xdr:ext cx="469744" cy="259045"/>
    <xdr:sp macro="" textlink="">
      <xdr:nvSpPr>
        <xdr:cNvPr id="518" name="テキスト ボックス 517"/>
        <xdr:cNvSpPr txBox="1"/>
      </xdr:nvSpPr>
      <xdr:spPr>
        <a:xfrm>
          <a:off x="12579428" y="640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159938</xdr:rowOff>
    </xdr:from>
    <xdr:to>
      <xdr:col>85</xdr:col>
      <xdr:colOff>177800</xdr:colOff>
      <xdr:row>39</xdr:row>
      <xdr:rowOff>90088</xdr:rowOff>
    </xdr:to>
    <xdr:sp macro="" textlink="">
      <xdr:nvSpPr>
        <xdr:cNvPr id="524" name="楕円 523"/>
        <xdr:cNvSpPr/>
      </xdr:nvSpPr>
      <xdr:spPr>
        <a:xfrm>
          <a:off x="16268700" y="66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92778</xdr:rowOff>
    </xdr:from>
    <xdr:ext cx="378565" cy="259045"/>
    <xdr:sp macro="" textlink="">
      <xdr:nvSpPr>
        <xdr:cNvPr id="525" name="災害復旧事業費該当値テキスト"/>
        <xdr:cNvSpPr txBox="1"/>
      </xdr:nvSpPr>
      <xdr:spPr>
        <a:xfrm>
          <a:off x="16370300" y="660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143593</xdr:rowOff>
    </xdr:from>
    <xdr:to>
      <xdr:col>81</xdr:col>
      <xdr:colOff>101600</xdr:colOff>
      <xdr:row>39</xdr:row>
      <xdr:rowOff>73743</xdr:rowOff>
    </xdr:to>
    <xdr:sp macro="" textlink="">
      <xdr:nvSpPr>
        <xdr:cNvPr id="526" name="楕円 525"/>
        <xdr:cNvSpPr/>
      </xdr:nvSpPr>
      <xdr:spPr>
        <a:xfrm>
          <a:off x="15430500" y="66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64870</xdr:rowOff>
    </xdr:from>
    <xdr:ext cx="469744" cy="259045"/>
    <xdr:sp macro="" textlink="">
      <xdr:nvSpPr>
        <xdr:cNvPr id="527" name="テキスト ボックス 526"/>
        <xdr:cNvSpPr txBox="1"/>
      </xdr:nvSpPr>
      <xdr:spPr>
        <a:xfrm>
          <a:off x="15246428" y="675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89891</xdr:rowOff>
    </xdr:from>
    <xdr:to>
      <xdr:col>76</xdr:col>
      <xdr:colOff>165100</xdr:colOff>
      <xdr:row>39</xdr:row>
      <xdr:rowOff>20041</xdr:rowOff>
    </xdr:to>
    <xdr:sp macro="" textlink="">
      <xdr:nvSpPr>
        <xdr:cNvPr id="528" name="楕円 527"/>
        <xdr:cNvSpPr/>
      </xdr:nvSpPr>
      <xdr:spPr>
        <a:xfrm>
          <a:off x="14541500" y="66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36568</xdr:rowOff>
    </xdr:from>
    <xdr:ext cx="469744" cy="259045"/>
    <xdr:sp macro="" textlink="">
      <xdr:nvSpPr>
        <xdr:cNvPr id="529" name="テキスト ボックス 528"/>
        <xdr:cNvSpPr txBox="1"/>
      </xdr:nvSpPr>
      <xdr:spPr>
        <a:xfrm>
          <a:off x="14357428" y="63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88709</xdr:rowOff>
    </xdr:from>
    <xdr:to>
      <xdr:col>72</xdr:col>
      <xdr:colOff>38100</xdr:colOff>
      <xdr:row>39</xdr:row>
      <xdr:rowOff>18859</xdr:rowOff>
    </xdr:to>
    <xdr:sp macro="" textlink="">
      <xdr:nvSpPr>
        <xdr:cNvPr id="530" name="楕円 529"/>
        <xdr:cNvSpPr/>
      </xdr:nvSpPr>
      <xdr:spPr>
        <a:xfrm>
          <a:off x="13652500" y="66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35386</xdr:rowOff>
    </xdr:from>
    <xdr:ext cx="469744" cy="259045"/>
    <xdr:sp macro="" textlink="">
      <xdr:nvSpPr>
        <xdr:cNvPr id="531" name="テキスト ボックス 530"/>
        <xdr:cNvSpPr txBox="1"/>
      </xdr:nvSpPr>
      <xdr:spPr>
        <a:xfrm>
          <a:off x="13468428" y="637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2" name="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3" name="テキスト ボックス 53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4" name="直線コネクタ 54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5" name="テキスト ボックス 54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6" name="直線コネクタ 54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47" name="テキスト ボックス 546"/>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8" name="直線コネクタ 54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49" name="テキスト ボックス 548"/>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0" name="直線コネクタ 54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1" name="テキスト ボックス 550"/>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2" name="直線コネクタ 55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3" name="テキスト ボックス 552"/>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4" name="直線コネクタ 55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5" name="テキスト ボックス 554"/>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59" name="直線コネクタ 558"/>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0"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2"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3" name="直線コネクタ 562"/>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4" name="直線コネクタ 563"/>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5"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66" name="フローチャート: 判断 565"/>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67" name="直線コネクタ 566"/>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68" name="フローチャート: 判断 567"/>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69" name="テキスト ボックス 568"/>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0" name="直線コネクタ 569"/>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1" name="フローチャート: 判断 570"/>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2" name="テキスト ボックス 571"/>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3" name="直線コネクタ 572"/>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4" name="フローチャート: 判断 573"/>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5" name="テキスト ボックス 57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76" name="フローチャート: 判断 575"/>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77" name="テキスト ボックス 57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3" name="楕円 582"/>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4"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5" name="楕円 584"/>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86" name="テキスト ボックス 585"/>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87" name="楕円 586"/>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8" name="テキスト ボックス 587"/>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89" name="楕円 588"/>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0" name="テキスト ボックス 589"/>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楕円 590"/>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2" name="テキスト ボックス 591"/>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5" name="テキスト ボックス 60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19" name="直線コネクタ 618"/>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0"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1" name="直線コネクタ 620"/>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2"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3" name="直線コネクタ 622"/>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154070</xdr:rowOff>
    </xdr:from>
    <xdr:to>
      <xdr:col>85</xdr:col>
      <xdr:colOff>127000</xdr:colOff>
      <xdr:row>75</xdr:row>
      <xdr:rowOff>157814</xdr:rowOff>
    </xdr:to>
    <xdr:cxnSp macro="">
      <xdr:nvCxnSpPr>
        <xdr:cNvPr id="624" name="直線コネクタ 623"/>
        <xdr:cNvCxnSpPr/>
      </xdr:nvCxnSpPr>
      <xdr:spPr>
        <a:xfrm>
          <a:off x="15481300" y="13012820"/>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34855</xdr:rowOff>
    </xdr:from>
    <xdr:ext cx="534377" cy="259045"/>
    <xdr:sp macro="" textlink="">
      <xdr:nvSpPr>
        <xdr:cNvPr id="625" name="公債費平均値テキスト"/>
        <xdr:cNvSpPr txBox="1"/>
      </xdr:nvSpPr>
      <xdr:spPr>
        <a:xfrm>
          <a:off x="16370300" y="1323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26" name="フローチャート: 判断 625"/>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154070</xdr:rowOff>
    </xdr:from>
    <xdr:to>
      <xdr:col>81</xdr:col>
      <xdr:colOff>50800</xdr:colOff>
      <xdr:row>76</xdr:row>
      <xdr:rowOff>896</xdr:rowOff>
    </xdr:to>
    <xdr:cxnSp macro="">
      <xdr:nvCxnSpPr>
        <xdr:cNvPr id="627" name="直線コネクタ 626"/>
        <xdr:cNvCxnSpPr/>
      </xdr:nvCxnSpPr>
      <xdr:spPr>
        <a:xfrm flipV="1">
          <a:off x="14592300" y="13012820"/>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28" name="フローチャート: 判断 627"/>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155512</xdr:rowOff>
    </xdr:from>
    <xdr:ext cx="534377" cy="259045"/>
    <xdr:sp macro="" textlink="">
      <xdr:nvSpPr>
        <xdr:cNvPr id="629" name="テキスト ボックス 628"/>
        <xdr:cNvSpPr txBox="1"/>
      </xdr:nvSpPr>
      <xdr:spPr>
        <a:xfrm>
          <a:off x="15214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896</xdr:rowOff>
    </xdr:from>
    <xdr:to>
      <xdr:col>76</xdr:col>
      <xdr:colOff>114300</xdr:colOff>
      <xdr:row>76</xdr:row>
      <xdr:rowOff>51155</xdr:rowOff>
    </xdr:to>
    <xdr:cxnSp macro="">
      <xdr:nvCxnSpPr>
        <xdr:cNvPr id="630" name="直線コネクタ 629"/>
        <xdr:cNvCxnSpPr/>
      </xdr:nvCxnSpPr>
      <xdr:spPr>
        <a:xfrm flipV="1">
          <a:off x="13703300" y="13031096"/>
          <a:ext cx="8890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1" name="フローチャート: 判断 630"/>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44935</xdr:rowOff>
    </xdr:from>
    <xdr:ext cx="534377" cy="259045"/>
    <xdr:sp macro="" textlink="">
      <xdr:nvSpPr>
        <xdr:cNvPr id="632" name="テキスト ボックス 631"/>
        <xdr:cNvSpPr txBox="1"/>
      </xdr:nvSpPr>
      <xdr:spPr>
        <a:xfrm>
          <a:off x="14325111" y="134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4260</xdr:rowOff>
    </xdr:from>
    <xdr:to>
      <xdr:col>71</xdr:col>
      <xdr:colOff>177800</xdr:colOff>
      <xdr:row>76</xdr:row>
      <xdr:rowOff>51155</xdr:rowOff>
    </xdr:to>
    <xdr:cxnSp macro="">
      <xdr:nvCxnSpPr>
        <xdr:cNvPr id="633" name="直線コネクタ 632"/>
        <xdr:cNvCxnSpPr/>
      </xdr:nvCxnSpPr>
      <xdr:spPr>
        <a:xfrm>
          <a:off x="12814300" y="13034460"/>
          <a:ext cx="889000" cy="4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99721</xdr:rowOff>
    </xdr:from>
    <xdr:to>
      <xdr:col>72</xdr:col>
      <xdr:colOff>38100</xdr:colOff>
      <xdr:row>77</xdr:row>
      <xdr:rowOff>29871</xdr:rowOff>
    </xdr:to>
    <xdr:sp macro="" textlink="">
      <xdr:nvSpPr>
        <xdr:cNvPr id="634" name="フローチャート: 判断 633"/>
        <xdr:cNvSpPr/>
      </xdr:nvSpPr>
      <xdr:spPr>
        <a:xfrm>
          <a:off x="13652500" y="1312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20998</xdr:rowOff>
    </xdr:from>
    <xdr:ext cx="534377" cy="259045"/>
    <xdr:sp macro="" textlink="">
      <xdr:nvSpPr>
        <xdr:cNvPr id="635" name="テキスト ボックス 634"/>
        <xdr:cNvSpPr txBox="1"/>
      </xdr:nvSpPr>
      <xdr:spPr>
        <a:xfrm>
          <a:off x="13436111" y="132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81073</xdr:rowOff>
    </xdr:from>
    <xdr:to>
      <xdr:col>67</xdr:col>
      <xdr:colOff>101600</xdr:colOff>
      <xdr:row>77</xdr:row>
      <xdr:rowOff>11223</xdr:rowOff>
    </xdr:to>
    <xdr:sp macro="" textlink="">
      <xdr:nvSpPr>
        <xdr:cNvPr id="636" name="フローチャート: 判断 635"/>
        <xdr:cNvSpPr/>
      </xdr:nvSpPr>
      <xdr:spPr>
        <a:xfrm>
          <a:off x="12763500" y="1311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2350</xdr:rowOff>
    </xdr:from>
    <xdr:ext cx="534377" cy="259045"/>
    <xdr:sp macro="" textlink="">
      <xdr:nvSpPr>
        <xdr:cNvPr id="637" name="テキスト ボックス 636"/>
        <xdr:cNvSpPr txBox="1"/>
      </xdr:nvSpPr>
      <xdr:spPr>
        <a:xfrm>
          <a:off x="12547111" y="132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107014</xdr:rowOff>
    </xdr:from>
    <xdr:to>
      <xdr:col>85</xdr:col>
      <xdr:colOff>177800</xdr:colOff>
      <xdr:row>76</xdr:row>
      <xdr:rowOff>37164</xdr:rowOff>
    </xdr:to>
    <xdr:sp macro="" textlink="">
      <xdr:nvSpPr>
        <xdr:cNvPr id="643" name="楕円 642"/>
        <xdr:cNvSpPr/>
      </xdr:nvSpPr>
      <xdr:spPr>
        <a:xfrm>
          <a:off x="16268700" y="1296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129891</xdr:rowOff>
    </xdr:from>
    <xdr:ext cx="534377" cy="259045"/>
    <xdr:sp macro="" textlink="">
      <xdr:nvSpPr>
        <xdr:cNvPr id="644" name="公債費該当値テキスト"/>
        <xdr:cNvSpPr txBox="1"/>
      </xdr:nvSpPr>
      <xdr:spPr>
        <a:xfrm>
          <a:off x="16370300" y="128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103269</xdr:rowOff>
    </xdr:from>
    <xdr:to>
      <xdr:col>81</xdr:col>
      <xdr:colOff>101600</xdr:colOff>
      <xdr:row>76</xdr:row>
      <xdr:rowOff>33418</xdr:rowOff>
    </xdr:to>
    <xdr:sp macro="" textlink="">
      <xdr:nvSpPr>
        <xdr:cNvPr id="645" name="楕円 644"/>
        <xdr:cNvSpPr/>
      </xdr:nvSpPr>
      <xdr:spPr>
        <a:xfrm>
          <a:off x="15430500" y="12962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49946</xdr:rowOff>
    </xdr:from>
    <xdr:ext cx="534377" cy="259045"/>
    <xdr:sp macro="" textlink="">
      <xdr:nvSpPr>
        <xdr:cNvPr id="646" name="テキスト ボックス 645"/>
        <xdr:cNvSpPr txBox="1"/>
      </xdr:nvSpPr>
      <xdr:spPr>
        <a:xfrm>
          <a:off x="15214111" y="127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121546</xdr:rowOff>
    </xdr:from>
    <xdr:to>
      <xdr:col>76</xdr:col>
      <xdr:colOff>165100</xdr:colOff>
      <xdr:row>76</xdr:row>
      <xdr:rowOff>51696</xdr:rowOff>
    </xdr:to>
    <xdr:sp macro="" textlink="">
      <xdr:nvSpPr>
        <xdr:cNvPr id="647" name="楕円 646"/>
        <xdr:cNvSpPr/>
      </xdr:nvSpPr>
      <xdr:spPr>
        <a:xfrm>
          <a:off x="14541500" y="1298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68223</xdr:rowOff>
    </xdr:from>
    <xdr:ext cx="534377" cy="259045"/>
    <xdr:sp macro="" textlink="">
      <xdr:nvSpPr>
        <xdr:cNvPr id="648" name="テキスト ボックス 647"/>
        <xdr:cNvSpPr txBox="1"/>
      </xdr:nvSpPr>
      <xdr:spPr>
        <a:xfrm>
          <a:off x="14325111" y="127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355</xdr:rowOff>
    </xdr:from>
    <xdr:to>
      <xdr:col>72</xdr:col>
      <xdr:colOff>38100</xdr:colOff>
      <xdr:row>76</xdr:row>
      <xdr:rowOff>101955</xdr:rowOff>
    </xdr:to>
    <xdr:sp macro="" textlink="">
      <xdr:nvSpPr>
        <xdr:cNvPr id="649" name="楕円 648"/>
        <xdr:cNvSpPr/>
      </xdr:nvSpPr>
      <xdr:spPr>
        <a:xfrm>
          <a:off x="13652500" y="130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118483</xdr:rowOff>
    </xdr:from>
    <xdr:ext cx="534377" cy="259045"/>
    <xdr:sp macro="" textlink="">
      <xdr:nvSpPr>
        <xdr:cNvPr id="650" name="テキスト ボックス 649"/>
        <xdr:cNvSpPr txBox="1"/>
      </xdr:nvSpPr>
      <xdr:spPr>
        <a:xfrm>
          <a:off x="13436111" y="128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124910</xdr:rowOff>
    </xdr:from>
    <xdr:to>
      <xdr:col>67</xdr:col>
      <xdr:colOff>101600</xdr:colOff>
      <xdr:row>76</xdr:row>
      <xdr:rowOff>55060</xdr:rowOff>
    </xdr:to>
    <xdr:sp macro="" textlink="">
      <xdr:nvSpPr>
        <xdr:cNvPr id="651" name="楕円 650"/>
        <xdr:cNvSpPr/>
      </xdr:nvSpPr>
      <xdr:spPr>
        <a:xfrm>
          <a:off x="12763500" y="129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71587</xdr:rowOff>
    </xdr:from>
    <xdr:ext cx="534377" cy="259045"/>
    <xdr:sp macro="" textlink="">
      <xdr:nvSpPr>
        <xdr:cNvPr id="652" name="テキスト ボックス 651"/>
        <xdr:cNvSpPr txBox="1"/>
      </xdr:nvSpPr>
      <xdr:spPr>
        <a:xfrm>
          <a:off x="12547111" y="127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4" name="直線コネクタ 673"/>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5"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76" name="直線コネクタ 675"/>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77"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78" name="直線コネクタ 677"/>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63933</xdr:rowOff>
    </xdr:from>
    <xdr:to>
      <xdr:col>85</xdr:col>
      <xdr:colOff>127000</xdr:colOff>
      <xdr:row>98</xdr:row>
      <xdr:rowOff>97141</xdr:rowOff>
    </xdr:to>
    <xdr:cxnSp macro="">
      <xdr:nvCxnSpPr>
        <xdr:cNvPr id="679" name="直線コネクタ 678"/>
        <xdr:cNvCxnSpPr/>
      </xdr:nvCxnSpPr>
      <xdr:spPr>
        <a:xfrm flipV="1">
          <a:off x="15481300" y="16866033"/>
          <a:ext cx="838200" cy="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0"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1" name="フローチャート: 判断 680"/>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89799</xdr:rowOff>
    </xdr:from>
    <xdr:to>
      <xdr:col>81</xdr:col>
      <xdr:colOff>50800</xdr:colOff>
      <xdr:row>98</xdr:row>
      <xdr:rowOff>97141</xdr:rowOff>
    </xdr:to>
    <xdr:cxnSp macro="">
      <xdr:nvCxnSpPr>
        <xdr:cNvPr id="682" name="直線コネクタ 681"/>
        <xdr:cNvCxnSpPr/>
      </xdr:nvCxnSpPr>
      <xdr:spPr>
        <a:xfrm>
          <a:off x="14592300" y="16891899"/>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3" name="フローチャート: 判断 682"/>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4" name="テキスト ボックス 683"/>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89799</xdr:rowOff>
    </xdr:from>
    <xdr:to>
      <xdr:col>76</xdr:col>
      <xdr:colOff>114300</xdr:colOff>
      <xdr:row>98</xdr:row>
      <xdr:rowOff>103094</xdr:rowOff>
    </xdr:to>
    <xdr:cxnSp macro="">
      <xdr:nvCxnSpPr>
        <xdr:cNvPr id="685" name="直線コネクタ 684"/>
        <xdr:cNvCxnSpPr/>
      </xdr:nvCxnSpPr>
      <xdr:spPr>
        <a:xfrm flipV="1">
          <a:off x="13703300" y="16891899"/>
          <a:ext cx="8890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86" name="フローチャート: 判断 685"/>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87" name="テキスト ボックス 686"/>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87188</xdr:rowOff>
    </xdr:from>
    <xdr:to>
      <xdr:col>71</xdr:col>
      <xdr:colOff>177800</xdr:colOff>
      <xdr:row>98</xdr:row>
      <xdr:rowOff>103094</xdr:rowOff>
    </xdr:to>
    <xdr:cxnSp macro="">
      <xdr:nvCxnSpPr>
        <xdr:cNvPr id="688" name="直線コネクタ 687"/>
        <xdr:cNvCxnSpPr/>
      </xdr:nvCxnSpPr>
      <xdr:spPr>
        <a:xfrm>
          <a:off x="12814300" y="16889288"/>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45422</xdr:rowOff>
    </xdr:from>
    <xdr:to>
      <xdr:col>72</xdr:col>
      <xdr:colOff>38100</xdr:colOff>
      <xdr:row>98</xdr:row>
      <xdr:rowOff>147022</xdr:rowOff>
    </xdr:to>
    <xdr:sp macro="" textlink="">
      <xdr:nvSpPr>
        <xdr:cNvPr id="689" name="フローチャート: 判断 688"/>
        <xdr:cNvSpPr/>
      </xdr:nvSpPr>
      <xdr:spPr>
        <a:xfrm>
          <a:off x="13652500" y="168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163549</xdr:rowOff>
    </xdr:from>
    <xdr:ext cx="534377" cy="259045"/>
    <xdr:sp macro="" textlink="">
      <xdr:nvSpPr>
        <xdr:cNvPr id="690" name="テキスト ボックス 689"/>
        <xdr:cNvSpPr txBox="1"/>
      </xdr:nvSpPr>
      <xdr:spPr>
        <a:xfrm>
          <a:off x="13436111" y="166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38489</xdr:rowOff>
    </xdr:from>
    <xdr:to>
      <xdr:col>67</xdr:col>
      <xdr:colOff>101600</xdr:colOff>
      <xdr:row>98</xdr:row>
      <xdr:rowOff>140089</xdr:rowOff>
    </xdr:to>
    <xdr:sp macro="" textlink="">
      <xdr:nvSpPr>
        <xdr:cNvPr id="691" name="フローチャート: 判断 690"/>
        <xdr:cNvSpPr/>
      </xdr:nvSpPr>
      <xdr:spPr>
        <a:xfrm>
          <a:off x="12763500" y="168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131216</xdr:rowOff>
    </xdr:from>
    <xdr:ext cx="534377" cy="259045"/>
    <xdr:sp macro="" textlink="">
      <xdr:nvSpPr>
        <xdr:cNvPr id="692" name="テキスト ボックス 691"/>
        <xdr:cNvSpPr txBox="1"/>
      </xdr:nvSpPr>
      <xdr:spPr>
        <a:xfrm>
          <a:off x="12547111" y="169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13133</xdr:rowOff>
    </xdr:from>
    <xdr:to>
      <xdr:col>85</xdr:col>
      <xdr:colOff>177800</xdr:colOff>
      <xdr:row>98</xdr:row>
      <xdr:rowOff>114733</xdr:rowOff>
    </xdr:to>
    <xdr:sp macro="" textlink="">
      <xdr:nvSpPr>
        <xdr:cNvPr id="698" name="楕円 697"/>
        <xdr:cNvSpPr/>
      </xdr:nvSpPr>
      <xdr:spPr>
        <a:xfrm>
          <a:off x="16268700" y="168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143960</xdr:rowOff>
    </xdr:from>
    <xdr:ext cx="534377" cy="259045"/>
    <xdr:sp macro="" textlink="">
      <xdr:nvSpPr>
        <xdr:cNvPr id="699" name="積立金該当値テキスト"/>
        <xdr:cNvSpPr txBox="1"/>
      </xdr:nvSpPr>
      <xdr:spPr>
        <a:xfrm>
          <a:off x="16370300" y="1660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46341</xdr:rowOff>
    </xdr:from>
    <xdr:to>
      <xdr:col>81</xdr:col>
      <xdr:colOff>101600</xdr:colOff>
      <xdr:row>98</xdr:row>
      <xdr:rowOff>147941</xdr:rowOff>
    </xdr:to>
    <xdr:sp macro="" textlink="">
      <xdr:nvSpPr>
        <xdr:cNvPr id="700" name="楕円 699"/>
        <xdr:cNvSpPr/>
      </xdr:nvSpPr>
      <xdr:spPr>
        <a:xfrm>
          <a:off x="15430500" y="1684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164468</xdr:rowOff>
    </xdr:from>
    <xdr:ext cx="534377" cy="259045"/>
    <xdr:sp macro="" textlink="">
      <xdr:nvSpPr>
        <xdr:cNvPr id="701" name="テキスト ボックス 700"/>
        <xdr:cNvSpPr txBox="1"/>
      </xdr:nvSpPr>
      <xdr:spPr>
        <a:xfrm>
          <a:off x="15214111" y="1662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38999</xdr:rowOff>
    </xdr:from>
    <xdr:to>
      <xdr:col>76</xdr:col>
      <xdr:colOff>165100</xdr:colOff>
      <xdr:row>98</xdr:row>
      <xdr:rowOff>140599</xdr:rowOff>
    </xdr:to>
    <xdr:sp macro="" textlink="">
      <xdr:nvSpPr>
        <xdr:cNvPr id="702" name="楕円 701"/>
        <xdr:cNvSpPr/>
      </xdr:nvSpPr>
      <xdr:spPr>
        <a:xfrm>
          <a:off x="14541500" y="168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157126</xdr:rowOff>
    </xdr:from>
    <xdr:ext cx="534377" cy="259045"/>
    <xdr:sp macro="" textlink="">
      <xdr:nvSpPr>
        <xdr:cNvPr id="703" name="テキスト ボックス 702"/>
        <xdr:cNvSpPr txBox="1"/>
      </xdr:nvSpPr>
      <xdr:spPr>
        <a:xfrm>
          <a:off x="14325111" y="1661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52294</xdr:rowOff>
    </xdr:from>
    <xdr:to>
      <xdr:col>72</xdr:col>
      <xdr:colOff>38100</xdr:colOff>
      <xdr:row>98</xdr:row>
      <xdr:rowOff>153894</xdr:rowOff>
    </xdr:to>
    <xdr:sp macro="" textlink="">
      <xdr:nvSpPr>
        <xdr:cNvPr id="704" name="楕円 703"/>
        <xdr:cNvSpPr/>
      </xdr:nvSpPr>
      <xdr:spPr>
        <a:xfrm>
          <a:off x="13652500" y="168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145021</xdr:rowOff>
    </xdr:from>
    <xdr:ext cx="534377" cy="259045"/>
    <xdr:sp macro="" textlink="">
      <xdr:nvSpPr>
        <xdr:cNvPr id="705" name="テキスト ボックス 704"/>
        <xdr:cNvSpPr txBox="1"/>
      </xdr:nvSpPr>
      <xdr:spPr>
        <a:xfrm>
          <a:off x="13436111" y="169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36388</xdr:rowOff>
    </xdr:from>
    <xdr:to>
      <xdr:col>67</xdr:col>
      <xdr:colOff>101600</xdr:colOff>
      <xdr:row>98</xdr:row>
      <xdr:rowOff>137988</xdr:rowOff>
    </xdr:to>
    <xdr:sp macro="" textlink="">
      <xdr:nvSpPr>
        <xdr:cNvPr id="706" name="楕円 705"/>
        <xdr:cNvSpPr/>
      </xdr:nvSpPr>
      <xdr:spPr>
        <a:xfrm>
          <a:off x="12763500" y="168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154515</xdr:rowOff>
    </xdr:from>
    <xdr:ext cx="534377" cy="259045"/>
    <xdr:sp macro="" textlink="">
      <xdr:nvSpPr>
        <xdr:cNvPr id="707" name="テキスト ボックス 706"/>
        <xdr:cNvSpPr txBox="1"/>
      </xdr:nvSpPr>
      <xdr:spPr>
        <a:xfrm>
          <a:off x="12547111" y="166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1" name="直線コネクタ 730"/>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4"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5" name="直線コネクタ 734"/>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162369</xdr:rowOff>
    </xdr:from>
    <xdr:to>
      <xdr:col>116</xdr:col>
      <xdr:colOff>63500</xdr:colOff>
      <xdr:row>38</xdr:row>
      <xdr:rowOff>170942</xdr:rowOff>
    </xdr:to>
    <xdr:cxnSp macro="">
      <xdr:nvCxnSpPr>
        <xdr:cNvPr id="736" name="直線コネクタ 735"/>
        <xdr:cNvCxnSpPr/>
      </xdr:nvCxnSpPr>
      <xdr:spPr>
        <a:xfrm flipV="1">
          <a:off x="21323300" y="6677469"/>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37"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38" name="フローチャート: 判断 737"/>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170942</xdr:rowOff>
    </xdr:from>
    <xdr:to>
      <xdr:col>111</xdr:col>
      <xdr:colOff>177800</xdr:colOff>
      <xdr:row>39</xdr:row>
      <xdr:rowOff>7645</xdr:rowOff>
    </xdr:to>
    <xdr:cxnSp macro="">
      <xdr:nvCxnSpPr>
        <xdr:cNvPr id="739" name="直線コネクタ 738"/>
        <xdr:cNvCxnSpPr/>
      </xdr:nvCxnSpPr>
      <xdr:spPr>
        <a:xfrm flipV="1">
          <a:off x="20434300" y="6686042"/>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0" name="フローチャート: 判断 739"/>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1" name="テキスト ボックス 740"/>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7645</xdr:rowOff>
    </xdr:from>
    <xdr:to>
      <xdr:col>107</xdr:col>
      <xdr:colOff>50800</xdr:colOff>
      <xdr:row>39</xdr:row>
      <xdr:rowOff>14389</xdr:rowOff>
    </xdr:to>
    <xdr:cxnSp macro="">
      <xdr:nvCxnSpPr>
        <xdr:cNvPr id="742" name="直線コネクタ 741"/>
        <xdr:cNvCxnSpPr/>
      </xdr:nvCxnSpPr>
      <xdr:spPr>
        <a:xfrm flipV="1">
          <a:off x="19545300" y="669419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3" name="フローチャート: 判断 742"/>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4" name="テキスト ボックス 743"/>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14389</xdr:rowOff>
    </xdr:from>
    <xdr:to>
      <xdr:col>102</xdr:col>
      <xdr:colOff>114300</xdr:colOff>
      <xdr:row>39</xdr:row>
      <xdr:rowOff>22619</xdr:rowOff>
    </xdr:to>
    <xdr:cxnSp macro="">
      <xdr:nvCxnSpPr>
        <xdr:cNvPr id="745" name="直線コネクタ 744"/>
        <xdr:cNvCxnSpPr/>
      </xdr:nvCxnSpPr>
      <xdr:spPr>
        <a:xfrm flipV="1">
          <a:off x="18656300" y="670093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171120</xdr:rowOff>
    </xdr:from>
    <xdr:to>
      <xdr:col>102</xdr:col>
      <xdr:colOff>165100</xdr:colOff>
      <xdr:row>38</xdr:row>
      <xdr:rowOff>101270</xdr:rowOff>
    </xdr:to>
    <xdr:sp macro="" textlink="">
      <xdr:nvSpPr>
        <xdr:cNvPr id="746" name="フローチャート: 判断 745"/>
        <xdr:cNvSpPr/>
      </xdr:nvSpPr>
      <xdr:spPr>
        <a:xfrm>
          <a:off x="19494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117797</xdr:rowOff>
    </xdr:from>
    <xdr:ext cx="469744" cy="259045"/>
    <xdr:sp macro="" textlink="">
      <xdr:nvSpPr>
        <xdr:cNvPr id="747" name="テキスト ボックス 746"/>
        <xdr:cNvSpPr txBox="1"/>
      </xdr:nvSpPr>
      <xdr:spPr>
        <a:xfrm>
          <a:off x="19310428" y="62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150203</xdr:rowOff>
    </xdr:from>
    <xdr:to>
      <xdr:col>98</xdr:col>
      <xdr:colOff>38100</xdr:colOff>
      <xdr:row>38</xdr:row>
      <xdr:rowOff>80353</xdr:rowOff>
    </xdr:to>
    <xdr:sp macro="" textlink="">
      <xdr:nvSpPr>
        <xdr:cNvPr id="748" name="フローチャート: 判断 747"/>
        <xdr:cNvSpPr/>
      </xdr:nvSpPr>
      <xdr:spPr>
        <a:xfrm>
          <a:off x="18605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96880</xdr:rowOff>
    </xdr:from>
    <xdr:ext cx="469744" cy="259045"/>
    <xdr:sp macro="" textlink="">
      <xdr:nvSpPr>
        <xdr:cNvPr id="749" name="テキスト ボックス 748"/>
        <xdr:cNvSpPr txBox="1"/>
      </xdr:nvSpPr>
      <xdr:spPr>
        <a:xfrm>
          <a:off x="18421428" y="62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111569</xdr:rowOff>
    </xdr:from>
    <xdr:to>
      <xdr:col>116</xdr:col>
      <xdr:colOff>114300</xdr:colOff>
      <xdr:row>39</xdr:row>
      <xdr:rowOff>41719</xdr:rowOff>
    </xdr:to>
    <xdr:sp macro="" textlink="">
      <xdr:nvSpPr>
        <xdr:cNvPr id="755" name="楕円 754"/>
        <xdr:cNvSpPr/>
      </xdr:nvSpPr>
      <xdr:spPr>
        <a:xfrm>
          <a:off x="22110700" y="66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26496</xdr:rowOff>
    </xdr:from>
    <xdr:ext cx="469744" cy="259045"/>
    <xdr:sp macro="" textlink="">
      <xdr:nvSpPr>
        <xdr:cNvPr id="756" name="投資及び出資金該当値テキスト"/>
        <xdr:cNvSpPr txBox="1"/>
      </xdr:nvSpPr>
      <xdr:spPr>
        <a:xfrm>
          <a:off x="22212300" y="65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120142</xdr:rowOff>
    </xdr:from>
    <xdr:to>
      <xdr:col>112</xdr:col>
      <xdr:colOff>38100</xdr:colOff>
      <xdr:row>39</xdr:row>
      <xdr:rowOff>50292</xdr:rowOff>
    </xdr:to>
    <xdr:sp macro="" textlink="">
      <xdr:nvSpPr>
        <xdr:cNvPr id="757" name="楕円 756"/>
        <xdr:cNvSpPr/>
      </xdr:nvSpPr>
      <xdr:spPr>
        <a:xfrm>
          <a:off x="21272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41419</xdr:rowOff>
    </xdr:from>
    <xdr:ext cx="469744" cy="259045"/>
    <xdr:sp macro="" textlink="">
      <xdr:nvSpPr>
        <xdr:cNvPr id="758" name="テキスト ボックス 757"/>
        <xdr:cNvSpPr txBox="1"/>
      </xdr:nvSpPr>
      <xdr:spPr>
        <a:xfrm>
          <a:off x="21088428" y="672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128295</xdr:rowOff>
    </xdr:from>
    <xdr:to>
      <xdr:col>107</xdr:col>
      <xdr:colOff>101600</xdr:colOff>
      <xdr:row>39</xdr:row>
      <xdr:rowOff>58445</xdr:rowOff>
    </xdr:to>
    <xdr:sp macro="" textlink="">
      <xdr:nvSpPr>
        <xdr:cNvPr id="759" name="楕円 758"/>
        <xdr:cNvSpPr/>
      </xdr:nvSpPr>
      <xdr:spPr>
        <a:xfrm>
          <a:off x="20383500" y="66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49572</xdr:rowOff>
    </xdr:from>
    <xdr:ext cx="378565" cy="259045"/>
    <xdr:sp macro="" textlink="">
      <xdr:nvSpPr>
        <xdr:cNvPr id="760" name="テキスト ボックス 759"/>
        <xdr:cNvSpPr txBox="1"/>
      </xdr:nvSpPr>
      <xdr:spPr>
        <a:xfrm>
          <a:off x="20245017" y="673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135039</xdr:rowOff>
    </xdr:from>
    <xdr:to>
      <xdr:col>102</xdr:col>
      <xdr:colOff>165100</xdr:colOff>
      <xdr:row>39</xdr:row>
      <xdr:rowOff>65189</xdr:rowOff>
    </xdr:to>
    <xdr:sp macro="" textlink="">
      <xdr:nvSpPr>
        <xdr:cNvPr id="761" name="楕円 760"/>
        <xdr:cNvSpPr/>
      </xdr:nvSpPr>
      <xdr:spPr>
        <a:xfrm>
          <a:off x="19494500" y="66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56316</xdr:rowOff>
    </xdr:from>
    <xdr:ext cx="378565" cy="259045"/>
    <xdr:sp macro="" textlink="">
      <xdr:nvSpPr>
        <xdr:cNvPr id="762" name="テキスト ボックス 761"/>
        <xdr:cNvSpPr txBox="1"/>
      </xdr:nvSpPr>
      <xdr:spPr>
        <a:xfrm>
          <a:off x="19356017" y="6742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143269</xdr:rowOff>
    </xdr:from>
    <xdr:to>
      <xdr:col>98</xdr:col>
      <xdr:colOff>38100</xdr:colOff>
      <xdr:row>39</xdr:row>
      <xdr:rowOff>73419</xdr:rowOff>
    </xdr:to>
    <xdr:sp macro="" textlink="">
      <xdr:nvSpPr>
        <xdr:cNvPr id="763" name="楕円 762"/>
        <xdr:cNvSpPr/>
      </xdr:nvSpPr>
      <xdr:spPr>
        <a:xfrm>
          <a:off x="18605500" y="66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64546</xdr:rowOff>
    </xdr:from>
    <xdr:ext cx="378565" cy="259045"/>
    <xdr:sp macro="" textlink="">
      <xdr:nvSpPr>
        <xdr:cNvPr id="764" name="テキスト ボックス 763"/>
        <xdr:cNvSpPr txBox="1"/>
      </xdr:nvSpPr>
      <xdr:spPr>
        <a:xfrm>
          <a:off x="18467017" y="675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0" name="直線コネクタ 789"/>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3"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4" name="直線コネクタ 793"/>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75300</xdr:rowOff>
    </xdr:from>
    <xdr:to>
      <xdr:col>116</xdr:col>
      <xdr:colOff>63500</xdr:colOff>
      <xdr:row>56</xdr:row>
      <xdr:rowOff>103711</xdr:rowOff>
    </xdr:to>
    <xdr:cxnSp macro="">
      <xdr:nvCxnSpPr>
        <xdr:cNvPr id="795" name="直線コネクタ 794"/>
        <xdr:cNvCxnSpPr/>
      </xdr:nvCxnSpPr>
      <xdr:spPr>
        <a:xfrm>
          <a:off x="21323300" y="9676500"/>
          <a:ext cx="8382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14815</xdr:rowOff>
    </xdr:from>
    <xdr:ext cx="469744" cy="259045"/>
    <xdr:sp macro="" textlink="">
      <xdr:nvSpPr>
        <xdr:cNvPr id="796" name="貸付金平均値テキスト"/>
        <xdr:cNvSpPr txBox="1"/>
      </xdr:nvSpPr>
      <xdr:spPr>
        <a:xfrm>
          <a:off x="22212300" y="995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797" name="フローチャート: 判断 796"/>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51526</xdr:rowOff>
    </xdr:from>
    <xdr:to>
      <xdr:col>111</xdr:col>
      <xdr:colOff>177800</xdr:colOff>
      <xdr:row>56</xdr:row>
      <xdr:rowOff>75300</xdr:rowOff>
    </xdr:to>
    <xdr:cxnSp macro="">
      <xdr:nvCxnSpPr>
        <xdr:cNvPr id="798" name="直線コネクタ 797"/>
        <xdr:cNvCxnSpPr/>
      </xdr:nvCxnSpPr>
      <xdr:spPr>
        <a:xfrm>
          <a:off x="20434300" y="9652726"/>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799" name="フローチャート: 判断 798"/>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129310</xdr:rowOff>
    </xdr:from>
    <xdr:ext cx="469744" cy="259045"/>
    <xdr:sp macro="" textlink="">
      <xdr:nvSpPr>
        <xdr:cNvPr id="800" name="テキスト ボックス 799"/>
        <xdr:cNvSpPr txBox="1"/>
      </xdr:nvSpPr>
      <xdr:spPr>
        <a:xfrm>
          <a:off x="21088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51526</xdr:rowOff>
    </xdr:from>
    <xdr:to>
      <xdr:col>107</xdr:col>
      <xdr:colOff>50800</xdr:colOff>
      <xdr:row>56</xdr:row>
      <xdr:rowOff>75790</xdr:rowOff>
    </xdr:to>
    <xdr:cxnSp macro="">
      <xdr:nvCxnSpPr>
        <xdr:cNvPr id="801" name="直線コネクタ 800"/>
        <xdr:cNvCxnSpPr/>
      </xdr:nvCxnSpPr>
      <xdr:spPr>
        <a:xfrm flipV="1">
          <a:off x="19545300" y="9652726"/>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2" name="フローチャート: 判断 801"/>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102988</xdr:rowOff>
    </xdr:from>
    <xdr:ext cx="469744" cy="259045"/>
    <xdr:sp macro="" textlink="">
      <xdr:nvSpPr>
        <xdr:cNvPr id="803" name="テキスト ボックス 802"/>
        <xdr:cNvSpPr txBox="1"/>
      </xdr:nvSpPr>
      <xdr:spPr>
        <a:xfrm>
          <a:off x="20199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40194</xdr:rowOff>
    </xdr:from>
    <xdr:to>
      <xdr:col>102</xdr:col>
      <xdr:colOff>114300</xdr:colOff>
      <xdr:row>56</xdr:row>
      <xdr:rowOff>75790</xdr:rowOff>
    </xdr:to>
    <xdr:cxnSp macro="">
      <xdr:nvCxnSpPr>
        <xdr:cNvPr id="804" name="直線コネクタ 803"/>
        <xdr:cNvCxnSpPr/>
      </xdr:nvCxnSpPr>
      <xdr:spPr>
        <a:xfrm>
          <a:off x="18656300" y="964139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96770</xdr:rowOff>
    </xdr:from>
    <xdr:to>
      <xdr:col>102</xdr:col>
      <xdr:colOff>165100</xdr:colOff>
      <xdr:row>58</xdr:row>
      <xdr:rowOff>26920</xdr:rowOff>
    </xdr:to>
    <xdr:sp macro="" textlink="">
      <xdr:nvSpPr>
        <xdr:cNvPr id="805" name="フローチャート: 判断 804"/>
        <xdr:cNvSpPr/>
      </xdr:nvSpPr>
      <xdr:spPr>
        <a:xfrm>
          <a:off x="19494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18047</xdr:rowOff>
    </xdr:from>
    <xdr:ext cx="469744" cy="259045"/>
    <xdr:sp macro="" textlink="">
      <xdr:nvSpPr>
        <xdr:cNvPr id="806" name="テキスト ボックス 805"/>
        <xdr:cNvSpPr txBox="1"/>
      </xdr:nvSpPr>
      <xdr:spPr>
        <a:xfrm>
          <a:off x="19310428" y="99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120348</xdr:rowOff>
    </xdr:from>
    <xdr:to>
      <xdr:col>98</xdr:col>
      <xdr:colOff>38100</xdr:colOff>
      <xdr:row>58</xdr:row>
      <xdr:rowOff>50498</xdr:rowOff>
    </xdr:to>
    <xdr:sp macro="" textlink="">
      <xdr:nvSpPr>
        <xdr:cNvPr id="807" name="フローチャート: 判断 806"/>
        <xdr:cNvSpPr/>
      </xdr:nvSpPr>
      <xdr:spPr>
        <a:xfrm>
          <a:off x="18605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41625</xdr:rowOff>
    </xdr:from>
    <xdr:ext cx="469744" cy="259045"/>
    <xdr:sp macro="" textlink="">
      <xdr:nvSpPr>
        <xdr:cNvPr id="808" name="テキスト ボックス 807"/>
        <xdr:cNvSpPr txBox="1"/>
      </xdr:nvSpPr>
      <xdr:spPr>
        <a:xfrm>
          <a:off x="18421428" y="998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52911</xdr:rowOff>
    </xdr:from>
    <xdr:to>
      <xdr:col>116</xdr:col>
      <xdr:colOff>114300</xdr:colOff>
      <xdr:row>56</xdr:row>
      <xdr:rowOff>154511</xdr:rowOff>
    </xdr:to>
    <xdr:sp macro="" textlink="">
      <xdr:nvSpPr>
        <xdr:cNvPr id="814" name="楕円 813"/>
        <xdr:cNvSpPr/>
      </xdr:nvSpPr>
      <xdr:spPr>
        <a:xfrm>
          <a:off x="22110700" y="96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75788</xdr:rowOff>
    </xdr:from>
    <xdr:ext cx="534377" cy="259045"/>
    <xdr:sp macro="" textlink="">
      <xdr:nvSpPr>
        <xdr:cNvPr id="815" name="貸付金該当値テキスト"/>
        <xdr:cNvSpPr txBox="1"/>
      </xdr:nvSpPr>
      <xdr:spPr>
        <a:xfrm>
          <a:off x="22212300" y="950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24500</xdr:rowOff>
    </xdr:from>
    <xdr:to>
      <xdr:col>112</xdr:col>
      <xdr:colOff>38100</xdr:colOff>
      <xdr:row>56</xdr:row>
      <xdr:rowOff>126100</xdr:rowOff>
    </xdr:to>
    <xdr:sp macro="" textlink="">
      <xdr:nvSpPr>
        <xdr:cNvPr id="816" name="楕円 815"/>
        <xdr:cNvSpPr/>
      </xdr:nvSpPr>
      <xdr:spPr>
        <a:xfrm>
          <a:off x="21272500" y="96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142627</xdr:rowOff>
    </xdr:from>
    <xdr:ext cx="534377" cy="259045"/>
    <xdr:sp macro="" textlink="">
      <xdr:nvSpPr>
        <xdr:cNvPr id="817" name="テキスト ボックス 816"/>
        <xdr:cNvSpPr txBox="1"/>
      </xdr:nvSpPr>
      <xdr:spPr>
        <a:xfrm>
          <a:off x="21056111" y="94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726</xdr:rowOff>
    </xdr:from>
    <xdr:to>
      <xdr:col>107</xdr:col>
      <xdr:colOff>101600</xdr:colOff>
      <xdr:row>56</xdr:row>
      <xdr:rowOff>102326</xdr:rowOff>
    </xdr:to>
    <xdr:sp macro="" textlink="">
      <xdr:nvSpPr>
        <xdr:cNvPr id="818" name="楕円 817"/>
        <xdr:cNvSpPr/>
      </xdr:nvSpPr>
      <xdr:spPr>
        <a:xfrm>
          <a:off x="20383500" y="960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118853</xdr:rowOff>
    </xdr:from>
    <xdr:ext cx="534377" cy="259045"/>
    <xdr:sp macro="" textlink="">
      <xdr:nvSpPr>
        <xdr:cNvPr id="819" name="テキスト ボックス 818"/>
        <xdr:cNvSpPr txBox="1"/>
      </xdr:nvSpPr>
      <xdr:spPr>
        <a:xfrm>
          <a:off x="20167111" y="937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24990</xdr:rowOff>
    </xdr:from>
    <xdr:to>
      <xdr:col>102</xdr:col>
      <xdr:colOff>165100</xdr:colOff>
      <xdr:row>56</xdr:row>
      <xdr:rowOff>126590</xdr:rowOff>
    </xdr:to>
    <xdr:sp macro="" textlink="">
      <xdr:nvSpPr>
        <xdr:cNvPr id="820" name="楕円 819"/>
        <xdr:cNvSpPr/>
      </xdr:nvSpPr>
      <xdr:spPr>
        <a:xfrm>
          <a:off x="19494500" y="962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143117</xdr:rowOff>
    </xdr:from>
    <xdr:ext cx="534377" cy="259045"/>
    <xdr:sp macro="" textlink="">
      <xdr:nvSpPr>
        <xdr:cNvPr id="821" name="テキスト ボックス 820"/>
        <xdr:cNvSpPr txBox="1"/>
      </xdr:nvSpPr>
      <xdr:spPr>
        <a:xfrm>
          <a:off x="19278111" y="94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160844</xdr:rowOff>
    </xdr:from>
    <xdr:to>
      <xdr:col>98</xdr:col>
      <xdr:colOff>38100</xdr:colOff>
      <xdr:row>56</xdr:row>
      <xdr:rowOff>90994</xdr:rowOff>
    </xdr:to>
    <xdr:sp macro="" textlink="">
      <xdr:nvSpPr>
        <xdr:cNvPr id="822" name="楕円 821"/>
        <xdr:cNvSpPr/>
      </xdr:nvSpPr>
      <xdr:spPr>
        <a:xfrm>
          <a:off x="18605500" y="9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107521</xdr:rowOff>
    </xdr:from>
    <xdr:ext cx="534377" cy="259045"/>
    <xdr:sp macro="" textlink="">
      <xdr:nvSpPr>
        <xdr:cNvPr id="823" name="テキスト ボックス 822"/>
        <xdr:cNvSpPr txBox="1"/>
      </xdr:nvSpPr>
      <xdr:spPr>
        <a:xfrm>
          <a:off x="18389111" y="93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5" name="直線コネクタ 844"/>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46"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47" name="直線コネクタ 846"/>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48"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49" name="直線コネクタ 848"/>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20371</xdr:rowOff>
    </xdr:from>
    <xdr:to>
      <xdr:col>116</xdr:col>
      <xdr:colOff>63500</xdr:colOff>
      <xdr:row>76</xdr:row>
      <xdr:rowOff>27877</xdr:rowOff>
    </xdr:to>
    <xdr:cxnSp macro="">
      <xdr:nvCxnSpPr>
        <xdr:cNvPr id="850" name="直線コネクタ 849"/>
        <xdr:cNvCxnSpPr/>
      </xdr:nvCxnSpPr>
      <xdr:spPr>
        <a:xfrm flipV="1">
          <a:off x="21323300" y="13050571"/>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1"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2" name="フローチャート: 判断 851"/>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27877</xdr:rowOff>
    </xdr:from>
    <xdr:to>
      <xdr:col>111</xdr:col>
      <xdr:colOff>177800</xdr:colOff>
      <xdr:row>76</xdr:row>
      <xdr:rowOff>48991</xdr:rowOff>
    </xdr:to>
    <xdr:cxnSp macro="">
      <xdr:nvCxnSpPr>
        <xdr:cNvPr id="853" name="直線コネクタ 852"/>
        <xdr:cNvCxnSpPr/>
      </xdr:nvCxnSpPr>
      <xdr:spPr>
        <a:xfrm flipV="1">
          <a:off x="20434300" y="13058077"/>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4" name="フローチャート: 判断 853"/>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5" name="テキスト ボックス 854"/>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48991</xdr:rowOff>
    </xdr:from>
    <xdr:to>
      <xdr:col>107</xdr:col>
      <xdr:colOff>50800</xdr:colOff>
      <xdr:row>76</xdr:row>
      <xdr:rowOff>50240</xdr:rowOff>
    </xdr:to>
    <xdr:cxnSp macro="">
      <xdr:nvCxnSpPr>
        <xdr:cNvPr id="856" name="直線コネクタ 855"/>
        <xdr:cNvCxnSpPr/>
      </xdr:nvCxnSpPr>
      <xdr:spPr>
        <a:xfrm flipV="1">
          <a:off x="19545300" y="13079191"/>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57" name="フローチャート: 判断 856"/>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58" name="テキスト ボックス 857"/>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50240</xdr:rowOff>
    </xdr:from>
    <xdr:to>
      <xdr:col>102</xdr:col>
      <xdr:colOff>114300</xdr:colOff>
      <xdr:row>76</xdr:row>
      <xdr:rowOff>73639</xdr:rowOff>
    </xdr:to>
    <xdr:cxnSp macro="">
      <xdr:nvCxnSpPr>
        <xdr:cNvPr id="859" name="直線コネクタ 858"/>
        <xdr:cNvCxnSpPr/>
      </xdr:nvCxnSpPr>
      <xdr:spPr>
        <a:xfrm flipV="1">
          <a:off x="18656300" y="13080440"/>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127775</xdr:rowOff>
    </xdr:from>
    <xdr:to>
      <xdr:col>102</xdr:col>
      <xdr:colOff>165100</xdr:colOff>
      <xdr:row>77</xdr:row>
      <xdr:rowOff>57925</xdr:rowOff>
    </xdr:to>
    <xdr:sp macro="" textlink="">
      <xdr:nvSpPr>
        <xdr:cNvPr id="860" name="フローチャート: 判断 859"/>
        <xdr:cNvSpPr/>
      </xdr:nvSpPr>
      <xdr:spPr>
        <a:xfrm>
          <a:off x="19494500" y="131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49052</xdr:rowOff>
    </xdr:from>
    <xdr:ext cx="534377" cy="259045"/>
    <xdr:sp macro="" textlink="">
      <xdr:nvSpPr>
        <xdr:cNvPr id="861" name="テキスト ボックス 860"/>
        <xdr:cNvSpPr txBox="1"/>
      </xdr:nvSpPr>
      <xdr:spPr>
        <a:xfrm>
          <a:off x="19278111" y="132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145149</xdr:rowOff>
    </xdr:from>
    <xdr:to>
      <xdr:col>98</xdr:col>
      <xdr:colOff>38100</xdr:colOff>
      <xdr:row>77</xdr:row>
      <xdr:rowOff>75299</xdr:rowOff>
    </xdr:to>
    <xdr:sp macro="" textlink="">
      <xdr:nvSpPr>
        <xdr:cNvPr id="862" name="フローチャート: 判断 861"/>
        <xdr:cNvSpPr/>
      </xdr:nvSpPr>
      <xdr:spPr>
        <a:xfrm>
          <a:off x="18605500" y="1317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66426</xdr:rowOff>
    </xdr:from>
    <xdr:ext cx="534377" cy="259045"/>
    <xdr:sp macro="" textlink="">
      <xdr:nvSpPr>
        <xdr:cNvPr id="863" name="テキスト ボックス 862"/>
        <xdr:cNvSpPr txBox="1"/>
      </xdr:nvSpPr>
      <xdr:spPr>
        <a:xfrm>
          <a:off x="18389111" y="132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141021</xdr:rowOff>
    </xdr:from>
    <xdr:to>
      <xdr:col>116</xdr:col>
      <xdr:colOff>114300</xdr:colOff>
      <xdr:row>76</xdr:row>
      <xdr:rowOff>71171</xdr:rowOff>
    </xdr:to>
    <xdr:sp macro="" textlink="">
      <xdr:nvSpPr>
        <xdr:cNvPr id="869" name="楕円 868"/>
        <xdr:cNvSpPr/>
      </xdr:nvSpPr>
      <xdr:spPr>
        <a:xfrm>
          <a:off x="221107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163898</xdr:rowOff>
    </xdr:from>
    <xdr:ext cx="599010" cy="259045"/>
    <xdr:sp macro="" textlink="">
      <xdr:nvSpPr>
        <xdr:cNvPr id="870" name="繰出金該当値テキスト"/>
        <xdr:cNvSpPr txBox="1"/>
      </xdr:nvSpPr>
      <xdr:spPr>
        <a:xfrm>
          <a:off x="22212300" y="1285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148527</xdr:rowOff>
    </xdr:from>
    <xdr:to>
      <xdr:col>112</xdr:col>
      <xdr:colOff>38100</xdr:colOff>
      <xdr:row>76</xdr:row>
      <xdr:rowOff>78677</xdr:rowOff>
    </xdr:to>
    <xdr:sp macro="" textlink="">
      <xdr:nvSpPr>
        <xdr:cNvPr id="871" name="楕円 870"/>
        <xdr:cNvSpPr/>
      </xdr:nvSpPr>
      <xdr:spPr>
        <a:xfrm>
          <a:off x="21272500" y="130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95205</xdr:rowOff>
    </xdr:from>
    <xdr:ext cx="534377" cy="259045"/>
    <xdr:sp macro="" textlink="">
      <xdr:nvSpPr>
        <xdr:cNvPr id="872" name="テキスト ボックス 871"/>
        <xdr:cNvSpPr txBox="1"/>
      </xdr:nvSpPr>
      <xdr:spPr>
        <a:xfrm>
          <a:off x="21056111" y="1278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169641</xdr:rowOff>
    </xdr:from>
    <xdr:to>
      <xdr:col>107</xdr:col>
      <xdr:colOff>101600</xdr:colOff>
      <xdr:row>76</xdr:row>
      <xdr:rowOff>99791</xdr:rowOff>
    </xdr:to>
    <xdr:sp macro="" textlink="">
      <xdr:nvSpPr>
        <xdr:cNvPr id="873" name="楕円 872"/>
        <xdr:cNvSpPr/>
      </xdr:nvSpPr>
      <xdr:spPr>
        <a:xfrm>
          <a:off x="20383500" y="130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116319</xdr:rowOff>
    </xdr:from>
    <xdr:ext cx="534377" cy="259045"/>
    <xdr:sp macro="" textlink="">
      <xdr:nvSpPr>
        <xdr:cNvPr id="874" name="テキスト ボックス 873"/>
        <xdr:cNvSpPr txBox="1"/>
      </xdr:nvSpPr>
      <xdr:spPr>
        <a:xfrm>
          <a:off x="20167111" y="1280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170890</xdr:rowOff>
    </xdr:from>
    <xdr:to>
      <xdr:col>102</xdr:col>
      <xdr:colOff>165100</xdr:colOff>
      <xdr:row>76</xdr:row>
      <xdr:rowOff>101040</xdr:rowOff>
    </xdr:to>
    <xdr:sp macro="" textlink="">
      <xdr:nvSpPr>
        <xdr:cNvPr id="875" name="楕円 874"/>
        <xdr:cNvSpPr/>
      </xdr:nvSpPr>
      <xdr:spPr>
        <a:xfrm>
          <a:off x="19494500" y="130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117567</xdr:rowOff>
    </xdr:from>
    <xdr:ext cx="534377" cy="259045"/>
    <xdr:sp macro="" textlink="">
      <xdr:nvSpPr>
        <xdr:cNvPr id="876" name="テキスト ボックス 875"/>
        <xdr:cNvSpPr txBox="1"/>
      </xdr:nvSpPr>
      <xdr:spPr>
        <a:xfrm>
          <a:off x="19278111" y="128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22839</xdr:rowOff>
    </xdr:from>
    <xdr:to>
      <xdr:col>98</xdr:col>
      <xdr:colOff>38100</xdr:colOff>
      <xdr:row>76</xdr:row>
      <xdr:rowOff>124439</xdr:rowOff>
    </xdr:to>
    <xdr:sp macro="" textlink="">
      <xdr:nvSpPr>
        <xdr:cNvPr id="877" name="楕円 876"/>
        <xdr:cNvSpPr/>
      </xdr:nvSpPr>
      <xdr:spPr>
        <a:xfrm>
          <a:off x="18605500" y="130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140966</xdr:rowOff>
    </xdr:from>
    <xdr:ext cx="534377" cy="259045"/>
    <xdr:sp macro="" textlink="">
      <xdr:nvSpPr>
        <xdr:cNvPr id="878" name="テキスト ボックス 877"/>
        <xdr:cNvSpPr txBox="1"/>
      </xdr:nvSpPr>
      <xdr:spPr>
        <a:xfrm>
          <a:off x="18389111" y="1282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効率の悪さの要因となっている地理的条件や、合併以来続く人口減少の影響から、人件費や維持補修費が全国・県・類似団体平均を大きく上回っている状況が続いているほか、下水道事業特別会計などの特別会計で独立採算の確保が困難になっていることから、繰出金が類似団体平均を大幅に上回ってい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ja-JP" sz="1300">
              <a:solidFill>
                <a:schemeClr val="dk1"/>
              </a:solidFill>
              <a:effectLst/>
              <a:latin typeface="+mn-lt"/>
              <a:ea typeface="+mn-ea"/>
              <a:cs typeface="+mn-cs"/>
            </a:rPr>
            <a:t>環境衛生施設や学校給食センターの整備、庁舎等の改修</a:t>
          </a:r>
          <a:r>
            <a:rPr kumimoji="1" lang="ja-JP" altLang="en-US" sz="1300">
              <a:solidFill>
                <a:schemeClr val="dk1"/>
              </a:solidFill>
              <a:effectLst/>
              <a:latin typeface="+mn-lt"/>
              <a:ea typeface="+mn-ea"/>
              <a:cs typeface="+mn-cs"/>
            </a:rPr>
            <a:t>といった大型事業を実施したことから、普通建設事業費（更新整備）が大幅に伸びた。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均を上回っている維持補修費については、公の施設の見直しによる廃止、譲渡民営化を進めていることから、徐々にではあるが減少に転じている。一方で平均を下回っている扶助費や補助費等については増加傾向にあるため、市単独事業の見直しなどを進めていく必要がる。</a:t>
          </a:r>
          <a:endParaRPr kumimoji="1" lang="en-US" altLang="ja-JP" sz="13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33,232
32,821
851.21
25,085,367
24,343,427
603,874
13,660,432
21,433,825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115469</xdr:rowOff>
    </xdr:from>
    <xdr:to>
      <xdr:col>24</xdr:col>
      <xdr:colOff>63500</xdr:colOff>
      <xdr:row>37</xdr:row>
      <xdr:rowOff>123851</xdr:rowOff>
    </xdr:to>
    <xdr:cxnSp macro="">
      <xdr:nvCxnSpPr>
        <xdr:cNvPr id="60" name="直線コネクタ 59"/>
        <xdr:cNvCxnSpPr/>
      </xdr:nvCxnSpPr>
      <xdr:spPr>
        <a:xfrm flipV="1">
          <a:off x="3797300" y="6459119"/>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90780</xdr:rowOff>
    </xdr:from>
    <xdr:to>
      <xdr:col>19</xdr:col>
      <xdr:colOff>177800</xdr:colOff>
      <xdr:row>37</xdr:row>
      <xdr:rowOff>123851</xdr:rowOff>
    </xdr:to>
    <xdr:cxnSp macro="">
      <xdr:nvCxnSpPr>
        <xdr:cNvPr id="63" name="直線コネクタ 62"/>
        <xdr:cNvCxnSpPr/>
      </xdr:nvCxnSpPr>
      <xdr:spPr>
        <a:xfrm>
          <a:off x="2908300" y="6434430"/>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90780</xdr:rowOff>
    </xdr:from>
    <xdr:to>
      <xdr:col>15</xdr:col>
      <xdr:colOff>50800</xdr:colOff>
      <xdr:row>37</xdr:row>
      <xdr:rowOff>109906</xdr:rowOff>
    </xdr:to>
    <xdr:cxnSp macro="">
      <xdr:nvCxnSpPr>
        <xdr:cNvPr id="66" name="直線コネクタ 65"/>
        <xdr:cNvCxnSpPr/>
      </xdr:nvCxnSpPr>
      <xdr:spPr>
        <a:xfrm flipV="1">
          <a:off x="2019300" y="6434430"/>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109906</xdr:rowOff>
    </xdr:from>
    <xdr:to>
      <xdr:col>10</xdr:col>
      <xdr:colOff>114300</xdr:colOff>
      <xdr:row>37</xdr:row>
      <xdr:rowOff>110439</xdr:rowOff>
    </xdr:to>
    <xdr:cxnSp macro="">
      <xdr:nvCxnSpPr>
        <xdr:cNvPr id="69" name="直線コネクタ 68"/>
        <xdr:cNvCxnSpPr/>
      </xdr:nvCxnSpPr>
      <xdr:spPr>
        <a:xfrm flipV="1">
          <a:off x="1130300" y="645355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98349</xdr:rowOff>
    </xdr:from>
    <xdr:to>
      <xdr:col>10</xdr:col>
      <xdr:colOff>165100</xdr:colOff>
      <xdr:row>37</xdr:row>
      <xdr:rowOff>28499</xdr:rowOff>
    </xdr:to>
    <xdr:sp macro="" textlink="">
      <xdr:nvSpPr>
        <xdr:cNvPr id="70" name="フローチャート: 判断 69"/>
        <xdr:cNvSpPr/>
      </xdr:nvSpPr>
      <xdr:spPr>
        <a:xfrm>
          <a:off x="1968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45026</xdr:rowOff>
    </xdr:from>
    <xdr:ext cx="469744" cy="259045"/>
    <xdr:sp macro="" textlink="">
      <xdr:nvSpPr>
        <xdr:cNvPr id="71" name="テキスト ボックス 70"/>
        <xdr:cNvSpPr txBox="1"/>
      </xdr:nvSpPr>
      <xdr:spPr>
        <a:xfrm>
          <a:off x="1784428" y="60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114884</xdr:rowOff>
    </xdr:from>
    <xdr:to>
      <xdr:col>6</xdr:col>
      <xdr:colOff>38100</xdr:colOff>
      <xdr:row>37</xdr:row>
      <xdr:rowOff>45034</xdr:rowOff>
    </xdr:to>
    <xdr:sp macro="" textlink="">
      <xdr:nvSpPr>
        <xdr:cNvPr id="72" name="フローチャート: 判断 71"/>
        <xdr:cNvSpPr/>
      </xdr:nvSpPr>
      <xdr:spPr>
        <a:xfrm>
          <a:off x="1079500" y="62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61561</xdr:rowOff>
    </xdr:from>
    <xdr:ext cx="469744" cy="259045"/>
    <xdr:sp macro="" textlink="">
      <xdr:nvSpPr>
        <xdr:cNvPr id="73" name="テキスト ボックス 72"/>
        <xdr:cNvSpPr txBox="1"/>
      </xdr:nvSpPr>
      <xdr:spPr>
        <a:xfrm>
          <a:off x="895428" y="60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64669</xdr:rowOff>
    </xdr:from>
    <xdr:to>
      <xdr:col>24</xdr:col>
      <xdr:colOff>114300</xdr:colOff>
      <xdr:row>37</xdr:row>
      <xdr:rowOff>166269</xdr:rowOff>
    </xdr:to>
    <xdr:sp macro="" textlink="">
      <xdr:nvSpPr>
        <xdr:cNvPr id="79" name="楕円 78"/>
        <xdr:cNvSpPr/>
      </xdr:nvSpPr>
      <xdr:spPr>
        <a:xfrm>
          <a:off x="45847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151046</xdr:rowOff>
    </xdr:from>
    <xdr:ext cx="469744" cy="259045"/>
    <xdr:sp macro="" textlink="">
      <xdr:nvSpPr>
        <xdr:cNvPr id="80" name="議会費該当値テキスト"/>
        <xdr:cNvSpPr txBox="1"/>
      </xdr:nvSpPr>
      <xdr:spPr>
        <a:xfrm>
          <a:off x="4686300" y="632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73051</xdr:rowOff>
    </xdr:from>
    <xdr:to>
      <xdr:col>20</xdr:col>
      <xdr:colOff>38100</xdr:colOff>
      <xdr:row>38</xdr:row>
      <xdr:rowOff>3201</xdr:rowOff>
    </xdr:to>
    <xdr:sp macro="" textlink="">
      <xdr:nvSpPr>
        <xdr:cNvPr id="81" name="楕円 80"/>
        <xdr:cNvSpPr/>
      </xdr:nvSpPr>
      <xdr:spPr>
        <a:xfrm>
          <a:off x="3746500" y="64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165778</xdr:rowOff>
    </xdr:from>
    <xdr:ext cx="469744" cy="259045"/>
    <xdr:sp macro="" textlink="">
      <xdr:nvSpPr>
        <xdr:cNvPr id="82" name="テキスト ボックス 81"/>
        <xdr:cNvSpPr txBox="1"/>
      </xdr:nvSpPr>
      <xdr:spPr>
        <a:xfrm>
          <a:off x="3562428" y="65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39980</xdr:rowOff>
    </xdr:from>
    <xdr:to>
      <xdr:col>15</xdr:col>
      <xdr:colOff>101600</xdr:colOff>
      <xdr:row>37</xdr:row>
      <xdr:rowOff>141580</xdr:rowOff>
    </xdr:to>
    <xdr:sp macro="" textlink="">
      <xdr:nvSpPr>
        <xdr:cNvPr id="83" name="楕円 82"/>
        <xdr:cNvSpPr/>
      </xdr:nvSpPr>
      <xdr:spPr>
        <a:xfrm>
          <a:off x="2857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132707</xdr:rowOff>
    </xdr:from>
    <xdr:ext cx="469744" cy="259045"/>
    <xdr:sp macro="" textlink="">
      <xdr:nvSpPr>
        <xdr:cNvPr id="84" name="テキスト ボックス 83"/>
        <xdr:cNvSpPr txBox="1"/>
      </xdr:nvSpPr>
      <xdr:spPr>
        <a:xfrm>
          <a:off x="2673428" y="64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59106</xdr:rowOff>
    </xdr:from>
    <xdr:to>
      <xdr:col>10</xdr:col>
      <xdr:colOff>165100</xdr:colOff>
      <xdr:row>37</xdr:row>
      <xdr:rowOff>160706</xdr:rowOff>
    </xdr:to>
    <xdr:sp macro="" textlink="">
      <xdr:nvSpPr>
        <xdr:cNvPr id="85" name="楕円 84"/>
        <xdr:cNvSpPr/>
      </xdr:nvSpPr>
      <xdr:spPr>
        <a:xfrm>
          <a:off x="1968500" y="64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151833</xdr:rowOff>
    </xdr:from>
    <xdr:ext cx="469744" cy="259045"/>
    <xdr:sp macro="" textlink="">
      <xdr:nvSpPr>
        <xdr:cNvPr id="86" name="テキスト ボックス 85"/>
        <xdr:cNvSpPr txBox="1"/>
      </xdr:nvSpPr>
      <xdr:spPr>
        <a:xfrm>
          <a:off x="1784428" y="649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59639</xdr:rowOff>
    </xdr:from>
    <xdr:to>
      <xdr:col>6</xdr:col>
      <xdr:colOff>38100</xdr:colOff>
      <xdr:row>37</xdr:row>
      <xdr:rowOff>161240</xdr:rowOff>
    </xdr:to>
    <xdr:sp macro="" textlink="">
      <xdr:nvSpPr>
        <xdr:cNvPr id="87" name="楕円 86"/>
        <xdr:cNvSpPr/>
      </xdr:nvSpPr>
      <xdr:spPr>
        <a:xfrm>
          <a:off x="1079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152366</xdr:rowOff>
    </xdr:from>
    <xdr:ext cx="469744" cy="259045"/>
    <xdr:sp macro="" textlink="">
      <xdr:nvSpPr>
        <xdr:cNvPr id="88" name="テキスト ボックス 87"/>
        <xdr:cNvSpPr txBox="1"/>
      </xdr:nvSpPr>
      <xdr:spPr>
        <a:xfrm>
          <a:off x="895428" y="649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40473</xdr:rowOff>
    </xdr:from>
    <xdr:to>
      <xdr:col>24</xdr:col>
      <xdr:colOff>63500</xdr:colOff>
      <xdr:row>57</xdr:row>
      <xdr:rowOff>72068</xdr:rowOff>
    </xdr:to>
    <xdr:cxnSp macro="">
      <xdr:nvCxnSpPr>
        <xdr:cNvPr id="115" name="直線コネクタ 114"/>
        <xdr:cNvCxnSpPr/>
      </xdr:nvCxnSpPr>
      <xdr:spPr>
        <a:xfrm flipV="1">
          <a:off x="3797300" y="9813123"/>
          <a:ext cx="838200" cy="3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72068</xdr:rowOff>
    </xdr:from>
    <xdr:to>
      <xdr:col>19</xdr:col>
      <xdr:colOff>177800</xdr:colOff>
      <xdr:row>57</xdr:row>
      <xdr:rowOff>82063</xdr:rowOff>
    </xdr:to>
    <xdr:cxnSp macro="">
      <xdr:nvCxnSpPr>
        <xdr:cNvPr id="118" name="直線コネクタ 117"/>
        <xdr:cNvCxnSpPr/>
      </xdr:nvCxnSpPr>
      <xdr:spPr>
        <a:xfrm flipV="1">
          <a:off x="2908300" y="9844718"/>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82063</xdr:rowOff>
    </xdr:from>
    <xdr:to>
      <xdr:col>15</xdr:col>
      <xdr:colOff>50800</xdr:colOff>
      <xdr:row>57</xdr:row>
      <xdr:rowOff>113996</xdr:rowOff>
    </xdr:to>
    <xdr:cxnSp macro="">
      <xdr:nvCxnSpPr>
        <xdr:cNvPr id="121" name="直線コネクタ 120"/>
        <xdr:cNvCxnSpPr/>
      </xdr:nvCxnSpPr>
      <xdr:spPr>
        <a:xfrm flipV="1">
          <a:off x="2019300" y="9854713"/>
          <a:ext cx="889000" cy="3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113996</xdr:rowOff>
    </xdr:from>
    <xdr:to>
      <xdr:col>10</xdr:col>
      <xdr:colOff>114300</xdr:colOff>
      <xdr:row>57</xdr:row>
      <xdr:rowOff>126366</xdr:rowOff>
    </xdr:to>
    <xdr:cxnSp macro="">
      <xdr:nvCxnSpPr>
        <xdr:cNvPr id="124" name="直線コネクタ 123"/>
        <xdr:cNvCxnSpPr/>
      </xdr:nvCxnSpPr>
      <xdr:spPr>
        <a:xfrm flipV="1">
          <a:off x="1130300" y="9886646"/>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74962</xdr:rowOff>
    </xdr:from>
    <xdr:to>
      <xdr:col>10</xdr:col>
      <xdr:colOff>165100</xdr:colOff>
      <xdr:row>58</xdr:row>
      <xdr:rowOff>5112</xdr:rowOff>
    </xdr:to>
    <xdr:sp macro="" textlink="">
      <xdr:nvSpPr>
        <xdr:cNvPr id="125" name="フローチャート: 判断 124"/>
        <xdr:cNvSpPr/>
      </xdr:nvSpPr>
      <xdr:spPr>
        <a:xfrm>
          <a:off x="1968500" y="98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167689</xdr:rowOff>
    </xdr:from>
    <xdr:ext cx="534377" cy="259045"/>
    <xdr:sp macro="" textlink="">
      <xdr:nvSpPr>
        <xdr:cNvPr id="126" name="テキスト ボックス 125"/>
        <xdr:cNvSpPr txBox="1"/>
      </xdr:nvSpPr>
      <xdr:spPr>
        <a:xfrm>
          <a:off x="1752111" y="99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75157</xdr:rowOff>
    </xdr:from>
    <xdr:to>
      <xdr:col>6</xdr:col>
      <xdr:colOff>38100</xdr:colOff>
      <xdr:row>58</xdr:row>
      <xdr:rowOff>5307</xdr:rowOff>
    </xdr:to>
    <xdr:sp macro="" textlink="">
      <xdr:nvSpPr>
        <xdr:cNvPr id="127" name="フローチャート: 判断 126"/>
        <xdr:cNvSpPr/>
      </xdr:nvSpPr>
      <xdr:spPr>
        <a:xfrm>
          <a:off x="1079500" y="984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21834</xdr:rowOff>
    </xdr:from>
    <xdr:ext cx="534377" cy="259045"/>
    <xdr:sp macro="" textlink="">
      <xdr:nvSpPr>
        <xdr:cNvPr id="128" name="テキスト ボックス 127"/>
        <xdr:cNvSpPr txBox="1"/>
      </xdr:nvSpPr>
      <xdr:spPr>
        <a:xfrm>
          <a:off x="863111" y="96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161123</xdr:rowOff>
    </xdr:from>
    <xdr:to>
      <xdr:col>24</xdr:col>
      <xdr:colOff>114300</xdr:colOff>
      <xdr:row>57</xdr:row>
      <xdr:rowOff>91273</xdr:rowOff>
    </xdr:to>
    <xdr:sp macro="" textlink="">
      <xdr:nvSpPr>
        <xdr:cNvPr id="134" name="楕円 133"/>
        <xdr:cNvSpPr/>
      </xdr:nvSpPr>
      <xdr:spPr>
        <a:xfrm>
          <a:off x="4584700" y="97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12550</xdr:rowOff>
    </xdr:from>
    <xdr:ext cx="599010" cy="259045"/>
    <xdr:sp macro="" textlink="">
      <xdr:nvSpPr>
        <xdr:cNvPr id="135" name="総務費該当値テキスト"/>
        <xdr:cNvSpPr txBox="1"/>
      </xdr:nvSpPr>
      <xdr:spPr>
        <a:xfrm>
          <a:off x="4686300" y="961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21268</xdr:rowOff>
    </xdr:from>
    <xdr:to>
      <xdr:col>20</xdr:col>
      <xdr:colOff>38100</xdr:colOff>
      <xdr:row>57</xdr:row>
      <xdr:rowOff>122868</xdr:rowOff>
    </xdr:to>
    <xdr:sp macro="" textlink="">
      <xdr:nvSpPr>
        <xdr:cNvPr id="136" name="楕円 135"/>
        <xdr:cNvSpPr/>
      </xdr:nvSpPr>
      <xdr:spPr>
        <a:xfrm>
          <a:off x="3746500" y="97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139395</xdr:rowOff>
    </xdr:from>
    <xdr:ext cx="599010" cy="259045"/>
    <xdr:sp macro="" textlink="">
      <xdr:nvSpPr>
        <xdr:cNvPr id="137" name="テキスト ボックス 136"/>
        <xdr:cNvSpPr txBox="1"/>
      </xdr:nvSpPr>
      <xdr:spPr>
        <a:xfrm>
          <a:off x="3497795" y="956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31263</xdr:rowOff>
    </xdr:from>
    <xdr:to>
      <xdr:col>15</xdr:col>
      <xdr:colOff>101600</xdr:colOff>
      <xdr:row>57</xdr:row>
      <xdr:rowOff>132863</xdr:rowOff>
    </xdr:to>
    <xdr:sp macro="" textlink="">
      <xdr:nvSpPr>
        <xdr:cNvPr id="138" name="楕円 137"/>
        <xdr:cNvSpPr/>
      </xdr:nvSpPr>
      <xdr:spPr>
        <a:xfrm>
          <a:off x="2857500" y="980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149390</xdr:rowOff>
    </xdr:from>
    <xdr:ext cx="599010" cy="259045"/>
    <xdr:sp macro="" textlink="">
      <xdr:nvSpPr>
        <xdr:cNvPr id="139" name="テキスト ボックス 138"/>
        <xdr:cNvSpPr txBox="1"/>
      </xdr:nvSpPr>
      <xdr:spPr>
        <a:xfrm>
          <a:off x="2608795" y="95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63196</xdr:rowOff>
    </xdr:from>
    <xdr:to>
      <xdr:col>10</xdr:col>
      <xdr:colOff>165100</xdr:colOff>
      <xdr:row>57</xdr:row>
      <xdr:rowOff>164796</xdr:rowOff>
    </xdr:to>
    <xdr:sp macro="" textlink="">
      <xdr:nvSpPr>
        <xdr:cNvPr id="140" name="楕円 139"/>
        <xdr:cNvSpPr/>
      </xdr:nvSpPr>
      <xdr:spPr>
        <a:xfrm>
          <a:off x="1968500" y="98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9873</xdr:rowOff>
    </xdr:from>
    <xdr:ext cx="534377" cy="259045"/>
    <xdr:sp macro="" textlink="">
      <xdr:nvSpPr>
        <xdr:cNvPr id="141" name="テキスト ボックス 140"/>
        <xdr:cNvSpPr txBox="1"/>
      </xdr:nvSpPr>
      <xdr:spPr>
        <a:xfrm>
          <a:off x="1752111" y="96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75566</xdr:rowOff>
    </xdr:from>
    <xdr:to>
      <xdr:col>6</xdr:col>
      <xdr:colOff>38100</xdr:colOff>
      <xdr:row>58</xdr:row>
      <xdr:rowOff>5716</xdr:rowOff>
    </xdr:to>
    <xdr:sp macro="" textlink="">
      <xdr:nvSpPr>
        <xdr:cNvPr id="142" name="楕円 141"/>
        <xdr:cNvSpPr/>
      </xdr:nvSpPr>
      <xdr:spPr>
        <a:xfrm>
          <a:off x="1079500" y="98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168293</xdr:rowOff>
    </xdr:from>
    <xdr:ext cx="534377" cy="259045"/>
    <xdr:sp macro="" textlink="">
      <xdr:nvSpPr>
        <xdr:cNvPr id="143" name="テキスト ボックス 142"/>
        <xdr:cNvSpPr txBox="1"/>
      </xdr:nvSpPr>
      <xdr:spPr>
        <a:xfrm>
          <a:off x="863111" y="99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72304</xdr:rowOff>
    </xdr:from>
    <xdr:to>
      <xdr:col>24</xdr:col>
      <xdr:colOff>63500</xdr:colOff>
      <xdr:row>77</xdr:row>
      <xdr:rowOff>79601</xdr:rowOff>
    </xdr:to>
    <xdr:cxnSp macro="">
      <xdr:nvCxnSpPr>
        <xdr:cNvPr id="171" name="直線コネクタ 170"/>
        <xdr:cNvCxnSpPr/>
      </xdr:nvCxnSpPr>
      <xdr:spPr>
        <a:xfrm flipV="1">
          <a:off x="3797300" y="13273954"/>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79601</xdr:rowOff>
    </xdr:from>
    <xdr:to>
      <xdr:col>19</xdr:col>
      <xdr:colOff>177800</xdr:colOff>
      <xdr:row>77</xdr:row>
      <xdr:rowOff>125253</xdr:rowOff>
    </xdr:to>
    <xdr:cxnSp macro="">
      <xdr:nvCxnSpPr>
        <xdr:cNvPr id="174" name="直線コネクタ 173"/>
        <xdr:cNvCxnSpPr/>
      </xdr:nvCxnSpPr>
      <xdr:spPr>
        <a:xfrm flipV="1">
          <a:off x="2908300" y="13281251"/>
          <a:ext cx="8890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125253</xdr:rowOff>
    </xdr:from>
    <xdr:to>
      <xdr:col>15</xdr:col>
      <xdr:colOff>50800</xdr:colOff>
      <xdr:row>77</xdr:row>
      <xdr:rowOff>130702</xdr:rowOff>
    </xdr:to>
    <xdr:cxnSp macro="">
      <xdr:nvCxnSpPr>
        <xdr:cNvPr id="177" name="直線コネクタ 176"/>
        <xdr:cNvCxnSpPr/>
      </xdr:nvCxnSpPr>
      <xdr:spPr>
        <a:xfrm flipV="1">
          <a:off x="2019300" y="1332690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88119</xdr:rowOff>
    </xdr:from>
    <xdr:to>
      <xdr:col>10</xdr:col>
      <xdr:colOff>114300</xdr:colOff>
      <xdr:row>77</xdr:row>
      <xdr:rowOff>130702</xdr:rowOff>
    </xdr:to>
    <xdr:cxnSp macro="">
      <xdr:nvCxnSpPr>
        <xdr:cNvPr id="180" name="直線コネクタ 179"/>
        <xdr:cNvCxnSpPr/>
      </xdr:nvCxnSpPr>
      <xdr:spPr>
        <a:xfrm>
          <a:off x="1130300" y="13289769"/>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162674</xdr:rowOff>
    </xdr:from>
    <xdr:to>
      <xdr:col>10</xdr:col>
      <xdr:colOff>165100</xdr:colOff>
      <xdr:row>76</xdr:row>
      <xdr:rowOff>92824</xdr:rowOff>
    </xdr:to>
    <xdr:sp macro="" textlink="">
      <xdr:nvSpPr>
        <xdr:cNvPr id="181" name="フローチャート: 判断 180"/>
        <xdr:cNvSpPr/>
      </xdr:nvSpPr>
      <xdr:spPr>
        <a:xfrm>
          <a:off x="1968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109351</xdr:rowOff>
    </xdr:from>
    <xdr:ext cx="599010" cy="259045"/>
    <xdr:sp macro="" textlink="">
      <xdr:nvSpPr>
        <xdr:cNvPr id="182" name="テキスト ボックス 181"/>
        <xdr:cNvSpPr txBox="1"/>
      </xdr:nvSpPr>
      <xdr:spPr>
        <a:xfrm>
          <a:off x="1719795" y="1279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23786</xdr:rowOff>
    </xdr:from>
    <xdr:to>
      <xdr:col>6</xdr:col>
      <xdr:colOff>38100</xdr:colOff>
      <xdr:row>76</xdr:row>
      <xdr:rowOff>125386</xdr:rowOff>
    </xdr:to>
    <xdr:sp macro="" textlink="">
      <xdr:nvSpPr>
        <xdr:cNvPr id="183" name="フローチャート: 判断 182"/>
        <xdr:cNvSpPr/>
      </xdr:nvSpPr>
      <xdr:spPr>
        <a:xfrm>
          <a:off x="1079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141912</xdr:rowOff>
    </xdr:from>
    <xdr:ext cx="599010" cy="259045"/>
    <xdr:sp macro="" textlink="">
      <xdr:nvSpPr>
        <xdr:cNvPr id="184" name="テキスト ボックス 183"/>
        <xdr:cNvSpPr txBox="1"/>
      </xdr:nvSpPr>
      <xdr:spPr>
        <a:xfrm>
          <a:off x="830795" y="128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21504</xdr:rowOff>
    </xdr:from>
    <xdr:to>
      <xdr:col>24</xdr:col>
      <xdr:colOff>114300</xdr:colOff>
      <xdr:row>77</xdr:row>
      <xdr:rowOff>123104</xdr:rowOff>
    </xdr:to>
    <xdr:sp macro="" textlink="">
      <xdr:nvSpPr>
        <xdr:cNvPr id="190" name="楕円 189"/>
        <xdr:cNvSpPr/>
      </xdr:nvSpPr>
      <xdr:spPr>
        <a:xfrm>
          <a:off x="4584700" y="132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107881</xdr:rowOff>
    </xdr:from>
    <xdr:ext cx="599010" cy="259045"/>
    <xdr:sp macro="" textlink="">
      <xdr:nvSpPr>
        <xdr:cNvPr id="191" name="民生費該当値テキスト"/>
        <xdr:cNvSpPr txBox="1"/>
      </xdr:nvSpPr>
      <xdr:spPr>
        <a:xfrm>
          <a:off x="4686300" y="1313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28801</xdr:rowOff>
    </xdr:from>
    <xdr:to>
      <xdr:col>20</xdr:col>
      <xdr:colOff>38100</xdr:colOff>
      <xdr:row>77</xdr:row>
      <xdr:rowOff>130401</xdr:rowOff>
    </xdr:to>
    <xdr:sp macro="" textlink="">
      <xdr:nvSpPr>
        <xdr:cNvPr id="192" name="楕円 191"/>
        <xdr:cNvSpPr/>
      </xdr:nvSpPr>
      <xdr:spPr>
        <a:xfrm>
          <a:off x="3746500" y="132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121528</xdr:rowOff>
    </xdr:from>
    <xdr:ext cx="599010" cy="259045"/>
    <xdr:sp macro="" textlink="">
      <xdr:nvSpPr>
        <xdr:cNvPr id="193" name="テキスト ボックス 192"/>
        <xdr:cNvSpPr txBox="1"/>
      </xdr:nvSpPr>
      <xdr:spPr>
        <a:xfrm>
          <a:off x="3497795" y="1332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74453</xdr:rowOff>
    </xdr:from>
    <xdr:to>
      <xdr:col>15</xdr:col>
      <xdr:colOff>101600</xdr:colOff>
      <xdr:row>78</xdr:row>
      <xdr:rowOff>4603</xdr:rowOff>
    </xdr:to>
    <xdr:sp macro="" textlink="">
      <xdr:nvSpPr>
        <xdr:cNvPr id="194" name="楕円 193"/>
        <xdr:cNvSpPr/>
      </xdr:nvSpPr>
      <xdr:spPr>
        <a:xfrm>
          <a:off x="2857500" y="132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167180</xdr:rowOff>
    </xdr:from>
    <xdr:ext cx="599010" cy="259045"/>
    <xdr:sp macro="" textlink="">
      <xdr:nvSpPr>
        <xdr:cNvPr id="195" name="テキスト ボックス 194"/>
        <xdr:cNvSpPr txBox="1"/>
      </xdr:nvSpPr>
      <xdr:spPr>
        <a:xfrm>
          <a:off x="2608795" y="1336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79902</xdr:rowOff>
    </xdr:from>
    <xdr:to>
      <xdr:col>10</xdr:col>
      <xdr:colOff>165100</xdr:colOff>
      <xdr:row>78</xdr:row>
      <xdr:rowOff>10052</xdr:rowOff>
    </xdr:to>
    <xdr:sp macro="" textlink="">
      <xdr:nvSpPr>
        <xdr:cNvPr id="196" name="楕円 195"/>
        <xdr:cNvSpPr/>
      </xdr:nvSpPr>
      <xdr:spPr>
        <a:xfrm>
          <a:off x="1968500" y="132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1179</xdr:rowOff>
    </xdr:from>
    <xdr:ext cx="599010" cy="259045"/>
    <xdr:sp macro="" textlink="">
      <xdr:nvSpPr>
        <xdr:cNvPr id="197" name="テキスト ボックス 196"/>
        <xdr:cNvSpPr txBox="1"/>
      </xdr:nvSpPr>
      <xdr:spPr>
        <a:xfrm>
          <a:off x="1719795" y="1337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37319</xdr:rowOff>
    </xdr:from>
    <xdr:to>
      <xdr:col>6</xdr:col>
      <xdr:colOff>38100</xdr:colOff>
      <xdr:row>77</xdr:row>
      <xdr:rowOff>138919</xdr:rowOff>
    </xdr:to>
    <xdr:sp macro="" textlink="">
      <xdr:nvSpPr>
        <xdr:cNvPr id="198" name="楕円 197"/>
        <xdr:cNvSpPr/>
      </xdr:nvSpPr>
      <xdr:spPr>
        <a:xfrm>
          <a:off x="1079500" y="132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130046</xdr:rowOff>
    </xdr:from>
    <xdr:ext cx="599010" cy="259045"/>
    <xdr:sp macro="" textlink="">
      <xdr:nvSpPr>
        <xdr:cNvPr id="199" name="テキスト ボックス 198"/>
        <xdr:cNvSpPr txBox="1"/>
      </xdr:nvSpPr>
      <xdr:spPr>
        <a:xfrm>
          <a:off x="830795" y="1333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89092</xdr:rowOff>
    </xdr:from>
    <xdr:to>
      <xdr:col>24</xdr:col>
      <xdr:colOff>63500</xdr:colOff>
      <xdr:row>97</xdr:row>
      <xdr:rowOff>38985</xdr:rowOff>
    </xdr:to>
    <xdr:cxnSp macro="">
      <xdr:nvCxnSpPr>
        <xdr:cNvPr id="231" name="直線コネクタ 230"/>
        <xdr:cNvCxnSpPr/>
      </xdr:nvCxnSpPr>
      <xdr:spPr>
        <a:xfrm flipV="1">
          <a:off x="3797300" y="16205392"/>
          <a:ext cx="838200" cy="46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109509</xdr:rowOff>
    </xdr:from>
    <xdr:ext cx="534377" cy="259045"/>
    <xdr:sp macro="" textlink="">
      <xdr:nvSpPr>
        <xdr:cNvPr id="232" name="衛生費平均値テキスト"/>
        <xdr:cNvSpPr txBox="1"/>
      </xdr:nvSpPr>
      <xdr:spPr>
        <a:xfrm>
          <a:off x="4686300" y="1674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38985</xdr:rowOff>
    </xdr:from>
    <xdr:to>
      <xdr:col>19</xdr:col>
      <xdr:colOff>177800</xdr:colOff>
      <xdr:row>98</xdr:row>
      <xdr:rowOff>10584</xdr:rowOff>
    </xdr:to>
    <xdr:cxnSp macro="">
      <xdr:nvCxnSpPr>
        <xdr:cNvPr id="234" name="直線コネクタ 233"/>
        <xdr:cNvCxnSpPr/>
      </xdr:nvCxnSpPr>
      <xdr:spPr>
        <a:xfrm flipV="1">
          <a:off x="2908300" y="16669635"/>
          <a:ext cx="889000" cy="14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66076</xdr:rowOff>
    </xdr:from>
    <xdr:ext cx="534377" cy="259045"/>
    <xdr:sp macro="" textlink="">
      <xdr:nvSpPr>
        <xdr:cNvPr id="236" name="テキスト ボックス 235"/>
        <xdr:cNvSpPr txBox="1"/>
      </xdr:nvSpPr>
      <xdr:spPr>
        <a:xfrm>
          <a:off x="3530111" y="168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10584</xdr:rowOff>
    </xdr:from>
    <xdr:to>
      <xdr:col>15</xdr:col>
      <xdr:colOff>50800</xdr:colOff>
      <xdr:row>98</xdr:row>
      <xdr:rowOff>69400</xdr:rowOff>
    </xdr:to>
    <xdr:cxnSp macro="">
      <xdr:nvCxnSpPr>
        <xdr:cNvPr id="237" name="直線コネクタ 236"/>
        <xdr:cNvCxnSpPr/>
      </xdr:nvCxnSpPr>
      <xdr:spPr>
        <a:xfrm flipV="1">
          <a:off x="2019300" y="16812684"/>
          <a:ext cx="889000" cy="5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111828</xdr:rowOff>
    </xdr:from>
    <xdr:ext cx="534377" cy="259045"/>
    <xdr:sp macro="" textlink="">
      <xdr:nvSpPr>
        <xdr:cNvPr id="239" name="テキスト ボックス 238"/>
        <xdr:cNvSpPr txBox="1"/>
      </xdr:nvSpPr>
      <xdr:spPr>
        <a:xfrm>
          <a:off x="2641111" y="169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68757</xdr:rowOff>
    </xdr:from>
    <xdr:to>
      <xdr:col>10</xdr:col>
      <xdr:colOff>114300</xdr:colOff>
      <xdr:row>98</xdr:row>
      <xdr:rowOff>69400</xdr:rowOff>
    </xdr:to>
    <xdr:cxnSp macro="">
      <xdr:nvCxnSpPr>
        <xdr:cNvPr id="240" name="直線コネクタ 239"/>
        <xdr:cNvCxnSpPr/>
      </xdr:nvCxnSpPr>
      <xdr:spPr>
        <a:xfrm>
          <a:off x="1130300" y="16870857"/>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2891</xdr:rowOff>
    </xdr:from>
    <xdr:to>
      <xdr:col>10</xdr:col>
      <xdr:colOff>165100</xdr:colOff>
      <xdr:row>98</xdr:row>
      <xdr:rowOff>104491</xdr:rowOff>
    </xdr:to>
    <xdr:sp macro="" textlink="">
      <xdr:nvSpPr>
        <xdr:cNvPr id="241" name="フローチャート: 判断 240"/>
        <xdr:cNvSpPr/>
      </xdr:nvSpPr>
      <xdr:spPr>
        <a:xfrm>
          <a:off x="1968500" y="168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121018</xdr:rowOff>
    </xdr:from>
    <xdr:ext cx="534377" cy="259045"/>
    <xdr:sp macro="" textlink="">
      <xdr:nvSpPr>
        <xdr:cNvPr id="242" name="テキスト ボックス 241"/>
        <xdr:cNvSpPr txBox="1"/>
      </xdr:nvSpPr>
      <xdr:spPr>
        <a:xfrm>
          <a:off x="1752111" y="165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159276</xdr:rowOff>
    </xdr:from>
    <xdr:to>
      <xdr:col>6</xdr:col>
      <xdr:colOff>38100</xdr:colOff>
      <xdr:row>98</xdr:row>
      <xdr:rowOff>89426</xdr:rowOff>
    </xdr:to>
    <xdr:sp macro="" textlink="">
      <xdr:nvSpPr>
        <xdr:cNvPr id="243" name="フローチャート: 判断 242"/>
        <xdr:cNvSpPr/>
      </xdr:nvSpPr>
      <xdr:spPr>
        <a:xfrm>
          <a:off x="1079500" y="167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105953</xdr:rowOff>
    </xdr:from>
    <xdr:ext cx="534377" cy="259045"/>
    <xdr:sp macro="" textlink="">
      <xdr:nvSpPr>
        <xdr:cNvPr id="244" name="テキスト ボックス 243"/>
        <xdr:cNvSpPr txBox="1"/>
      </xdr:nvSpPr>
      <xdr:spPr>
        <a:xfrm>
          <a:off x="863111" y="1656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38292</xdr:rowOff>
    </xdr:from>
    <xdr:to>
      <xdr:col>24</xdr:col>
      <xdr:colOff>114300</xdr:colOff>
      <xdr:row>94</xdr:row>
      <xdr:rowOff>139892</xdr:rowOff>
    </xdr:to>
    <xdr:sp macro="" textlink="">
      <xdr:nvSpPr>
        <xdr:cNvPr id="250" name="楕円 249"/>
        <xdr:cNvSpPr/>
      </xdr:nvSpPr>
      <xdr:spPr>
        <a:xfrm>
          <a:off x="4584700" y="161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61169</xdr:rowOff>
    </xdr:from>
    <xdr:ext cx="599010" cy="259045"/>
    <xdr:sp macro="" textlink="">
      <xdr:nvSpPr>
        <xdr:cNvPr id="251" name="衛生費該当値テキスト"/>
        <xdr:cNvSpPr txBox="1"/>
      </xdr:nvSpPr>
      <xdr:spPr>
        <a:xfrm>
          <a:off x="4686300" y="1600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159635</xdr:rowOff>
    </xdr:from>
    <xdr:to>
      <xdr:col>20</xdr:col>
      <xdr:colOff>38100</xdr:colOff>
      <xdr:row>97</xdr:row>
      <xdr:rowOff>89785</xdr:rowOff>
    </xdr:to>
    <xdr:sp macro="" textlink="">
      <xdr:nvSpPr>
        <xdr:cNvPr id="252" name="楕円 251"/>
        <xdr:cNvSpPr/>
      </xdr:nvSpPr>
      <xdr:spPr>
        <a:xfrm>
          <a:off x="3746500" y="166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106312</xdr:rowOff>
    </xdr:from>
    <xdr:ext cx="534377" cy="259045"/>
    <xdr:sp macro="" textlink="">
      <xdr:nvSpPr>
        <xdr:cNvPr id="253" name="テキスト ボックス 252"/>
        <xdr:cNvSpPr txBox="1"/>
      </xdr:nvSpPr>
      <xdr:spPr>
        <a:xfrm>
          <a:off x="3530111" y="1639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131234</xdr:rowOff>
    </xdr:from>
    <xdr:to>
      <xdr:col>15</xdr:col>
      <xdr:colOff>101600</xdr:colOff>
      <xdr:row>98</xdr:row>
      <xdr:rowOff>61384</xdr:rowOff>
    </xdr:to>
    <xdr:sp macro="" textlink="">
      <xdr:nvSpPr>
        <xdr:cNvPr id="254" name="楕円 253"/>
        <xdr:cNvSpPr/>
      </xdr:nvSpPr>
      <xdr:spPr>
        <a:xfrm>
          <a:off x="2857500" y="1676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77911</xdr:rowOff>
    </xdr:from>
    <xdr:ext cx="534377" cy="259045"/>
    <xdr:sp macro="" textlink="">
      <xdr:nvSpPr>
        <xdr:cNvPr id="255" name="テキスト ボックス 254"/>
        <xdr:cNvSpPr txBox="1"/>
      </xdr:nvSpPr>
      <xdr:spPr>
        <a:xfrm>
          <a:off x="2641111" y="1653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18600</xdr:rowOff>
    </xdr:from>
    <xdr:to>
      <xdr:col>10</xdr:col>
      <xdr:colOff>165100</xdr:colOff>
      <xdr:row>98</xdr:row>
      <xdr:rowOff>120200</xdr:rowOff>
    </xdr:to>
    <xdr:sp macro="" textlink="">
      <xdr:nvSpPr>
        <xdr:cNvPr id="256" name="楕円 255"/>
        <xdr:cNvSpPr/>
      </xdr:nvSpPr>
      <xdr:spPr>
        <a:xfrm>
          <a:off x="1968500" y="168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111327</xdr:rowOff>
    </xdr:from>
    <xdr:ext cx="534377" cy="259045"/>
    <xdr:sp macro="" textlink="">
      <xdr:nvSpPr>
        <xdr:cNvPr id="257" name="テキスト ボックス 256"/>
        <xdr:cNvSpPr txBox="1"/>
      </xdr:nvSpPr>
      <xdr:spPr>
        <a:xfrm>
          <a:off x="1752111" y="16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17957</xdr:rowOff>
    </xdr:from>
    <xdr:to>
      <xdr:col>6</xdr:col>
      <xdr:colOff>38100</xdr:colOff>
      <xdr:row>98</xdr:row>
      <xdr:rowOff>119557</xdr:rowOff>
    </xdr:to>
    <xdr:sp macro="" textlink="">
      <xdr:nvSpPr>
        <xdr:cNvPr id="258" name="楕円 257"/>
        <xdr:cNvSpPr/>
      </xdr:nvSpPr>
      <xdr:spPr>
        <a:xfrm>
          <a:off x="1079500" y="168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110684</xdr:rowOff>
    </xdr:from>
    <xdr:ext cx="534377" cy="259045"/>
    <xdr:sp macro="" textlink="">
      <xdr:nvSpPr>
        <xdr:cNvPr id="259" name="テキスト ボックス 258"/>
        <xdr:cNvSpPr txBox="1"/>
      </xdr:nvSpPr>
      <xdr:spPr>
        <a:xfrm>
          <a:off x="863111" y="1691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23114</xdr:rowOff>
    </xdr:from>
    <xdr:to>
      <xdr:col>55</xdr:col>
      <xdr:colOff>0</xdr:colOff>
      <xdr:row>38</xdr:row>
      <xdr:rowOff>23343</xdr:rowOff>
    </xdr:to>
    <xdr:cxnSp macro="">
      <xdr:nvCxnSpPr>
        <xdr:cNvPr id="286" name="直線コネクタ 285"/>
        <xdr:cNvCxnSpPr/>
      </xdr:nvCxnSpPr>
      <xdr:spPr>
        <a:xfrm>
          <a:off x="9639300" y="653821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23114</xdr:rowOff>
    </xdr:from>
    <xdr:to>
      <xdr:col>50</xdr:col>
      <xdr:colOff>114300</xdr:colOff>
      <xdr:row>38</xdr:row>
      <xdr:rowOff>34087</xdr:rowOff>
    </xdr:to>
    <xdr:cxnSp macro="">
      <xdr:nvCxnSpPr>
        <xdr:cNvPr id="289" name="直線コネクタ 288"/>
        <xdr:cNvCxnSpPr/>
      </xdr:nvCxnSpPr>
      <xdr:spPr>
        <a:xfrm flipV="1">
          <a:off x="8750300" y="653821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169875</xdr:rowOff>
    </xdr:from>
    <xdr:to>
      <xdr:col>45</xdr:col>
      <xdr:colOff>177800</xdr:colOff>
      <xdr:row>38</xdr:row>
      <xdr:rowOff>34087</xdr:rowOff>
    </xdr:to>
    <xdr:cxnSp macro="">
      <xdr:nvCxnSpPr>
        <xdr:cNvPr id="292" name="直線コネクタ 291"/>
        <xdr:cNvCxnSpPr/>
      </xdr:nvCxnSpPr>
      <xdr:spPr>
        <a:xfrm>
          <a:off x="7861300" y="6513525"/>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111582</xdr:rowOff>
    </xdr:from>
    <xdr:to>
      <xdr:col>41</xdr:col>
      <xdr:colOff>50800</xdr:colOff>
      <xdr:row>37</xdr:row>
      <xdr:rowOff>169875</xdr:rowOff>
    </xdr:to>
    <xdr:cxnSp macro="">
      <xdr:nvCxnSpPr>
        <xdr:cNvPr id="295" name="直線コネクタ 294"/>
        <xdr:cNvCxnSpPr/>
      </xdr:nvCxnSpPr>
      <xdr:spPr>
        <a:xfrm>
          <a:off x="6972300" y="6455232"/>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170281</xdr:rowOff>
    </xdr:from>
    <xdr:to>
      <xdr:col>41</xdr:col>
      <xdr:colOff>101600</xdr:colOff>
      <xdr:row>37</xdr:row>
      <xdr:rowOff>100431</xdr:rowOff>
    </xdr:to>
    <xdr:sp macro="" textlink="">
      <xdr:nvSpPr>
        <xdr:cNvPr id="296" name="フローチャート: 判断 295"/>
        <xdr:cNvSpPr/>
      </xdr:nvSpPr>
      <xdr:spPr>
        <a:xfrm>
          <a:off x="7810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116958</xdr:rowOff>
    </xdr:from>
    <xdr:ext cx="469744" cy="259045"/>
    <xdr:sp macro="" textlink="">
      <xdr:nvSpPr>
        <xdr:cNvPr id="297" name="テキスト ボックス 296"/>
        <xdr:cNvSpPr txBox="1"/>
      </xdr:nvSpPr>
      <xdr:spPr>
        <a:xfrm>
          <a:off x="7626428"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3404</xdr:rowOff>
    </xdr:from>
    <xdr:to>
      <xdr:col>36</xdr:col>
      <xdr:colOff>165100</xdr:colOff>
      <xdr:row>36</xdr:row>
      <xdr:rowOff>105004</xdr:rowOff>
    </xdr:to>
    <xdr:sp macro="" textlink="">
      <xdr:nvSpPr>
        <xdr:cNvPr id="298" name="フローチャート: 判断 297"/>
        <xdr:cNvSpPr/>
      </xdr:nvSpPr>
      <xdr:spPr>
        <a:xfrm>
          <a:off x="6921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121531</xdr:rowOff>
    </xdr:from>
    <xdr:ext cx="469744" cy="259045"/>
    <xdr:sp macro="" textlink="">
      <xdr:nvSpPr>
        <xdr:cNvPr id="299" name="テキスト ボックス 298"/>
        <xdr:cNvSpPr txBox="1"/>
      </xdr:nvSpPr>
      <xdr:spPr>
        <a:xfrm>
          <a:off x="6737428"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143993</xdr:rowOff>
    </xdr:from>
    <xdr:to>
      <xdr:col>55</xdr:col>
      <xdr:colOff>50800</xdr:colOff>
      <xdr:row>38</xdr:row>
      <xdr:rowOff>74143</xdr:rowOff>
    </xdr:to>
    <xdr:sp macro="" textlink="">
      <xdr:nvSpPr>
        <xdr:cNvPr id="305" name="楕円 304"/>
        <xdr:cNvSpPr/>
      </xdr:nvSpPr>
      <xdr:spPr>
        <a:xfrm>
          <a:off x="104267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75557</xdr:rowOff>
    </xdr:from>
    <xdr:ext cx="378565" cy="259045"/>
    <xdr:sp macro="" textlink="">
      <xdr:nvSpPr>
        <xdr:cNvPr id="306" name="労働費該当値テキスト"/>
        <xdr:cNvSpPr txBox="1"/>
      </xdr:nvSpPr>
      <xdr:spPr>
        <a:xfrm>
          <a:off x="10528300" y="64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143764</xdr:rowOff>
    </xdr:from>
    <xdr:to>
      <xdr:col>50</xdr:col>
      <xdr:colOff>165100</xdr:colOff>
      <xdr:row>38</xdr:row>
      <xdr:rowOff>73914</xdr:rowOff>
    </xdr:to>
    <xdr:sp macro="" textlink="">
      <xdr:nvSpPr>
        <xdr:cNvPr id="307" name="楕円 306"/>
        <xdr:cNvSpPr/>
      </xdr:nvSpPr>
      <xdr:spPr>
        <a:xfrm>
          <a:off x="9588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65041</xdr:rowOff>
    </xdr:from>
    <xdr:ext cx="378565" cy="259045"/>
    <xdr:sp macro="" textlink="">
      <xdr:nvSpPr>
        <xdr:cNvPr id="308" name="テキスト ボックス 307"/>
        <xdr:cNvSpPr txBox="1"/>
      </xdr:nvSpPr>
      <xdr:spPr>
        <a:xfrm>
          <a:off x="9450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154737</xdr:rowOff>
    </xdr:from>
    <xdr:to>
      <xdr:col>46</xdr:col>
      <xdr:colOff>38100</xdr:colOff>
      <xdr:row>38</xdr:row>
      <xdr:rowOff>84886</xdr:rowOff>
    </xdr:to>
    <xdr:sp macro="" textlink="">
      <xdr:nvSpPr>
        <xdr:cNvPr id="309" name="楕円 308"/>
        <xdr:cNvSpPr/>
      </xdr:nvSpPr>
      <xdr:spPr>
        <a:xfrm>
          <a:off x="8699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76014</xdr:rowOff>
    </xdr:from>
    <xdr:ext cx="378565" cy="259045"/>
    <xdr:sp macro="" textlink="">
      <xdr:nvSpPr>
        <xdr:cNvPr id="310" name="テキスト ボックス 309"/>
        <xdr:cNvSpPr txBox="1"/>
      </xdr:nvSpPr>
      <xdr:spPr>
        <a:xfrm>
          <a:off x="8561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119075</xdr:rowOff>
    </xdr:from>
    <xdr:to>
      <xdr:col>41</xdr:col>
      <xdr:colOff>101600</xdr:colOff>
      <xdr:row>38</xdr:row>
      <xdr:rowOff>49225</xdr:rowOff>
    </xdr:to>
    <xdr:sp macro="" textlink="">
      <xdr:nvSpPr>
        <xdr:cNvPr id="311" name="楕円 310"/>
        <xdr:cNvSpPr/>
      </xdr:nvSpPr>
      <xdr:spPr>
        <a:xfrm>
          <a:off x="7810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40352</xdr:rowOff>
    </xdr:from>
    <xdr:ext cx="378565" cy="259045"/>
    <xdr:sp macro="" textlink="">
      <xdr:nvSpPr>
        <xdr:cNvPr id="312" name="テキスト ボックス 311"/>
        <xdr:cNvSpPr txBox="1"/>
      </xdr:nvSpPr>
      <xdr:spPr>
        <a:xfrm>
          <a:off x="7672017" y="6555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60782</xdr:rowOff>
    </xdr:from>
    <xdr:to>
      <xdr:col>36</xdr:col>
      <xdr:colOff>165100</xdr:colOff>
      <xdr:row>37</xdr:row>
      <xdr:rowOff>162382</xdr:rowOff>
    </xdr:to>
    <xdr:sp macro="" textlink="">
      <xdr:nvSpPr>
        <xdr:cNvPr id="313" name="楕円 312"/>
        <xdr:cNvSpPr/>
      </xdr:nvSpPr>
      <xdr:spPr>
        <a:xfrm>
          <a:off x="6921500" y="64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153509</xdr:rowOff>
    </xdr:from>
    <xdr:ext cx="378565" cy="259045"/>
    <xdr:sp macro="" textlink="">
      <xdr:nvSpPr>
        <xdr:cNvPr id="314" name="テキスト ボックス 313"/>
        <xdr:cNvSpPr txBox="1"/>
      </xdr:nvSpPr>
      <xdr:spPr>
        <a:xfrm>
          <a:off x="6783017" y="6497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73439</xdr:rowOff>
    </xdr:from>
    <xdr:to>
      <xdr:col>55</xdr:col>
      <xdr:colOff>0</xdr:colOff>
      <xdr:row>52</xdr:row>
      <xdr:rowOff>81995</xdr:rowOff>
    </xdr:to>
    <xdr:cxnSp macro="">
      <xdr:nvCxnSpPr>
        <xdr:cNvPr id="345" name="直線コネクタ 344"/>
        <xdr:cNvCxnSpPr/>
      </xdr:nvCxnSpPr>
      <xdr:spPr>
        <a:xfrm flipV="1">
          <a:off x="9639300" y="8817389"/>
          <a:ext cx="838200" cy="18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118239</xdr:rowOff>
    </xdr:from>
    <xdr:ext cx="534377" cy="259045"/>
    <xdr:sp macro="" textlink="">
      <xdr:nvSpPr>
        <xdr:cNvPr id="346" name="農林水産業費平均値テキスト"/>
        <xdr:cNvSpPr txBox="1"/>
      </xdr:nvSpPr>
      <xdr:spPr>
        <a:xfrm>
          <a:off x="10528300" y="9547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81995</xdr:rowOff>
    </xdr:from>
    <xdr:to>
      <xdr:col>50</xdr:col>
      <xdr:colOff>114300</xdr:colOff>
      <xdr:row>53</xdr:row>
      <xdr:rowOff>19685</xdr:rowOff>
    </xdr:to>
    <xdr:cxnSp macro="">
      <xdr:nvCxnSpPr>
        <xdr:cNvPr id="348" name="直線コネクタ 347"/>
        <xdr:cNvCxnSpPr/>
      </xdr:nvCxnSpPr>
      <xdr:spPr>
        <a:xfrm flipV="1">
          <a:off x="8750300" y="8997395"/>
          <a:ext cx="889000" cy="10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111186</xdr:rowOff>
    </xdr:from>
    <xdr:ext cx="534377" cy="259045"/>
    <xdr:sp macro="" textlink="">
      <xdr:nvSpPr>
        <xdr:cNvPr id="350" name="テキスト ボックス 349"/>
        <xdr:cNvSpPr txBox="1"/>
      </xdr:nvSpPr>
      <xdr:spPr>
        <a:xfrm>
          <a:off x="9372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130294</xdr:rowOff>
    </xdr:from>
    <xdr:to>
      <xdr:col>45</xdr:col>
      <xdr:colOff>177800</xdr:colOff>
      <xdr:row>53</xdr:row>
      <xdr:rowOff>19685</xdr:rowOff>
    </xdr:to>
    <xdr:cxnSp macro="">
      <xdr:nvCxnSpPr>
        <xdr:cNvPr id="351" name="直線コネクタ 350"/>
        <xdr:cNvCxnSpPr/>
      </xdr:nvCxnSpPr>
      <xdr:spPr>
        <a:xfrm>
          <a:off x="7861300" y="9045694"/>
          <a:ext cx="889000" cy="6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168009</xdr:rowOff>
    </xdr:from>
    <xdr:ext cx="534377" cy="259045"/>
    <xdr:sp macro="" textlink="">
      <xdr:nvSpPr>
        <xdr:cNvPr id="353" name="テキスト ボックス 352"/>
        <xdr:cNvSpPr txBox="1"/>
      </xdr:nvSpPr>
      <xdr:spPr>
        <a:xfrm>
          <a:off x="8483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130294</xdr:rowOff>
    </xdr:from>
    <xdr:to>
      <xdr:col>41</xdr:col>
      <xdr:colOff>50800</xdr:colOff>
      <xdr:row>53</xdr:row>
      <xdr:rowOff>70858</xdr:rowOff>
    </xdr:to>
    <xdr:cxnSp macro="">
      <xdr:nvCxnSpPr>
        <xdr:cNvPr id="354" name="直線コネクタ 353"/>
        <xdr:cNvCxnSpPr/>
      </xdr:nvCxnSpPr>
      <xdr:spPr>
        <a:xfrm flipV="1">
          <a:off x="6972300" y="9045694"/>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57876</xdr:rowOff>
    </xdr:from>
    <xdr:to>
      <xdr:col>41</xdr:col>
      <xdr:colOff>101600</xdr:colOff>
      <xdr:row>56</xdr:row>
      <xdr:rowOff>159476</xdr:rowOff>
    </xdr:to>
    <xdr:sp macro="" textlink="">
      <xdr:nvSpPr>
        <xdr:cNvPr id="355" name="フローチャート: 判断 354"/>
        <xdr:cNvSpPr/>
      </xdr:nvSpPr>
      <xdr:spPr>
        <a:xfrm>
          <a:off x="7810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150603</xdr:rowOff>
    </xdr:from>
    <xdr:ext cx="534377" cy="259045"/>
    <xdr:sp macro="" textlink="">
      <xdr:nvSpPr>
        <xdr:cNvPr id="356" name="テキスト ボックス 355"/>
        <xdr:cNvSpPr txBox="1"/>
      </xdr:nvSpPr>
      <xdr:spPr>
        <a:xfrm>
          <a:off x="7594111" y="97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99481</xdr:rowOff>
    </xdr:from>
    <xdr:to>
      <xdr:col>36</xdr:col>
      <xdr:colOff>165100</xdr:colOff>
      <xdr:row>57</xdr:row>
      <xdr:rowOff>29631</xdr:rowOff>
    </xdr:to>
    <xdr:sp macro="" textlink="">
      <xdr:nvSpPr>
        <xdr:cNvPr id="357" name="フローチャート: 判断 356"/>
        <xdr:cNvSpPr/>
      </xdr:nvSpPr>
      <xdr:spPr>
        <a:xfrm>
          <a:off x="6921500" y="97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20758</xdr:rowOff>
    </xdr:from>
    <xdr:ext cx="534377" cy="259045"/>
    <xdr:sp macro="" textlink="">
      <xdr:nvSpPr>
        <xdr:cNvPr id="358" name="テキスト ボックス 357"/>
        <xdr:cNvSpPr txBox="1"/>
      </xdr:nvSpPr>
      <xdr:spPr>
        <a:xfrm>
          <a:off x="6705111" y="97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22639</xdr:rowOff>
    </xdr:from>
    <xdr:to>
      <xdr:col>55</xdr:col>
      <xdr:colOff>50800</xdr:colOff>
      <xdr:row>51</xdr:row>
      <xdr:rowOff>124239</xdr:rowOff>
    </xdr:to>
    <xdr:sp macro="" textlink="">
      <xdr:nvSpPr>
        <xdr:cNvPr id="364" name="楕円 363"/>
        <xdr:cNvSpPr/>
      </xdr:nvSpPr>
      <xdr:spPr>
        <a:xfrm>
          <a:off x="10426700" y="87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45516</xdr:rowOff>
    </xdr:from>
    <xdr:ext cx="534377" cy="259045"/>
    <xdr:sp macro="" textlink="">
      <xdr:nvSpPr>
        <xdr:cNvPr id="365" name="農林水産業費該当値テキスト"/>
        <xdr:cNvSpPr txBox="1"/>
      </xdr:nvSpPr>
      <xdr:spPr>
        <a:xfrm>
          <a:off x="10528300" y="861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31195</xdr:rowOff>
    </xdr:from>
    <xdr:to>
      <xdr:col>50</xdr:col>
      <xdr:colOff>165100</xdr:colOff>
      <xdr:row>52</xdr:row>
      <xdr:rowOff>132795</xdr:rowOff>
    </xdr:to>
    <xdr:sp macro="" textlink="">
      <xdr:nvSpPr>
        <xdr:cNvPr id="366" name="楕円 365"/>
        <xdr:cNvSpPr/>
      </xdr:nvSpPr>
      <xdr:spPr>
        <a:xfrm>
          <a:off x="9588500" y="8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149322</xdr:rowOff>
    </xdr:from>
    <xdr:ext cx="534377" cy="259045"/>
    <xdr:sp macro="" textlink="">
      <xdr:nvSpPr>
        <xdr:cNvPr id="367" name="テキスト ボックス 366"/>
        <xdr:cNvSpPr txBox="1"/>
      </xdr:nvSpPr>
      <xdr:spPr>
        <a:xfrm>
          <a:off x="9372111" y="872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140335</xdr:rowOff>
    </xdr:from>
    <xdr:to>
      <xdr:col>46</xdr:col>
      <xdr:colOff>38100</xdr:colOff>
      <xdr:row>53</xdr:row>
      <xdr:rowOff>70485</xdr:rowOff>
    </xdr:to>
    <xdr:sp macro="" textlink="">
      <xdr:nvSpPr>
        <xdr:cNvPr id="368" name="楕円 367"/>
        <xdr:cNvSpPr/>
      </xdr:nvSpPr>
      <xdr:spPr>
        <a:xfrm>
          <a:off x="8699500" y="90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87012</xdr:rowOff>
    </xdr:from>
    <xdr:ext cx="534377" cy="259045"/>
    <xdr:sp macro="" textlink="">
      <xdr:nvSpPr>
        <xdr:cNvPr id="369" name="テキスト ボックス 368"/>
        <xdr:cNvSpPr txBox="1"/>
      </xdr:nvSpPr>
      <xdr:spPr>
        <a:xfrm>
          <a:off x="8483111" y="88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79494</xdr:rowOff>
    </xdr:from>
    <xdr:to>
      <xdr:col>41</xdr:col>
      <xdr:colOff>101600</xdr:colOff>
      <xdr:row>53</xdr:row>
      <xdr:rowOff>9644</xdr:rowOff>
    </xdr:to>
    <xdr:sp macro="" textlink="">
      <xdr:nvSpPr>
        <xdr:cNvPr id="370" name="楕円 369"/>
        <xdr:cNvSpPr/>
      </xdr:nvSpPr>
      <xdr:spPr>
        <a:xfrm>
          <a:off x="7810500" y="89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26171</xdr:rowOff>
    </xdr:from>
    <xdr:ext cx="534377" cy="259045"/>
    <xdr:sp macro="" textlink="">
      <xdr:nvSpPr>
        <xdr:cNvPr id="371" name="テキスト ボックス 370"/>
        <xdr:cNvSpPr txBox="1"/>
      </xdr:nvSpPr>
      <xdr:spPr>
        <a:xfrm>
          <a:off x="7594111" y="87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20058</xdr:rowOff>
    </xdr:from>
    <xdr:to>
      <xdr:col>36</xdr:col>
      <xdr:colOff>165100</xdr:colOff>
      <xdr:row>53</xdr:row>
      <xdr:rowOff>121658</xdr:rowOff>
    </xdr:to>
    <xdr:sp macro="" textlink="">
      <xdr:nvSpPr>
        <xdr:cNvPr id="372" name="楕円 371"/>
        <xdr:cNvSpPr/>
      </xdr:nvSpPr>
      <xdr:spPr>
        <a:xfrm>
          <a:off x="6921500" y="910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138185</xdr:rowOff>
    </xdr:from>
    <xdr:ext cx="534377" cy="259045"/>
    <xdr:sp macro="" textlink="">
      <xdr:nvSpPr>
        <xdr:cNvPr id="373" name="テキスト ボックス 372"/>
        <xdr:cNvSpPr txBox="1"/>
      </xdr:nvSpPr>
      <xdr:spPr>
        <a:xfrm>
          <a:off x="6705111" y="88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149301</xdr:rowOff>
    </xdr:from>
    <xdr:to>
      <xdr:col>55</xdr:col>
      <xdr:colOff>0</xdr:colOff>
      <xdr:row>73</xdr:row>
      <xdr:rowOff>161319</xdr:rowOff>
    </xdr:to>
    <xdr:cxnSp macro="">
      <xdr:nvCxnSpPr>
        <xdr:cNvPr id="404" name="直線コネクタ 403"/>
        <xdr:cNvCxnSpPr/>
      </xdr:nvCxnSpPr>
      <xdr:spPr>
        <a:xfrm flipV="1">
          <a:off x="9639300" y="12665151"/>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42181</xdr:rowOff>
    </xdr:from>
    <xdr:ext cx="534377" cy="259045"/>
    <xdr:sp macro="" textlink="">
      <xdr:nvSpPr>
        <xdr:cNvPr id="405" name="商工費平均値テキスト"/>
        <xdr:cNvSpPr txBox="1"/>
      </xdr:nvSpPr>
      <xdr:spPr>
        <a:xfrm>
          <a:off x="10528300" y="1307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110243</xdr:rowOff>
    </xdr:from>
    <xdr:to>
      <xdr:col>50</xdr:col>
      <xdr:colOff>114300</xdr:colOff>
      <xdr:row>73</xdr:row>
      <xdr:rowOff>161319</xdr:rowOff>
    </xdr:to>
    <xdr:cxnSp macro="">
      <xdr:nvCxnSpPr>
        <xdr:cNvPr id="407" name="直線コネクタ 406"/>
        <xdr:cNvCxnSpPr/>
      </xdr:nvCxnSpPr>
      <xdr:spPr>
        <a:xfrm>
          <a:off x="8750300" y="12626093"/>
          <a:ext cx="8890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9" name="テキスト ボックス 408"/>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110243</xdr:rowOff>
    </xdr:from>
    <xdr:to>
      <xdr:col>45</xdr:col>
      <xdr:colOff>177800</xdr:colOff>
      <xdr:row>74</xdr:row>
      <xdr:rowOff>5120</xdr:rowOff>
    </xdr:to>
    <xdr:cxnSp macro="">
      <xdr:nvCxnSpPr>
        <xdr:cNvPr id="410" name="直線コネクタ 409"/>
        <xdr:cNvCxnSpPr/>
      </xdr:nvCxnSpPr>
      <xdr:spPr>
        <a:xfrm flipV="1">
          <a:off x="7861300" y="12626093"/>
          <a:ext cx="889000" cy="6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125327</xdr:rowOff>
    </xdr:from>
    <xdr:ext cx="534377" cy="259045"/>
    <xdr:sp macro="" textlink="">
      <xdr:nvSpPr>
        <xdr:cNvPr id="412" name="テキスト ボックス 411"/>
        <xdr:cNvSpPr txBox="1"/>
      </xdr:nvSpPr>
      <xdr:spPr>
        <a:xfrm>
          <a:off x="8483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126343</xdr:rowOff>
    </xdr:from>
    <xdr:to>
      <xdr:col>41</xdr:col>
      <xdr:colOff>50800</xdr:colOff>
      <xdr:row>74</xdr:row>
      <xdr:rowOff>5120</xdr:rowOff>
    </xdr:to>
    <xdr:cxnSp macro="">
      <xdr:nvCxnSpPr>
        <xdr:cNvPr id="413" name="直線コネクタ 412"/>
        <xdr:cNvCxnSpPr/>
      </xdr:nvCxnSpPr>
      <xdr:spPr>
        <a:xfrm>
          <a:off x="6972300" y="12642193"/>
          <a:ext cx="8890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102060</xdr:rowOff>
    </xdr:from>
    <xdr:to>
      <xdr:col>41</xdr:col>
      <xdr:colOff>101600</xdr:colOff>
      <xdr:row>77</xdr:row>
      <xdr:rowOff>32210</xdr:rowOff>
    </xdr:to>
    <xdr:sp macro="" textlink="">
      <xdr:nvSpPr>
        <xdr:cNvPr id="414" name="フローチャート: 判断 413"/>
        <xdr:cNvSpPr/>
      </xdr:nvSpPr>
      <xdr:spPr>
        <a:xfrm>
          <a:off x="7810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23337</xdr:rowOff>
    </xdr:from>
    <xdr:ext cx="534377" cy="259045"/>
    <xdr:sp macro="" textlink="">
      <xdr:nvSpPr>
        <xdr:cNvPr id="415" name="テキスト ボックス 414"/>
        <xdr:cNvSpPr txBox="1"/>
      </xdr:nvSpPr>
      <xdr:spPr>
        <a:xfrm>
          <a:off x="7594111" y="132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52519</xdr:rowOff>
    </xdr:from>
    <xdr:to>
      <xdr:col>36</xdr:col>
      <xdr:colOff>165100</xdr:colOff>
      <xdr:row>76</xdr:row>
      <xdr:rowOff>154119</xdr:rowOff>
    </xdr:to>
    <xdr:sp macro="" textlink="">
      <xdr:nvSpPr>
        <xdr:cNvPr id="416" name="フローチャート: 判断 415"/>
        <xdr:cNvSpPr/>
      </xdr:nvSpPr>
      <xdr:spPr>
        <a:xfrm>
          <a:off x="6921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145246</xdr:rowOff>
    </xdr:from>
    <xdr:ext cx="534377" cy="259045"/>
    <xdr:sp macro="" textlink="">
      <xdr:nvSpPr>
        <xdr:cNvPr id="417" name="テキスト ボックス 416"/>
        <xdr:cNvSpPr txBox="1"/>
      </xdr:nvSpPr>
      <xdr:spPr>
        <a:xfrm>
          <a:off x="6705111" y="13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98501</xdr:rowOff>
    </xdr:from>
    <xdr:to>
      <xdr:col>55</xdr:col>
      <xdr:colOff>50800</xdr:colOff>
      <xdr:row>74</xdr:row>
      <xdr:rowOff>28651</xdr:rowOff>
    </xdr:to>
    <xdr:sp macro="" textlink="">
      <xdr:nvSpPr>
        <xdr:cNvPr id="423" name="楕円 422"/>
        <xdr:cNvSpPr/>
      </xdr:nvSpPr>
      <xdr:spPr>
        <a:xfrm>
          <a:off x="10426700" y="126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121378</xdr:rowOff>
    </xdr:from>
    <xdr:ext cx="534377" cy="259045"/>
    <xdr:sp macro="" textlink="">
      <xdr:nvSpPr>
        <xdr:cNvPr id="424" name="商工費該当値テキスト"/>
        <xdr:cNvSpPr txBox="1"/>
      </xdr:nvSpPr>
      <xdr:spPr>
        <a:xfrm>
          <a:off x="10528300" y="1246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110519</xdr:rowOff>
    </xdr:from>
    <xdr:to>
      <xdr:col>50</xdr:col>
      <xdr:colOff>165100</xdr:colOff>
      <xdr:row>74</xdr:row>
      <xdr:rowOff>40669</xdr:rowOff>
    </xdr:to>
    <xdr:sp macro="" textlink="">
      <xdr:nvSpPr>
        <xdr:cNvPr id="425" name="楕円 424"/>
        <xdr:cNvSpPr/>
      </xdr:nvSpPr>
      <xdr:spPr>
        <a:xfrm>
          <a:off x="9588500" y="126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57196</xdr:rowOff>
    </xdr:from>
    <xdr:ext cx="534377" cy="259045"/>
    <xdr:sp macro="" textlink="">
      <xdr:nvSpPr>
        <xdr:cNvPr id="426" name="テキスト ボックス 425"/>
        <xdr:cNvSpPr txBox="1"/>
      </xdr:nvSpPr>
      <xdr:spPr>
        <a:xfrm>
          <a:off x="9372111" y="1240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59443</xdr:rowOff>
    </xdr:from>
    <xdr:to>
      <xdr:col>46</xdr:col>
      <xdr:colOff>38100</xdr:colOff>
      <xdr:row>73</xdr:row>
      <xdr:rowOff>161043</xdr:rowOff>
    </xdr:to>
    <xdr:sp macro="" textlink="">
      <xdr:nvSpPr>
        <xdr:cNvPr id="427" name="楕円 426"/>
        <xdr:cNvSpPr/>
      </xdr:nvSpPr>
      <xdr:spPr>
        <a:xfrm>
          <a:off x="8699500" y="125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6120</xdr:rowOff>
    </xdr:from>
    <xdr:ext cx="534377" cy="259045"/>
    <xdr:sp macro="" textlink="">
      <xdr:nvSpPr>
        <xdr:cNvPr id="428" name="テキスト ボックス 427"/>
        <xdr:cNvSpPr txBox="1"/>
      </xdr:nvSpPr>
      <xdr:spPr>
        <a:xfrm>
          <a:off x="8483111" y="1235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125770</xdr:rowOff>
    </xdr:from>
    <xdr:to>
      <xdr:col>41</xdr:col>
      <xdr:colOff>101600</xdr:colOff>
      <xdr:row>74</xdr:row>
      <xdr:rowOff>55920</xdr:rowOff>
    </xdr:to>
    <xdr:sp macro="" textlink="">
      <xdr:nvSpPr>
        <xdr:cNvPr id="429" name="楕円 428"/>
        <xdr:cNvSpPr/>
      </xdr:nvSpPr>
      <xdr:spPr>
        <a:xfrm>
          <a:off x="7810500" y="126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72447</xdr:rowOff>
    </xdr:from>
    <xdr:ext cx="534377" cy="259045"/>
    <xdr:sp macro="" textlink="">
      <xdr:nvSpPr>
        <xdr:cNvPr id="430" name="テキスト ボックス 429"/>
        <xdr:cNvSpPr txBox="1"/>
      </xdr:nvSpPr>
      <xdr:spPr>
        <a:xfrm>
          <a:off x="7594111" y="1241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75543</xdr:rowOff>
    </xdr:from>
    <xdr:to>
      <xdr:col>36</xdr:col>
      <xdr:colOff>165100</xdr:colOff>
      <xdr:row>74</xdr:row>
      <xdr:rowOff>5693</xdr:rowOff>
    </xdr:to>
    <xdr:sp macro="" textlink="">
      <xdr:nvSpPr>
        <xdr:cNvPr id="431" name="楕円 430"/>
        <xdr:cNvSpPr/>
      </xdr:nvSpPr>
      <xdr:spPr>
        <a:xfrm>
          <a:off x="6921500" y="125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22220</xdr:rowOff>
    </xdr:from>
    <xdr:ext cx="534377" cy="259045"/>
    <xdr:sp macro="" textlink="">
      <xdr:nvSpPr>
        <xdr:cNvPr id="432" name="テキスト ボックス 431"/>
        <xdr:cNvSpPr txBox="1"/>
      </xdr:nvSpPr>
      <xdr:spPr>
        <a:xfrm>
          <a:off x="6705111" y="123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124786</xdr:rowOff>
    </xdr:from>
    <xdr:to>
      <xdr:col>55</xdr:col>
      <xdr:colOff>0</xdr:colOff>
      <xdr:row>97</xdr:row>
      <xdr:rowOff>138601</xdr:rowOff>
    </xdr:to>
    <xdr:cxnSp macro="">
      <xdr:nvCxnSpPr>
        <xdr:cNvPr id="459" name="直線コネクタ 458"/>
        <xdr:cNvCxnSpPr/>
      </xdr:nvCxnSpPr>
      <xdr:spPr>
        <a:xfrm flipV="1">
          <a:off x="9639300" y="16755436"/>
          <a:ext cx="8382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107314</xdr:rowOff>
    </xdr:from>
    <xdr:ext cx="534377" cy="259045"/>
    <xdr:sp macro="" textlink="">
      <xdr:nvSpPr>
        <xdr:cNvPr id="460" name="土木費平均値テキスト"/>
        <xdr:cNvSpPr txBox="1"/>
      </xdr:nvSpPr>
      <xdr:spPr>
        <a:xfrm>
          <a:off x="10528300" y="1673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138601</xdr:rowOff>
    </xdr:from>
    <xdr:to>
      <xdr:col>50</xdr:col>
      <xdr:colOff>114300</xdr:colOff>
      <xdr:row>98</xdr:row>
      <xdr:rowOff>2262</xdr:rowOff>
    </xdr:to>
    <xdr:cxnSp macro="">
      <xdr:nvCxnSpPr>
        <xdr:cNvPr id="462" name="直線コネクタ 461"/>
        <xdr:cNvCxnSpPr/>
      </xdr:nvCxnSpPr>
      <xdr:spPr>
        <a:xfrm flipV="1">
          <a:off x="8750300" y="16769251"/>
          <a:ext cx="889000" cy="3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61360</xdr:rowOff>
    </xdr:from>
    <xdr:ext cx="534377" cy="259045"/>
    <xdr:sp macro="" textlink="">
      <xdr:nvSpPr>
        <xdr:cNvPr id="464" name="テキスト ボックス 463"/>
        <xdr:cNvSpPr txBox="1"/>
      </xdr:nvSpPr>
      <xdr:spPr>
        <a:xfrm>
          <a:off x="9372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165036</xdr:rowOff>
    </xdr:from>
    <xdr:to>
      <xdr:col>45</xdr:col>
      <xdr:colOff>177800</xdr:colOff>
      <xdr:row>98</xdr:row>
      <xdr:rowOff>2262</xdr:rowOff>
    </xdr:to>
    <xdr:cxnSp macro="">
      <xdr:nvCxnSpPr>
        <xdr:cNvPr id="465" name="直線コネクタ 464"/>
        <xdr:cNvCxnSpPr/>
      </xdr:nvCxnSpPr>
      <xdr:spPr>
        <a:xfrm>
          <a:off x="7861300" y="16795686"/>
          <a:ext cx="889000" cy="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58467</xdr:rowOff>
    </xdr:from>
    <xdr:ext cx="534377" cy="259045"/>
    <xdr:sp macro="" textlink="">
      <xdr:nvSpPr>
        <xdr:cNvPr id="467" name="テキスト ボックス 466"/>
        <xdr:cNvSpPr txBox="1"/>
      </xdr:nvSpPr>
      <xdr:spPr>
        <a:xfrm>
          <a:off x="8483111" y="168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152859</xdr:rowOff>
    </xdr:from>
    <xdr:to>
      <xdr:col>41</xdr:col>
      <xdr:colOff>50800</xdr:colOff>
      <xdr:row>97</xdr:row>
      <xdr:rowOff>165036</xdr:rowOff>
    </xdr:to>
    <xdr:cxnSp macro="">
      <xdr:nvCxnSpPr>
        <xdr:cNvPr id="468" name="直線コネクタ 467"/>
        <xdr:cNvCxnSpPr/>
      </xdr:nvCxnSpPr>
      <xdr:spPr>
        <a:xfrm>
          <a:off x="6972300" y="16783509"/>
          <a:ext cx="889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120390</xdr:rowOff>
    </xdr:from>
    <xdr:to>
      <xdr:col>41</xdr:col>
      <xdr:colOff>101600</xdr:colOff>
      <xdr:row>98</xdr:row>
      <xdr:rowOff>50540</xdr:rowOff>
    </xdr:to>
    <xdr:sp macro="" textlink="">
      <xdr:nvSpPr>
        <xdr:cNvPr id="469" name="フローチャート: 判断 468"/>
        <xdr:cNvSpPr/>
      </xdr:nvSpPr>
      <xdr:spPr>
        <a:xfrm>
          <a:off x="7810500" y="167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41667</xdr:rowOff>
    </xdr:from>
    <xdr:ext cx="534377" cy="259045"/>
    <xdr:sp macro="" textlink="">
      <xdr:nvSpPr>
        <xdr:cNvPr id="470" name="テキスト ボックス 469"/>
        <xdr:cNvSpPr txBox="1"/>
      </xdr:nvSpPr>
      <xdr:spPr>
        <a:xfrm>
          <a:off x="7594111" y="1684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112123</xdr:rowOff>
    </xdr:from>
    <xdr:to>
      <xdr:col>36</xdr:col>
      <xdr:colOff>165100</xdr:colOff>
      <xdr:row>98</xdr:row>
      <xdr:rowOff>42273</xdr:rowOff>
    </xdr:to>
    <xdr:sp macro="" textlink="">
      <xdr:nvSpPr>
        <xdr:cNvPr id="471" name="フローチャート: 判断 470"/>
        <xdr:cNvSpPr/>
      </xdr:nvSpPr>
      <xdr:spPr>
        <a:xfrm>
          <a:off x="6921500" y="167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33400</xdr:rowOff>
    </xdr:from>
    <xdr:ext cx="534377" cy="259045"/>
    <xdr:sp macro="" textlink="">
      <xdr:nvSpPr>
        <xdr:cNvPr id="472" name="テキスト ボックス 471"/>
        <xdr:cNvSpPr txBox="1"/>
      </xdr:nvSpPr>
      <xdr:spPr>
        <a:xfrm>
          <a:off x="6705111" y="1683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73986</xdr:rowOff>
    </xdr:from>
    <xdr:to>
      <xdr:col>55</xdr:col>
      <xdr:colOff>50800</xdr:colOff>
      <xdr:row>98</xdr:row>
      <xdr:rowOff>4136</xdr:rowOff>
    </xdr:to>
    <xdr:sp macro="" textlink="">
      <xdr:nvSpPr>
        <xdr:cNvPr id="478" name="楕円 477"/>
        <xdr:cNvSpPr/>
      </xdr:nvSpPr>
      <xdr:spPr>
        <a:xfrm>
          <a:off x="10426700" y="167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96863</xdr:rowOff>
    </xdr:from>
    <xdr:ext cx="534377" cy="259045"/>
    <xdr:sp macro="" textlink="">
      <xdr:nvSpPr>
        <xdr:cNvPr id="479" name="土木費該当値テキスト"/>
        <xdr:cNvSpPr txBox="1"/>
      </xdr:nvSpPr>
      <xdr:spPr>
        <a:xfrm>
          <a:off x="10528300" y="165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87801</xdr:rowOff>
    </xdr:from>
    <xdr:to>
      <xdr:col>50</xdr:col>
      <xdr:colOff>165100</xdr:colOff>
      <xdr:row>98</xdr:row>
      <xdr:rowOff>17951</xdr:rowOff>
    </xdr:to>
    <xdr:sp macro="" textlink="">
      <xdr:nvSpPr>
        <xdr:cNvPr id="480" name="楕円 479"/>
        <xdr:cNvSpPr/>
      </xdr:nvSpPr>
      <xdr:spPr>
        <a:xfrm>
          <a:off x="9588500" y="167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34478</xdr:rowOff>
    </xdr:from>
    <xdr:ext cx="534377" cy="259045"/>
    <xdr:sp macro="" textlink="">
      <xdr:nvSpPr>
        <xdr:cNvPr id="481" name="テキスト ボックス 480"/>
        <xdr:cNvSpPr txBox="1"/>
      </xdr:nvSpPr>
      <xdr:spPr>
        <a:xfrm>
          <a:off x="9372111" y="164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122912</xdr:rowOff>
    </xdr:from>
    <xdr:to>
      <xdr:col>46</xdr:col>
      <xdr:colOff>38100</xdr:colOff>
      <xdr:row>98</xdr:row>
      <xdr:rowOff>53062</xdr:rowOff>
    </xdr:to>
    <xdr:sp macro="" textlink="">
      <xdr:nvSpPr>
        <xdr:cNvPr id="482" name="楕円 481"/>
        <xdr:cNvSpPr/>
      </xdr:nvSpPr>
      <xdr:spPr>
        <a:xfrm>
          <a:off x="8699500" y="167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69589</xdr:rowOff>
    </xdr:from>
    <xdr:ext cx="534377" cy="259045"/>
    <xdr:sp macro="" textlink="">
      <xdr:nvSpPr>
        <xdr:cNvPr id="483" name="テキスト ボックス 482"/>
        <xdr:cNvSpPr txBox="1"/>
      </xdr:nvSpPr>
      <xdr:spPr>
        <a:xfrm>
          <a:off x="8483111" y="165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114236</xdr:rowOff>
    </xdr:from>
    <xdr:to>
      <xdr:col>41</xdr:col>
      <xdr:colOff>101600</xdr:colOff>
      <xdr:row>98</xdr:row>
      <xdr:rowOff>44386</xdr:rowOff>
    </xdr:to>
    <xdr:sp macro="" textlink="">
      <xdr:nvSpPr>
        <xdr:cNvPr id="484" name="楕円 483"/>
        <xdr:cNvSpPr/>
      </xdr:nvSpPr>
      <xdr:spPr>
        <a:xfrm>
          <a:off x="7810500" y="167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60913</xdr:rowOff>
    </xdr:from>
    <xdr:ext cx="534377" cy="259045"/>
    <xdr:sp macro="" textlink="">
      <xdr:nvSpPr>
        <xdr:cNvPr id="485" name="テキスト ボックス 484"/>
        <xdr:cNvSpPr txBox="1"/>
      </xdr:nvSpPr>
      <xdr:spPr>
        <a:xfrm>
          <a:off x="7594111" y="165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102059</xdr:rowOff>
    </xdr:from>
    <xdr:to>
      <xdr:col>36</xdr:col>
      <xdr:colOff>165100</xdr:colOff>
      <xdr:row>98</xdr:row>
      <xdr:rowOff>32209</xdr:rowOff>
    </xdr:to>
    <xdr:sp macro="" textlink="">
      <xdr:nvSpPr>
        <xdr:cNvPr id="486" name="楕円 485"/>
        <xdr:cNvSpPr/>
      </xdr:nvSpPr>
      <xdr:spPr>
        <a:xfrm>
          <a:off x="6921500" y="1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48736</xdr:rowOff>
    </xdr:from>
    <xdr:ext cx="534377" cy="259045"/>
    <xdr:sp macro="" textlink="">
      <xdr:nvSpPr>
        <xdr:cNvPr id="487" name="テキスト ボックス 486"/>
        <xdr:cNvSpPr txBox="1"/>
      </xdr:nvSpPr>
      <xdr:spPr>
        <a:xfrm>
          <a:off x="6705111" y="165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119355</xdr:rowOff>
    </xdr:from>
    <xdr:to>
      <xdr:col>85</xdr:col>
      <xdr:colOff>127000</xdr:colOff>
      <xdr:row>35</xdr:row>
      <xdr:rowOff>15456</xdr:rowOff>
    </xdr:to>
    <xdr:cxnSp macro="">
      <xdr:nvCxnSpPr>
        <xdr:cNvPr id="514" name="直線コネクタ 513"/>
        <xdr:cNvCxnSpPr/>
      </xdr:nvCxnSpPr>
      <xdr:spPr>
        <a:xfrm flipV="1">
          <a:off x="15481300" y="5777205"/>
          <a:ext cx="838200" cy="23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5"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15456</xdr:rowOff>
    </xdr:from>
    <xdr:to>
      <xdr:col>81</xdr:col>
      <xdr:colOff>50800</xdr:colOff>
      <xdr:row>35</xdr:row>
      <xdr:rowOff>88791</xdr:rowOff>
    </xdr:to>
    <xdr:cxnSp macro="">
      <xdr:nvCxnSpPr>
        <xdr:cNvPr id="517" name="直線コネクタ 516"/>
        <xdr:cNvCxnSpPr/>
      </xdr:nvCxnSpPr>
      <xdr:spPr>
        <a:xfrm flipV="1">
          <a:off x="14592300" y="6016206"/>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9" name="テキスト ボックス 518"/>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28029</xdr:rowOff>
    </xdr:from>
    <xdr:to>
      <xdr:col>76</xdr:col>
      <xdr:colOff>114300</xdr:colOff>
      <xdr:row>35</xdr:row>
      <xdr:rowOff>88791</xdr:rowOff>
    </xdr:to>
    <xdr:cxnSp macro="">
      <xdr:nvCxnSpPr>
        <xdr:cNvPr id="520" name="直線コネクタ 519"/>
        <xdr:cNvCxnSpPr/>
      </xdr:nvCxnSpPr>
      <xdr:spPr>
        <a:xfrm>
          <a:off x="13703300" y="6028779"/>
          <a:ext cx="8890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22" name="テキスト ボックス 521"/>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26932</xdr:rowOff>
    </xdr:from>
    <xdr:to>
      <xdr:col>71</xdr:col>
      <xdr:colOff>177800</xdr:colOff>
      <xdr:row>35</xdr:row>
      <xdr:rowOff>28029</xdr:rowOff>
    </xdr:to>
    <xdr:cxnSp macro="">
      <xdr:nvCxnSpPr>
        <xdr:cNvPr id="523" name="直線コネクタ 522"/>
        <xdr:cNvCxnSpPr/>
      </xdr:nvCxnSpPr>
      <xdr:spPr>
        <a:xfrm>
          <a:off x="12814300" y="6027682"/>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57810</xdr:rowOff>
    </xdr:from>
    <xdr:to>
      <xdr:col>72</xdr:col>
      <xdr:colOff>38100</xdr:colOff>
      <xdr:row>35</xdr:row>
      <xdr:rowOff>159410</xdr:rowOff>
    </xdr:to>
    <xdr:sp macro="" textlink="">
      <xdr:nvSpPr>
        <xdr:cNvPr id="524" name="フローチャート: 判断 523"/>
        <xdr:cNvSpPr/>
      </xdr:nvSpPr>
      <xdr:spPr>
        <a:xfrm>
          <a:off x="13652500" y="60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150537</xdr:rowOff>
    </xdr:from>
    <xdr:ext cx="534377" cy="259045"/>
    <xdr:sp macro="" textlink="">
      <xdr:nvSpPr>
        <xdr:cNvPr id="525" name="テキスト ボックス 524"/>
        <xdr:cNvSpPr txBox="1"/>
      </xdr:nvSpPr>
      <xdr:spPr>
        <a:xfrm>
          <a:off x="13436111" y="61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107097</xdr:rowOff>
    </xdr:from>
    <xdr:to>
      <xdr:col>67</xdr:col>
      <xdr:colOff>101600</xdr:colOff>
      <xdr:row>36</xdr:row>
      <xdr:rowOff>37247</xdr:rowOff>
    </xdr:to>
    <xdr:sp macro="" textlink="">
      <xdr:nvSpPr>
        <xdr:cNvPr id="526" name="フローチャート: 判断 525"/>
        <xdr:cNvSpPr/>
      </xdr:nvSpPr>
      <xdr:spPr>
        <a:xfrm>
          <a:off x="12763500" y="6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28374</xdr:rowOff>
    </xdr:from>
    <xdr:ext cx="534377" cy="259045"/>
    <xdr:sp macro="" textlink="">
      <xdr:nvSpPr>
        <xdr:cNvPr id="527" name="テキスト ボックス 526"/>
        <xdr:cNvSpPr txBox="1"/>
      </xdr:nvSpPr>
      <xdr:spPr>
        <a:xfrm>
          <a:off x="12547111" y="62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68555</xdr:rowOff>
    </xdr:from>
    <xdr:to>
      <xdr:col>85</xdr:col>
      <xdr:colOff>177800</xdr:colOff>
      <xdr:row>33</xdr:row>
      <xdr:rowOff>170155</xdr:rowOff>
    </xdr:to>
    <xdr:sp macro="" textlink="">
      <xdr:nvSpPr>
        <xdr:cNvPr id="533" name="楕円 532"/>
        <xdr:cNvSpPr/>
      </xdr:nvSpPr>
      <xdr:spPr>
        <a:xfrm>
          <a:off x="16268700" y="57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91432</xdr:rowOff>
    </xdr:from>
    <xdr:ext cx="534377" cy="259045"/>
    <xdr:sp macro="" textlink="">
      <xdr:nvSpPr>
        <xdr:cNvPr id="534" name="消防費該当値テキスト"/>
        <xdr:cNvSpPr txBox="1"/>
      </xdr:nvSpPr>
      <xdr:spPr>
        <a:xfrm>
          <a:off x="16370300" y="557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136106</xdr:rowOff>
    </xdr:from>
    <xdr:to>
      <xdr:col>81</xdr:col>
      <xdr:colOff>101600</xdr:colOff>
      <xdr:row>35</xdr:row>
      <xdr:rowOff>66256</xdr:rowOff>
    </xdr:to>
    <xdr:sp macro="" textlink="">
      <xdr:nvSpPr>
        <xdr:cNvPr id="535" name="楕円 534"/>
        <xdr:cNvSpPr/>
      </xdr:nvSpPr>
      <xdr:spPr>
        <a:xfrm>
          <a:off x="15430500" y="59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82783</xdr:rowOff>
    </xdr:from>
    <xdr:ext cx="534377" cy="259045"/>
    <xdr:sp macro="" textlink="">
      <xdr:nvSpPr>
        <xdr:cNvPr id="536" name="テキスト ボックス 535"/>
        <xdr:cNvSpPr txBox="1"/>
      </xdr:nvSpPr>
      <xdr:spPr>
        <a:xfrm>
          <a:off x="15214111" y="574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37991</xdr:rowOff>
    </xdr:from>
    <xdr:to>
      <xdr:col>76</xdr:col>
      <xdr:colOff>165100</xdr:colOff>
      <xdr:row>35</xdr:row>
      <xdr:rowOff>139591</xdr:rowOff>
    </xdr:to>
    <xdr:sp macro="" textlink="">
      <xdr:nvSpPr>
        <xdr:cNvPr id="537" name="楕円 536"/>
        <xdr:cNvSpPr/>
      </xdr:nvSpPr>
      <xdr:spPr>
        <a:xfrm>
          <a:off x="14541500" y="60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130718</xdr:rowOff>
    </xdr:from>
    <xdr:ext cx="534377" cy="259045"/>
    <xdr:sp macro="" textlink="">
      <xdr:nvSpPr>
        <xdr:cNvPr id="538" name="テキスト ボックス 537"/>
        <xdr:cNvSpPr txBox="1"/>
      </xdr:nvSpPr>
      <xdr:spPr>
        <a:xfrm>
          <a:off x="14325111" y="61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148679</xdr:rowOff>
    </xdr:from>
    <xdr:to>
      <xdr:col>72</xdr:col>
      <xdr:colOff>38100</xdr:colOff>
      <xdr:row>35</xdr:row>
      <xdr:rowOff>78829</xdr:rowOff>
    </xdr:to>
    <xdr:sp macro="" textlink="">
      <xdr:nvSpPr>
        <xdr:cNvPr id="539" name="楕円 538"/>
        <xdr:cNvSpPr/>
      </xdr:nvSpPr>
      <xdr:spPr>
        <a:xfrm>
          <a:off x="13652500" y="597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95356</xdr:rowOff>
    </xdr:from>
    <xdr:ext cx="534377" cy="259045"/>
    <xdr:sp macro="" textlink="">
      <xdr:nvSpPr>
        <xdr:cNvPr id="540" name="テキスト ボックス 539"/>
        <xdr:cNvSpPr txBox="1"/>
      </xdr:nvSpPr>
      <xdr:spPr>
        <a:xfrm>
          <a:off x="13436111" y="57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147582</xdr:rowOff>
    </xdr:from>
    <xdr:to>
      <xdr:col>67</xdr:col>
      <xdr:colOff>101600</xdr:colOff>
      <xdr:row>35</xdr:row>
      <xdr:rowOff>77732</xdr:rowOff>
    </xdr:to>
    <xdr:sp macro="" textlink="">
      <xdr:nvSpPr>
        <xdr:cNvPr id="541" name="楕円 540"/>
        <xdr:cNvSpPr/>
      </xdr:nvSpPr>
      <xdr:spPr>
        <a:xfrm>
          <a:off x="12763500" y="5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94259</xdr:rowOff>
    </xdr:from>
    <xdr:ext cx="534377" cy="259045"/>
    <xdr:sp macro="" textlink="">
      <xdr:nvSpPr>
        <xdr:cNvPr id="542" name="テキスト ボックス 541"/>
        <xdr:cNvSpPr txBox="1"/>
      </xdr:nvSpPr>
      <xdr:spPr>
        <a:xfrm>
          <a:off x="12547111" y="575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43292</xdr:rowOff>
    </xdr:from>
    <xdr:to>
      <xdr:col>85</xdr:col>
      <xdr:colOff>127000</xdr:colOff>
      <xdr:row>56</xdr:row>
      <xdr:rowOff>161402</xdr:rowOff>
    </xdr:to>
    <xdr:cxnSp macro="">
      <xdr:nvCxnSpPr>
        <xdr:cNvPr id="571" name="直線コネクタ 570"/>
        <xdr:cNvCxnSpPr/>
      </xdr:nvCxnSpPr>
      <xdr:spPr>
        <a:xfrm flipV="1">
          <a:off x="15481300" y="9644492"/>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99865</xdr:rowOff>
    </xdr:from>
    <xdr:ext cx="534377" cy="259045"/>
    <xdr:sp macro="" textlink="">
      <xdr:nvSpPr>
        <xdr:cNvPr id="572" name="教育費平均値テキスト"/>
        <xdr:cNvSpPr txBox="1"/>
      </xdr:nvSpPr>
      <xdr:spPr>
        <a:xfrm>
          <a:off x="16370300" y="9701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161402</xdr:rowOff>
    </xdr:from>
    <xdr:to>
      <xdr:col>81</xdr:col>
      <xdr:colOff>50800</xdr:colOff>
      <xdr:row>56</xdr:row>
      <xdr:rowOff>165615</xdr:rowOff>
    </xdr:to>
    <xdr:cxnSp macro="">
      <xdr:nvCxnSpPr>
        <xdr:cNvPr id="574" name="直線コネクタ 573"/>
        <xdr:cNvCxnSpPr/>
      </xdr:nvCxnSpPr>
      <xdr:spPr>
        <a:xfrm flipV="1">
          <a:off x="14592300" y="9762602"/>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50723</xdr:rowOff>
    </xdr:from>
    <xdr:ext cx="534377" cy="259045"/>
    <xdr:sp macro="" textlink="">
      <xdr:nvSpPr>
        <xdr:cNvPr id="576" name="テキスト ボックス 575"/>
        <xdr:cNvSpPr txBox="1"/>
      </xdr:nvSpPr>
      <xdr:spPr>
        <a:xfrm>
          <a:off x="15214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165615</xdr:rowOff>
    </xdr:from>
    <xdr:to>
      <xdr:col>76</xdr:col>
      <xdr:colOff>114300</xdr:colOff>
      <xdr:row>57</xdr:row>
      <xdr:rowOff>71577</xdr:rowOff>
    </xdr:to>
    <xdr:cxnSp macro="">
      <xdr:nvCxnSpPr>
        <xdr:cNvPr id="577" name="直線コネクタ 576"/>
        <xdr:cNvCxnSpPr/>
      </xdr:nvCxnSpPr>
      <xdr:spPr>
        <a:xfrm flipV="1">
          <a:off x="13703300" y="9766815"/>
          <a:ext cx="889000" cy="7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79" name="テキスト ボックス 578"/>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133352</xdr:rowOff>
    </xdr:from>
    <xdr:to>
      <xdr:col>71</xdr:col>
      <xdr:colOff>177800</xdr:colOff>
      <xdr:row>57</xdr:row>
      <xdr:rowOff>71577</xdr:rowOff>
    </xdr:to>
    <xdr:cxnSp macro="">
      <xdr:nvCxnSpPr>
        <xdr:cNvPr id="580" name="直線コネクタ 579"/>
        <xdr:cNvCxnSpPr/>
      </xdr:nvCxnSpPr>
      <xdr:spPr>
        <a:xfrm>
          <a:off x="12814300" y="9563102"/>
          <a:ext cx="889000" cy="28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136418</xdr:rowOff>
    </xdr:from>
    <xdr:to>
      <xdr:col>72</xdr:col>
      <xdr:colOff>38100</xdr:colOff>
      <xdr:row>57</xdr:row>
      <xdr:rowOff>66568</xdr:rowOff>
    </xdr:to>
    <xdr:sp macro="" textlink="">
      <xdr:nvSpPr>
        <xdr:cNvPr id="581" name="フローチャート: 判断 580"/>
        <xdr:cNvSpPr/>
      </xdr:nvSpPr>
      <xdr:spPr>
        <a:xfrm>
          <a:off x="13652500" y="973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83095</xdr:rowOff>
    </xdr:from>
    <xdr:ext cx="534377" cy="259045"/>
    <xdr:sp macro="" textlink="">
      <xdr:nvSpPr>
        <xdr:cNvPr id="582" name="テキスト ボックス 581"/>
        <xdr:cNvSpPr txBox="1"/>
      </xdr:nvSpPr>
      <xdr:spPr>
        <a:xfrm>
          <a:off x="13436111" y="95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88168</xdr:rowOff>
    </xdr:from>
    <xdr:to>
      <xdr:col>67</xdr:col>
      <xdr:colOff>101600</xdr:colOff>
      <xdr:row>57</xdr:row>
      <xdr:rowOff>18318</xdr:rowOff>
    </xdr:to>
    <xdr:sp macro="" textlink="">
      <xdr:nvSpPr>
        <xdr:cNvPr id="583" name="フローチャート: 判断 582"/>
        <xdr:cNvSpPr/>
      </xdr:nvSpPr>
      <xdr:spPr>
        <a:xfrm>
          <a:off x="12763500" y="968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9445</xdr:rowOff>
    </xdr:from>
    <xdr:ext cx="534377" cy="259045"/>
    <xdr:sp macro="" textlink="">
      <xdr:nvSpPr>
        <xdr:cNvPr id="584" name="テキスト ボックス 583"/>
        <xdr:cNvSpPr txBox="1"/>
      </xdr:nvSpPr>
      <xdr:spPr>
        <a:xfrm>
          <a:off x="12547111" y="978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163942</xdr:rowOff>
    </xdr:from>
    <xdr:to>
      <xdr:col>85</xdr:col>
      <xdr:colOff>177800</xdr:colOff>
      <xdr:row>56</xdr:row>
      <xdr:rowOff>94092</xdr:rowOff>
    </xdr:to>
    <xdr:sp macro="" textlink="">
      <xdr:nvSpPr>
        <xdr:cNvPr id="590" name="楕円 589"/>
        <xdr:cNvSpPr/>
      </xdr:nvSpPr>
      <xdr:spPr>
        <a:xfrm>
          <a:off x="16268700" y="95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15369</xdr:rowOff>
    </xdr:from>
    <xdr:ext cx="534377" cy="259045"/>
    <xdr:sp macro="" textlink="">
      <xdr:nvSpPr>
        <xdr:cNvPr id="591" name="教育費該当値テキスト"/>
        <xdr:cNvSpPr txBox="1"/>
      </xdr:nvSpPr>
      <xdr:spPr>
        <a:xfrm>
          <a:off x="16370300" y="94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110602</xdr:rowOff>
    </xdr:from>
    <xdr:to>
      <xdr:col>81</xdr:col>
      <xdr:colOff>101600</xdr:colOff>
      <xdr:row>57</xdr:row>
      <xdr:rowOff>40752</xdr:rowOff>
    </xdr:to>
    <xdr:sp macro="" textlink="">
      <xdr:nvSpPr>
        <xdr:cNvPr id="592" name="楕円 591"/>
        <xdr:cNvSpPr/>
      </xdr:nvSpPr>
      <xdr:spPr>
        <a:xfrm>
          <a:off x="15430500" y="97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57279</xdr:rowOff>
    </xdr:from>
    <xdr:ext cx="534377" cy="259045"/>
    <xdr:sp macro="" textlink="">
      <xdr:nvSpPr>
        <xdr:cNvPr id="593" name="テキスト ボックス 592"/>
        <xdr:cNvSpPr txBox="1"/>
      </xdr:nvSpPr>
      <xdr:spPr>
        <a:xfrm>
          <a:off x="15214111" y="948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114815</xdr:rowOff>
    </xdr:from>
    <xdr:to>
      <xdr:col>76</xdr:col>
      <xdr:colOff>165100</xdr:colOff>
      <xdr:row>57</xdr:row>
      <xdr:rowOff>44965</xdr:rowOff>
    </xdr:to>
    <xdr:sp macro="" textlink="">
      <xdr:nvSpPr>
        <xdr:cNvPr id="594" name="楕円 593"/>
        <xdr:cNvSpPr/>
      </xdr:nvSpPr>
      <xdr:spPr>
        <a:xfrm>
          <a:off x="14541500" y="97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61492</xdr:rowOff>
    </xdr:from>
    <xdr:ext cx="534377" cy="259045"/>
    <xdr:sp macro="" textlink="">
      <xdr:nvSpPr>
        <xdr:cNvPr id="595" name="テキスト ボックス 594"/>
        <xdr:cNvSpPr txBox="1"/>
      </xdr:nvSpPr>
      <xdr:spPr>
        <a:xfrm>
          <a:off x="14325111" y="94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20777</xdr:rowOff>
    </xdr:from>
    <xdr:to>
      <xdr:col>72</xdr:col>
      <xdr:colOff>38100</xdr:colOff>
      <xdr:row>57</xdr:row>
      <xdr:rowOff>122377</xdr:rowOff>
    </xdr:to>
    <xdr:sp macro="" textlink="">
      <xdr:nvSpPr>
        <xdr:cNvPr id="596" name="楕円 595"/>
        <xdr:cNvSpPr/>
      </xdr:nvSpPr>
      <xdr:spPr>
        <a:xfrm>
          <a:off x="13652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113504</xdr:rowOff>
    </xdr:from>
    <xdr:ext cx="534377" cy="259045"/>
    <xdr:sp macro="" textlink="">
      <xdr:nvSpPr>
        <xdr:cNvPr id="597" name="テキスト ボックス 596"/>
        <xdr:cNvSpPr txBox="1"/>
      </xdr:nvSpPr>
      <xdr:spPr>
        <a:xfrm>
          <a:off x="13436111" y="98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82552</xdr:rowOff>
    </xdr:from>
    <xdr:to>
      <xdr:col>67</xdr:col>
      <xdr:colOff>101600</xdr:colOff>
      <xdr:row>56</xdr:row>
      <xdr:rowOff>12702</xdr:rowOff>
    </xdr:to>
    <xdr:sp macro="" textlink="">
      <xdr:nvSpPr>
        <xdr:cNvPr id="598" name="楕円 597"/>
        <xdr:cNvSpPr/>
      </xdr:nvSpPr>
      <xdr:spPr>
        <a:xfrm>
          <a:off x="12763500" y="95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29229</xdr:rowOff>
    </xdr:from>
    <xdr:ext cx="534377" cy="259045"/>
    <xdr:sp macro="" textlink="">
      <xdr:nvSpPr>
        <xdr:cNvPr id="599" name="テキスト ボックス 598"/>
        <xdr:cNvSpPr txBox="1"/>
      </xdr:nvSpPr>
      <xdr:spPr>
        <a:xfrm>
          <a:off x="12547111" y="92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22943</xdr:rowOff>
    </xdr:from>
    <xdr:to>
      <xdr:col>85</xdr:col>
      <xdr:colOff>127000</xdr:colOff>
      <xdr:row>79</xdr:row>
      <xdr:rowOff>39288</xdr:rowOff>
    </xdr:to>
    <xdr:cxnSp macro="">
      <xdr:nvCxnSpPr>
        <xdr:cNvPr id="628" name="直線コネクタ 627"/>
        <xdr:cNvCxnSpPr/>
      </xdr:nvCxnSpPr>
      <xdr:spPr>
        <a:xfrm>
          <a:off x="15481300" y="13567493"/>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9"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140691</xdr:rowOff>
    </xdr:from>
    <xdr:to>
      <xdr:col>81</xdr:col>
      <xdr:colOff>50800</xdr:colOff>
      <xdr:row>79</xdr:row>
      <xdr:rowOff>22943</xdr:rowOff>
    </xdr:to>
    <xdr:cxnSp macro="">
      <xdr:nvCxnSpPr>
        <xdr:cNvPr id="631" name="直線コネクタ 630"/>
        <xdr:cNvCxnSpPr/>
      </xdr:nvCxnSpPr>
      <xdr:spPr>
        <a:xfrm>
          <a:off x="14592300" y="13513791"/>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139509</xdr:rowOff>
    </xdr:from>
    <xdr:to>
      <xdr:col>76</xdr:col>
      <xdr:colOff>114300</xdr:colOff>
      <xdr:row>78</xdr:row>
      <xdr:rowOff>140691</xdr:rowOff>
    </xdr:to>
    <xdr:cxnSp macro="">
      <xdr:nvCxnSpPr>
        <xdr:cNvPr id="634" name="直線コネクタ 633"/>
        <xdr:cNvCxnSpPr/>
      </xdr:nvCxnSpPr>
      <xdr:spPr>
        <a:xfrm>
          <a:off x="13703300" y="13512609"/>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21207</xdr:rowOff>
    </xdr:from>
    <xdr:ext cx="469744" cy="259045"/>
    <xdr:sp macro="" textlink="">
      <xdr:nvSpPr>
        <xdr:cNvPr id="636" name="テキスト ボックス 635"/>
        <xdr:cNvSpPr txBox="1"/>
      </xdr:nvSpPr>
      <xdr:spPr>
        <a:xfrm>
          <a:off x="14357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139509</xdr:rowOff>
    </xdr:from>
    <xdr:to>
      <xdr:col>71</xdr:col>
      <xdr:colOff>177800</xdr:colOff>
      <xdr:row>79</xdr:row>
      <xdr:rowOff>44450</xdr:rowOff>
    </xdr:to>
    <xdr:cxnSp macro="">
      <xdr:nvCxnSpPr>
        <xdr:cNvPr id="637" name="直線コネクタ 636"/>
        <xdr:cNvCxnSpPr/>
      </xdr:nvCxnSpPr>
      <xdr:spPr>
        <a:xfrm flipV="1">
          <a:off x="12814300" y="13512609"/>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128543</xdr:rowOff>
    </xdr:from>
    <xdr:to>
      <xdr:col>72</xdr:col>
      <xdr:colOff>38100</xdr:colOff>
      <xdr:row>79</xdr:row>
      <xdr:rowOff>58693</xdr:rowOff>
    </xdr:to>
    <xdr:sp macro="" textlink="">
      <xdr:nvSpPr>
        <xdr:cNvPr id="638" name="フローチャート: 判断 637"/>
        <xdr:cNvSpPr/>
      </xdr:nvSpPr>
      <xdr:spPr>
        <a:xfrm>
          <a:off x="13652500" y="135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49820</xdr:rowOff>
    </xdr:from>
    <xdr:ext cx="469744" cy="259045"/>
    <xdr:sp macro="" textlink="">
      <xdr:nvSpPr>
        <xdr:cNvPr id="639" name="テキスト ボックス 638"/>
        <xdr:cNvSpPr txBox="1"/>
      </xdr:nvSpPr>
      <xdr:spPr>
        <a:xfrm>
          <a:off x="13468428" y="1359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119056</xdr:rowOff>
    </xdr:from>
    <xdr:to>
      <xdr:col>67</xdr:col>
      <xdr:colOff>101600</xdr:colOff>
      <xdr:row>79</xdr:row>
      <xdr:rowOff>49206</xdr:rowOff>
    </xdr:to>
    <xdr:sp macro="" textlink="">
      <xdr:nvSpPr>
        <xdr:cNvPr id="640" name="フローチャート: 判断 639"/>
        <xdr:cNvSpPr/>
      </xdr:nvSpPr>
      <xdr:spPr>
        <a:xfrm>
          <a:off x="12763500" y="1349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65733</xdr:rowOff>
    </xdr:from>
    <xdr:ext cx="469744" cy="259045"/>
    <xdr:sp macro="" textlink="">
      <xdr:nvSpPr>
        <xdr:cNvPr id="641" name="テキスト ボックス 640"/>
        <xdr:cNvSpPr txBox="1"/>
      </xdr:nvSpPr>
      <xdr:spPr>
        <a:xfrm>
          <a:off x="12579428" y="1326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159938</xdr:rowOff>
    </xdr:from>
    <xdr:to>
      <xdr:col>85</xdr:col>
      <xdr:colOff>177800</xdr:colOff>
      <xdr:row>79</xdr:row>
      <xdr:rowOff>90088</xdr:rowOff>
    </xdr:to>
    <xdr:sp macro="" textlink="">
      <xdr:nvSpPr>
        <xdr:cNvPr id="647" name="楕円 646"/>
        <xdr:cNvSpPr/>
      </xdr:nvSpPr>
      <xdr:spPr>
        <a:xfrm>
          <a:off x="16268700" y="135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92778</xdr:rowOff>
    </xdr:from>
    <xdr:ext cx="378565" cy="259045"/>
    <xdr:sp macro="" textlink="">
      <xdr:nvSpPr>
        <xdr:cNvPr id="648" name="災害復旧費該当値テキスト"/>
        <xdr:cNvSpPr txBox="1"/>
      </xdr:nvSpPr>
      <xdr:spPr>
        <a:xfrm>
          <a:off x="16370300" y="13465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143593</xdr:rowOff>
    </xdr:from>
    <xdr:to>
      <xdr:col>81</xdr:col>
      <xdr:colOff>101600</xdr:colOff>
      <xdr:row>79</xdr:row>
      <xdr:rowOff>73743</xdr:rowOff>
    </xdr:to>
    <xdr:sp macro="" textlink="">
      <xdr:nvSpPr>
        <xdr:cNvPr id="649" name="楕円 648"/>
        <xdr:cNvSpPr/>
      </xdr:nvSpPr>
      <xdr:spPr>
        <a:xfrm>
          <a:off x="15430500" y="135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64870</xdr:rowOff>
    </xdr:from>
    <xdr:ext cx="469744" cy="259045"/>
    <xdr:sp macro="" textlink="">
      <xdr:nvSpPr>
        <xdr:cNvPr id="650" name="テキスト ボックス 649"/>
        <xdr:cNvSpPr txBox="1"/>
      </xdr:nvSpPr>
      <xdr:spPr>
        <a:xfrm>
          <a:off x="15246428" y="1360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89891</xdr:rowOff>
    </xdr:from>
    <xdr:to>
      <xdr:col>76</xdr:col>
      <xdr:colOff>165100</xdr:colOff>
      <xdr:row>79</xdr:row>
      <xdr:rowOff>20041</xdr:rowOff>
    </xdr:to>
    <xdr:sp macro="" textlink="">
      <xdr:nvSpPr>
        <xdr:cNvPr id="651" name="楕円 650"/>
        <xdr:cNvSpPr/>
      </xdr:nvSpPr>
      <xdr:spPr>
        <a:xfrm>
          <a:off x="14541500" y="134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36568</xdr:rowOff>
    </xdr:from>
    <xdr:ext cx="469744" cy="259045"/>
    <xdr:sp macro="" textlink="">
      <xdr:nvSpPr>
        <xdr:cNvPr id="652" name="テキスト ボックス 651"/>
        <xdr:cNvSpPr txBox="1"/>
      </xdr:nvSpPr>
      <xdr:spPr>
        <a:xfrm>
          <a:off x="14357428" y="132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88709</xdr:rowOff>
    </xdr:from>
    <xdr:to>
      <xdr:col>72</xdr:col>
      <xdr:colOff>38100</xdr:colOff>
      <xdr:row>79</xdr:row>
      <xdr:rowOff>18859</xdr:rowOff>
    </xdr:to>
    <xdr:sp macro="" textlink="">
      <xdr:nvSpPr>
        <xdr:cNvPr id="653" name="楕円 652"/>
        <xdr:cNvSpPr/>
      </xdr:nvSpPr>
      <xdr:spPr>
        <a:xfrm>
          <a:off x="136525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35386</xdr:rowOff>
    </xdr:from>
    <xdr:ext cx="469744" cy="259045"/>
    <xdr:sp macro="" textlink="">
      <xdr:nvSpPr>
        <xdr:cNvPr id="654" name="テキスト ボックス 653"/>
        <xdr:cNvSpPr txBox="1"/>
      </xdr:nvSpPr>
      <xdr:spPr>
        <a:xfrm>
          <a:off x="13468428" y="1323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154070</xdr:rowOff>
    </xdr:from>
    <xdr:to>
      <xdr:col>85</xdr:col>
      <xdr:colOff>127000</xdr:colOff>
      <xdr:row>95</xdr:row>
      <xdr:rowOff>157814</xdr:rowOff>
    </xdr:to>
    <xdr:cxnSp macro="">
      <xdr:nvCxnSpPr>
        <xdr:cNvPr id="688" name="直線コネクタ 687"/>
        <xdr:cNvCxnSpPr/>
      </xdr:nvCxnSpPr>
      <xdr:spPr>
        <a:xfrm>
          <a:off x="15481300" y="16441820"/>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34844</xdr:rowOff>
    </xdr:from>
    <xdr:ext cx="534377" cy="259045"/>
    <xdr:sp macro="" textlink="">
      <xdr:nvSpPr>
        <xdr:cNvPr id="689" name="公債費平均値テキスト"/>
        <xdr:cNvSpPr txBox="1"/>
      </xdr:nvSpPr>
      <xdr:spPr>
        <a:xfrm>
          <a:off x="16370300" y="1666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154070</xdr:rowOff>
    </xdr:from>
    <xdr:to>
      <xdr:col>81</xdr:col>
      <xdr:colOff>50800</xdr:colOff>
      <xdr:row>96</xdr:row>
      <xdr:rowOff>896</xdr:rowOff>
    </xdr:to>
    <xdr:cxnSp macro="">
      <xdr:nvCxnSpPr>
        <xdr:cNvPr id="691" name="直線コネクタ 690"/>
        <xdr:cNvCxnSpPr/>
      </xdr:nvCxnSpPr>
      <xdr:spPr>
        <a:xfrm flipV="1">
          <a:off x="14592300" y="16441820"/>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155491</xdr:rowOff>
    </xdr:from>
    <xdr:ext cx="534377" cy="259045"/>
    <xdr:sp macro="" textlink="">
      <xdr:nvSpPr>
        <xdr:cNvPr id="693" name="テキスト ボックス 692"/>
        <xdr:cNvSpPr txBox="1"/>
      </xdr:nvSpPr>
      <xdr:spPr>
        <a:xfrm>
          <a:off x="15214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896</xdr:rowOff>
    </xdr:from>
    <xdr:to>
      <xdr:col>76</xdr:col>
      <xdr:colOff>114300</xdr:colOff>
      <xdr:row>96</xdr:row>
      <xdr:rowOff>51155</xdr:rowOff>
    </xdr:to>
    <xdr:cxnSp macro="">
      <xdr:nvCxnSpPr>
        <xdr:cNvPr id="694" name="直線コネクタ 693"/>
        <xdr:cNvCxnSpPr/>
      </xdr:nvCxnSpPr>
      <xdr:spPr>
        <a:xfrm flipV="1">
          <a:off x="13703300" y="16460096"/>
          <a:ext cx="8890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44935</xdr:rowOff>
    </xdr:from>
    <xdr:ext cx="534377" cy="259045"/>
    <xdr:sp macro="" textlink="">
      <xdr:nvSpPr>
        <xdr:cNvPr id="696" name="テキスト ボックス 695"/>
        <xdr:cNvSpPr txBox="1"/>
      </xdr:nvSpPr>
      <xdr:spPr>
        <a:xfrm>
          <a:off x="14325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4260</xdr:rowOff>
    </xdr:from>
    <xdr:to>
      <xdr:col>71</xdr:col>
      <xdr:colOff>177800</xdr:colOff>
      <xdr:row>96</xdr:row>
      <xdr:rowOff>51155</xdr:rowOff>
    </xdr:to>
    <xdr:cxnSp macro="">
      <xdr:nvCxnSpPr>
        <xdr:cNvPr id="697" name="直線コネクタ 696"/>
        <xdr:cNvCxnSpPr/>
      </xdr:nvCxnSpPr>
      <xdr:spPr>
        <a:xfrm>
          <a:off x="12814300" y="16463460"/>
          <a:ext cx="889000" cy="4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99721</xdr:rowOff>
    </xdr:from>
    <xdr:to>
      <xdr:col>72</xdr:col>
      <xdr:colOff>38100</xdr:colOff>
      <xdr:row>97</xdr:row>
      <xdr:rowOff>29871</xdr:rowOff>
    </xdr:to>
    <xdr:sp macro="" textlink="">
      <xdr:nvSpPr>
        <xdr:cNvPr id="698" name="フローチャート: 判断 697"/>
        <xdr:cNvSpPr/>
      </xdr:nvSpPr>
      <xdr:spPr>
        <a:xfrm>
          <a:off x="13652500" y="165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20998</xdr:rowOff>
    </xdr:from>
    <xdr:ext cx="534377" cy="259045"/>
    <xdr:sp macro="" textlink="">
      <xdr:nvSpPr>
        <xdr:cNvPr id="699" name="テキスト ボックス 698"/>
        <xdr:cNvSpPr txBox="1"/>
      </xdr:nvSpPr>
      <xdr:spPr>
        <a:xfrm>
          <a:off x="13436111" y="166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81073</xdr:rowOff>
    </xdr:from>
    <xdr:to>
      <xdr:col>67</xdr:col>
      <xdr:colOff>101600</xdr:colOff>
      <xdr:row>97</xdr:row>
      <xdr:rowOff>11223</xdr:rowOff>
    </xdr:to>
    <xdr:sp macro="" textlink="">
      <xdr:nvSpPr>
        <xdr:cNvPr id="700" name="フローチャート: 判断 699"/>
        <xdr:cNvSpPr/>
      </xdr:nvSpPr>
      <xdr:spPr>
        <a:xfrm>
          <a:off x="12763500" y="165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2350</xdr:rowOff>
    </xdr:from>
    <xdr:ext cx="534377" cy="259045"/>
    <xdr:sp macro="" textlink="">
      <xdr:nvSpPr>
        <xdr:cNvPr id="701" name="テキスト ボックス 700"/>
        <xdr:cNvSpPr txBox="1"/>
      </xdr:nvSpPr>
      <xdr:spPr>
        <a:xfrm>
          <a:off x="12547111" y="166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107014</xdr:rowOff>
    </xdr:from>
    <xdr:to>
      <xdr:col>85</xdr:col>
      <xdr:colOff>177800</xdr:colOff>
      <xdr:row>96</xdr:row>
      <xdr:rowOff>37164</xdr:rowOff>
    </xdr:to>
    <xdr:sp macro="" textlink="">
      <xdr:nvSpPr>
        <xdr:cNvPr id="707" name="楕円 706"/>
        <xdr:cNvSpPr/>
      </xdr:nvSpPr>
      <xdr:spPr>
        <a:xfrm>
          <a:off x="16268700" y="163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129891</xdr:rowOff>
    </xdr:from>
    <xdr:ext cx="534377" cy="259045"/>
    <xdr:sp macro="" textlink="">
      <xdr:nvSpPr>
        <xdr:cNvPr id="708" name="公債費該当値テキスト"/>
        <xdr:cNvSpPr txBox="1"/>
      </xdr:nvSpPr>
      <xdr:spPr>
        <a:xfrm>
          <a:off x="16370300" y="162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103270</xdr:rowOff>
    </xdr:from>
    <xdr:to>
      <xdr:col>81</xdr:col>
      <xdr:colOff>101600</xdr:colOff>
      <xdr:row>96</xdr:row>
      <xdr:rowOff>33420</xdr:rowOff>
    </xdr:to>
    <xdr:sp macro="" textlink="">
      <xdr:nvSpPr>
        <xdr:cNvPr id="709" name="楕円 708"/>
        <xdr:cNvSpPr/>
      </xdr:nvSpPr>
      <xdr:spPr>
        <a:xfrm>
          <a:off x="15430500" y="163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49947</xdr:rowOff>
    </xdr:from>
    <xdr:ext cx="534377" cy="259045"/>
    <xdr:sp macro="" textlink="">
      <xdr:nvSpPr>
        <xdr:cNvPr id="710" name="テキスト ボックス 709"/>
        <xdr:cNvSpPr txBox="1"/>
      </xdr:nvSpPr>
      <xdr:spPr>
        <a:xfrm>
          <a:off x="15214111" y="161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121546</xdr:rowOff>
    </xdr:from>
    <xdr:to>
      <xdr:col>76</xdr:col>
      <xdr:colOff>165100</xdr:colOff>
      <xdr:row>96</xdr:row>
      <xdr:rowOff>51696</xdr:rowOff>
    </xdr:to>
    <xdr:sp macro="" textlink="">
      <xdr:nvSpPr>
        <xdr:cNvPr id="711" name="楕円 710"/>
        <xdr:cNvSpPr/>
      </xdr:nvSpPr>
      <xdr:spPr>
        <a:xfrm>
          <a:off x="14541500" y="164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68223</xdr:rowOff>
    </xdr:from>
    <xdr:ext cx="534377" cy="259045"/>
    <xdr:sp macro="" textlink="">
      <xdr:nvSpPr>
        <xdr:cNvPr id="712" name="テキスト ボックス 711"/>
        <xdr:cNvSpPr txBox="1"/>
      </xdr:nvSpPr>
      <xdr:spPr>
        <a:xfrm>
          <a:off x="14325111" y="161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355</xdr:rowOff>
    </xdr:from>
    <xdr:to>
      <xdr:col>72</xdr:col>
      <xdr:colOff>38100</xdr:colOff>
      <xdr:row>96</xdr:row>
      <xdr:rowOff>101955</xdr:rowOff>
    </xdr:to>
    <xdr:sp macro="" textlink="">
      <xdr:nvSpPr>
        <xdr:cNvPr id="713" name="楕円 712"/>
        <xdr:cNvSpPr/>
      </xdr:nvSpPr>
      <xdr:spPr>
        <a:xfrm>
          <a:off x="13652500" y="164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118482</xdr:rowOff>
    </xdr:from>
    <xdr:ext cx="534377" cy="259045"/>
    <xdr:sp macro="" textlink="">
      <xdr:nvSpPr>
        <xdr:cNvPr id="714" name="テキスト ボックス 713"/>
        <xdr:cNvSpPr txBox="1"/>
      </xdr:nvSpPr>
      <xdr:spPr>
        <a:xfrm>
          <a:off x="13436111" y="1623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124910</xdr:rowOff>
    </xdr:from>
    <xdr:to>
      <xdr:col>67</xdr:col>
      <xdr:colOff>101600</xdr:colOff>
      <xdr:row>96</xdr:row>
      <xdr:rowOff>55060</xdr:rowOff>
    </xdr:to>
    <xdr:sp macro="" textlink="">
      <xdr:nvSpPr>
        <xdr:cNvPr id="715" name="楕円 714"/>
        <xdr:cNvSpPr/>
      </xdr:nvSpPr>
      <xdr:spPr>
        <a:xfrm>
          <a:off x="12763500" y="16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71587</xdr:rowOff>
    </xdr:from>
    <xdr:ext cx="534377" cy="259045"/>
    <xdr:sp macro="" textlink="">
      <xdr:nvSpPr>
        <xdr:cNvPr id="716" name="テキスト ボックス 715"/>
        <xdr:cNvSpPr txBox="1"/>
      </xdr:nvSpPr>
      <xdr:spPr>
        <a:xfrm>
          <a:off x="12547111" y="161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5" name="フローチャート: 判断 754"/>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25290</xdr:rowOff>
    </xdr:from>
    <xdr:ext cx="378565" cy="259045"/>
    <xdr:sp macro="" textlink="">
      <xdr:nvSpPr>
        <xdr:cNvPr id="756" name="テキスト ボックス 755"/>
        <xdr:cNvSpPr txBox="1"/>
      </xdr:nvSpPr>
      <xdr:spPr>
        <a:xfrm>
          <a:off x="19356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57" name="フローチャート: 判断 756"/>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44721</xdr:rowOff>
    </xdr:from>
    <xdr:ext cx="378565" cy="259045"/>
    <xdr:sp macro="" textlink="">
      <xdr:nvSpPr>
        <xdr:cNvPr id="758" name="テキスト ボックス 757"/>
        <xdr:cNvSpPr txBox="1"/>
      </xdr:nvSpPr>
      <xdr:spPr>
        <a:xfrm>
          <a:off x="18467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山間部に位置し、古くから農林業振興施策を積極的に行っていることから、農林水産業費が全国・県・類似団体平均と比較して高い水準にある。また、小口融資制度や経営安定資金事業の実施や、当市の基幹産業である観光業振興施策を積極的に行っていることから商工費も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年度の特徴としては、</a:t>
          </a:r>
          <a:r>
            <a:rPr kumimoji="1" lang="ja-JP" altLang="ja-JP" sz="1300">
              <a:solidFill>
                <a:schemeClr val="dk1"/>
              </a:solidFill>
              <a:effectLst/>
              <a:latin typeface="+mn-lt"/>
              <a:ea typeface="+mn-ea"/>
              <a:cs typeface="+mn-cs"/>
            </a:rPr>
            <a:t>環境衛生施設や学校給食センターの整備、庁舎等の改修といった大型事業を実施したことから</a:t>
          </a:r>
          <a:r>
            <a:rPr kumimoji="1" lang="ja-JP" altLang="en-US" sz="1300">
              <a:solidFill>
                <a:schemeClr val="dk1"/>
              </a:solidFill>
              <a:effectLst/>
              <a:latin typeface="+mn-lt"/>
              <a:ea typeface="+mn-ea"/>
              <a:cs typeface="+mn-cs"/>
            </a:rPr>
            <a:t>衛生費、教育費が増加し、総務費が引き続き高い水準となった。また、救助工作車の購入や基金積立などにより消防費が大きく増加した。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年度から財政調整基金の中長期的な見通しのもと計画的な取り崩しをしており、歳計剰余金の積み立てを取り崩し額が上回り、基金残高は減となった。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○実質収支額・実質単年度収支</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環境衛生施設や学校給食センターの整備、庁舎等の改修といった大型事業</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実施</a:t>
          </a:r>
          <a:r>
            <a:rPr kumimoji="1" lang="ja-JP" altLang="en-US" sz="1300">
              <a:solidFill>
                <a:schemeClr val="dk1"/>
              </a:solidFill>
              <a:effectLst/>
              <a:latin typeface="+mn-lt"/>
              <a:ea typeface="+mn-ea"/>
              <a:cs typeface="+mn-cs"/>
            </a:rPr>
            <a:t>による普通建設事業費の大幅増により、実質単年度収支は赤字となっているが、財政調整基金の取り崩しにより、実質収支額は黒字となっている。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対象となる一般会計、特別会計、公営企業会計の実質収支は資金剰余金が生じているため、連結実質赤字比率はない。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今後も各会計において健全な財政運営に努めていくとともに、公営企業会計においては、料金の適正化などにより独立採算制がとれるよう勧めていく。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25085367</v>
      </c>
      <c r="BO4" s="441"/>
      <c r="BP4" s="441"/>
      <c r="BQ4" s="441"/>
      <c r="BR4" s="441"/>
      <c r="BS4" s="441"/>
      <c r="BT4" s="441"/>
      <c r="BU4" s="442"/>
      <c r="BV4" s="440">
        <v>22210093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4.4000000000000004</v>
      </c>
      <c r="CU4" s="622"/>
      <c r="CV4" s="622"/>
      <c r="CW4" s="622"/>
      <c r="CX4" s="622"/>
      <c r="CY4" s="622"/>
      <c r="CZ4" s="622"/>
      <c r="DA4" s="623"/>
      <c r="DB4" s="621">
        <v>2.6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24343427</v>
      </c>
      <c r="BO5" s="446"/>
      <c r="BP5" s="446"/>
      <c r="BQ5" s="446"/>
      <c r="BR5" s="446"/>
      <c r="BS5" s="446"/>
      <c r="BT5" s="446"/>
      <c r="BU5" s="447"/>
      <c r="BV5" s="445">
        <v>21558788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88.5</v>
      </c>
      <c r="CU5" s="416"/>
      <c r="CV5" s="416"/>
      <c r="CW5" s="416"/>
      <c r="CX5" s="416"/>
      <c r="CY5" s="416"/>
      <c r="CZ5" s="416"/>
      <c r="DA5" s="417"/>
      <c r="DB5" s="415">
        <v>87.5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741940</v>
      </c>
      <c r="BO6" s="446"/>
      <c r="BP6" s="446"/>
      <c r="BQ6" s="446"/>
      <c r="BR6" s="446"/>
      <c r="BS6" s="446"/>
      <c r="BT6" s="446"/>
      <c r="BU6" s="447"/>
      <c r="BV6" s="445">
        <v>651305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92.4</v>
      </c>
      <c r="CU6" s="596"/>
      <c r="CV6" s="596"/>
      <c r="CW6" s="596"/>
      <c r="CX6" s="596"/>
      <c r="CY6" s="596"/>
      <c r="CZ6" s="596"/>
      <c r="DA6" s="597"/>
      <c r="DB6" s="595">
        <v>91.5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138066</v>
      </c>
      <c r="BO7" s="446"/>
      <c r="BP7" s="446"/>
      <c r="BQ7" s="446"/>
      <c r="BR7" s="446"/>
      <c r="BS7" s="446"/>
      <c r="BT7" s="446"/>
      <c r="BU7" s="447"/>
      <c r="BV7" s="445">
        <v>284409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13660432</v>
      </c>
      <c r="CU7" s="446"/>
      <c r="CV7" s="446"/>
      <c r="CW7" s="446"/>
      <c r="CX7" s="446"/>
      <c r="CY7" s="446"/>
      <c r="CZ7" s="446"/>
      <c r="DA7" s="447"/>
      <c r="DB7" s="445">
        <v>13917728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603874</v>
      </c>
      <c r="BO8" s="446"/>
      <c r="BP8" s="446"/>
      <c r="BQ8" s="446"/>
      <c r="BR8" s="446"/>
      <c r="BS8" s="446"/>
      <c r="BT8" s="446"/>
      <c r="BU8" s="447"/>
      <c r="BV8" s="445">
        <v>366896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0.36</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33585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236978</v>
      </c>
      <c r="BO9" s="446"/>
      <c r="BP9" s="446"/>
      <c r="BQ9" s="446"/>
      <c r="BR9" s="446"/>
      <c r="BS9" s="446"/>
      <c r="BT9" s="446"/>
      <c r="BU9" s="447"/>
      <c r="BV9" s="445">
        <v>-365518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16.899999999999999</v>
      </c>
      <c r="CU9" s="416"/>
      <c r="CV9" s="416"/>
      <c r="CW9" s="416"/>
      <c r="CX9" s="416"/>
      <c r="CY9" s="416"/>
      <c r="CZ9" s="416"/>
      <c r="DA9" s="417"/>
      <c r="DB9" s="415">
        <v>17.8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36314</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316319</v>
      </c>
      <c r="BO10" s="446"/>
      <c r="BP10" s="446"/>
      <c r="BQ10" s="446"/>
      <c r="BR10" s="446"/>
      <c r="BS10" s="446"/>
      <c r="BT10" s="446"/>
      <c r="BU10" s="447"/>
      <c r="BV10" s="445">
        <v>496892</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33232</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102</v>
      </c>
      <c r="AV12" s="503"/>
      <c r="AW12" s="503"/>
      <c r="AX12" s="503"/>
      <c r="AY12" s="425" t="s">
        <v>129</v>
      </c>
      <c r="AZ12" s="426"/>
      <c r="BA12" s="426"/>
      <c r="BB12" s="426"/>
      <c r="BC12" s="426"/>
      <c r="BD12" s="426"/>
      <c r="BE12" s="426"/>
      <c r="BF12" s="426"/>
      <c r="BG12" s="426"/>
      <c r="BH12" s="426"/>
      <c r="BI12" s="426"/>
      <c r="BJ12" s="426"/>
      <c r="BK12" s="426"/>
      <c r="BL12" s="426"/>
      <c r="BM12" s="427"/>
      <c r="BN12" s="445">
        <v>1110000</v>
      </c>
      <c r="BO12" s="446"/>
      <c r="BP12" s="446"/>
      <c r="BQ12" s="446"/>
      <c r="BR12" s="446"/>
      <c r="BS12" s="446"/>
      <c r="BT12" s="446"/>
      <c r="BU12" s="447"/>
      <c r="BV12" s="445">
        <v>49000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32821</v>
      </c>
      <c r="S13" s="549"/>
      <c r="T13" s="549"/>
      <c r="U13" s="549"/>
      <c r="V13" s="550"/>
      <c r="W13" s="536" t="s">
        <v>133</v>
      </c>
      <c r="X13" s="458"/>
      <c r="Y13" s="458"/>
      <c r="Z13" s="458"/>
      <c r="AA13" s="458"/>
      <c r="AB13" s="459"/>
      <c r="AC13" s="421">
        <v>893</v>
      </c>
      <c r="AD13" s="422"/>
      <c r="AE13" s="422"/>
      <c r="AF13" s="422"/>
      <c r="AG13" s="423"/>
      <c r="AH13" s="421">
        <v>827</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-556703</v>
      </c>
      <c r="BO13" s="446"/>
      <c r="BP13" s="446"/>
      <c r="BQ13" s="446"/>
      <c r="BR13" s="446"/>
      <c r="BS13" s="446"/>
      <c r="BT13" s="446"/>
      <c r="BU13" s="447"/>
      <c r="BV13" s="445">
        <v>82374</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13.3</v>
      </c>
      <c r="CU13" s="416"/>
      <c r="CV13" s="416"/>
      <c r="CW13" s="416"/>
      <c r="CX13" s="416"/>
      <c r="CY13" s="416"/>
      <c r="CZ13" s="416"/>
      <c r="DA13" s="417"/>
      <c r="DB13" s="415">
        <v>12.8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33808</v>
      </c>
      <c r="S14" s="549"/>
      <c r="T14" s="549"/>
      <c r="U14" s="549"/>
      <c r="V14" s="550"/>
      <c r="W14" s="551"/>
      <c r="X14" s="461"/>
      <c r="Y14" s="461"/>
      <c r="Z14" s="461"/>
      <c r="AA14" s="461"/>
      <c r="AB14" s="462"/>
      <c r="AC14" s="541">
        <v>5.3</v>
      </c>
      <c r="AD14" s="542"/>
      <c r="AE14" s="542"/>
      <c r="AF14" s="542"/>
      <c r="AG14" s="543"/>
      <c r="AH14" s="541">
        <v>4.7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v>0.8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33446</v>
      </c>
      <c r="S15" s="549"/>
      <c r="T15" s="549"/>
      <c r="U15" s="549"/>
      <c r="V15" s="550"/>
      <c r="W15" s="536" t="s">
        <v>141</v>
      </c>
      <c r="X15" s="458"/>
      <c r="Y15" s="458"/>
      <c r="Z15" s="458"/>
      <c r="AA15" s="458"/>
      <c r="AB15" s="459"/>
      <c r="AC15" s="421">
        <v>4938</v>
      </c>
      <c r="AD15" s="422"/>
      <c r="AE15" s="422"/>
      <c r="AF15" s="422"/>
      <c r="AG15" s="423"/>
      <c r="AH15" s="421">
        <v>5263</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3966118</v>
      </c>
      <c r="BO15" s="441"/>
      <c r="BP15" s="441"/>
      <c r="BQ15" s="441"/>
      <c r="BR15" s="441"/>
      <c r="BS15" s="441"/>
      <c r="BT15" s="441"/>
      <c r="BU15" s="442"/>
      <c r="BV15" s="440">
        <v>4012815</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29.1</v>
      </c>
      <c r="AD16" s="542"/>
      <c r="AE16" s="542"/>
      <c r="AF16" s="542"/>
      <c r="AG16" s="543"/>
      <c r="AH16" s="541">
        <v>30</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11581117</v>
      </c>
      <c r="BO16" s="446"/>
      <c r="BP16" s="446"/>
      <c r="BQ16" s="446"/>
      <c r="BR16" s="446"/>
      <c r="BS16" s="446"/>
      <c r="BT16" s="446"/>
      <c r="BU16" s="447"/>
      <c r="BV16" s="445">
        <v>11542361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11145</v>
      </c>
      <c r="AD17" s="422"/>
      <c r="AE17" s="422"/>
      <c r="AF17" s="422"/>
      <c r="AG17" s="423"/>
      <c r="AH17" s="421">
        <v>11442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5039209</v>
      </c>
      <c r="BO17" s="446"/>
      <c r="BP17" s="446"/>
      <c r="BQ17" s="446"/>
      <c r="BR17" s="446"/>
      <c r="BS17" s="446"/>
      <c r="BT17" s="446"/>
      <c r="BU17" s="447"/>
      <c r="BV17" s="445">
        <v>5083386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851.21</v>
      </c>
      <c r="M18" s="510"/>
      <c r="N18" s="510"/>
      <c r="O18" s="510"/>
      <c r="P18" s="510"/>
      <c r="Q18" s="510"/>
      <c r="R18" s="511"/>
      <c r="S18" s="511"/>
      <c r="T18" s="511"/>
      <c r="U18" s="511"/>
      <c r="V18" s="512"/>
      <c r="W18" s="526"/>
      <c r="X18" s="527"/>
      <c r="Y18" s="527"/>
      <c r="Z18" s="527"/>
      <c r="AA18" s="527"/>
      <c r="AB18" s="537"/>
      <c r="AC18" s="409">
        <v>65.7</v>
      </c>
      <c r="AD18" s="410"/>
      <c r="AE18" s="410"/>
      <c r="AF18" s="410"/>
      <c r="AG18" s="513"/>
      <c r="AH18" s="409">
        <v>65.3</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12645187</v>
      </c>
      <c r="BO18" s="446"/>
      <c r="BP18" s="446"/>
      <c r="BQ18" s="446"/>
      <c r="BR18" s="446"/>
      <c r="BS18" s="446"/>
      <c r="BT18" s="446"/>
      <c r="BU18" s="447"/>
      <c r="BV18" s="445">
        <v>12642239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39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16745269</v>
      </c>
      <c r="BO19" s="446"/>
      <c r="BP19" s="446"/>
      <c r="BQ19" s="446"/>
      <c r="BR19" s="446"/>
      <c r="BS19" s="446"/>
      <c r="BT19" s="446"/>
      <c r="BU19" s="447"/>
      <c r="BV19" s="445">
        <v>16198739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12140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21433825</v>
      </c>
      <c r="BO23" s="446"/>
      <c r="BP23" s="446"/>
      <c r="BQ23" s="446"/>
      <c r="BR23" s="446"/>
      <c r="BS23" s="446"/>
      <c r="BT23" s="446"/>
      <c r="BU23" s="447"/>
      <c r="BV23" s="445">
        <v>20598071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6375</v>
      </c>
      <c r="R24" s="422"/>
      <c r="S24" s="422"/>
      <c r="T24" s="422"/>
      <c r="U24" s="422"/>
      <c r="V24" s="423"/>
      <c r="W24" s="487"/>
      <c r="X24" s="478"/>
      <c r="Y24" s="479"/>
      <c r="Z24" s="418" t="s">
        <v>165</v>
      </c>
      <c r="AA24" s="419"/>
      <c r="AB24" s="419"/>
      <c r="AC24" s="419"/>
      <c r="AD24" s="419"/>
      <c r="AE24" s="419"/>
      <c r="AF24" s="419"/>
      <c r="AG24" s="420"/>
      <c r="AH24" s="421">
        <v>455</v>
      </c>
      <c r="AI24" s="422"/>
      <c r="AJ24" s="422"/>
      <c r="AK24" s="422"/>
      <c r="AL24" s="423"/>
      <c r="AM24" s="421">
        <v>1356810</v>
      </c>
      <c r="AN24" s="422"/>
      <c r="AO24" s="422"/>
      <c r="AP24" s="422"/>
      <c r="AQ24" s="422"/>
      <c r="AR24" s="423"/>
      <c r="AS24" s="421">
        <v>2982</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8980644</v>
      </c>
      <c r="BO24" s="446"/>
      <c r="BP24" s="446"/>
      <c r="BQ24" s="446"/>
      <c r="BR24" s="446"/>
      <c r="BS24" s="446"/>
      <c r="BT24" s="446"/>
      <c r="BU24" s="447"/>
      <c r="BV24" s="445">
        <v>10046872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5950</v>
      </c>
      <c r="R25" s="422"/>
      <c r="S25" s="422"/>
      <c r="T25" s="422"/>
      <c r="U25" s="422"/>
      <c r="V25" s="423"/>
      <c r="W25" s="487"/>
      <c r="X25" s="478"/>
      <c r="Y25" s="479"/>
      <c r="Z25" s="418" t="s">
        <v>168</v>
      </c>
      <c r="AA25" s="419"/>
      <c r="AB25" s="419"/>
      <c r="AC25" s="419"/>
      <c r="AD25" s="419"/>
      <c r="AE25" s="419"/>
      <c r="AF25" s="419"/>
      <c r="AG25" s="420"/>
      <c r="AH25" s="421">
        <v>86</v>
      </c>
      <c r="AI25" s="422"/>
      <c r="AJ25" s="422"/>
      <c r="AK25" s="422"/>
      <c r="AL25" s="423"/>
      <c r="AM25" s="421">
        <v>240112</v>
      </c>
      <c r="AN25" s="422"/>
      <c r="AO25" s="422"/>
      <c r="AP25" s="422"/>
      <c r="AQ25" s="422"/>
      <c r="AR25" s="423"/>
      <c r="AS25" s="421">
        <v>2792</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5600551</v>
      </c>
      <c r="BO25" s="441"/>
      <c r="BP25" s="441"/>
      <c r="BQ25" s="441"/>
      <c r="BR25" s="441"/>
      <c r="BS25" s="441"/>
      <c r="BT25" s="441"/>
      <c r="BU25" s="442"/>
      <c r="BV25" s="440">
        <v>4729131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5490</v>
      </c>
      <c r="R26" s="422"/>
      <c r="S26" s="422"/>
      <c r="T26" s="422"/>
      <c r="U26" s="422"/>
      <c r="V26" s="423"/>
      <c r="W26" s="487"/>
      <c r="X26" s="478"/>
      <c r="Y26" s="479"/>
      <c r="Z26" s="418" t="s">
        <v>171</v>
      </c>
      <c r="AA26" s="500"/>
      <c r="AB26" s="500"/>
      <c r="AC26" s="500"/>
      <c r="AD26" s="500"/>
      <c r="AE26" s="500"/>
      <c r="AF26" s="500"/>
      <c r="AG26" s="501"/>
      <c r="AH26" s="421">
        <v>20</v>
      </c>
      <c r="AI26" s="422"/>
      <c r="AJ26" s="422"/>
      <c r="AK26" s="422"/>
      <c r="AL26" s="423"/>
      <c r="AM26" s="421">
        <v>53320</v>
      </c>
      <c r="AN26" s="422"/>
      <c r="AO26" s="422"/>
      <c r="AP26" s="422"/>
      <c r="AQ26" s="422"/>
      <c r="AR26" s="423"/>
      <c r="AS26" s="421">
        <v>2666</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3700</v>
      </c>
      <c r="R27" s="422"/>
      <c r="S27" s="422"/>
      <c r="T27" s="422"/>
      <c r="U27" s="422"/>
      <c r="V27" s="423"/>
      <c r="W27" s="487"/>
      <c r="X27" s="478"/>
      <c r="Y27" s="479"/>
      <c r="Z27" s="418" t="s">
        <v>174</v>
      </c>
      <c r="AA27" s="419"/>
      <c r="AB27" s="419"/>
      <c r="AC27" s="419"/>
      <c r="AD27" s="419"/>
      <c r="AE27" s="419"/>
      <c r="AF27" s="419"/>
      <c r="AG27" s="420"/>
      <c r="AH27" s="421" t="s">
        <v>123</v>
      </c>
      <c r="AI27" s="422"/>
      <c r="AJ27" s="422"/>
      <c r="AK27" s="422"/>
      <c r="AL27" s="423"/>
      <c r="AM27" s="421" t="s">
        <v>131</v>
      </c>
      <c r="AN27" s="422"/>
      <c r="AO27" s="422"/>
      <c r="AP27" s="422"/>
      <c r="AQ27" s="422"/>
      <c r="AR27" s="423"/>
      <c r="AS27" s="421" t="s">
        <v>131</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3000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7628413</v>
      </c>
      <c r="BO28" s="441"/>
      <c r="BP28" s="441"/>
      <c r="BQ28" s="441"/>
      <c r="BR28" s="441"/>
      <c r="BS28" s="441"/>
      <c r="BT28" s="441"/>
      <c r="BU28" s="442"/>
      <c r="BV28" s="440">
        <v>8422094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12</v>
      </c>
      <c r="M29" s="422"/>
      <c r="N29" s="422"/>
      <c r="O29" s="422"/>
      <c r="P29" s="423"/>
      <c r="Q29" s="421">
        <v>2700</v>
      </c>
      <c r="R29" s="422"/>
      <c r="S29" s="422"/>
      <c r="T29" s="422"/>
      <c r="U29" s="422"/>
      <c r="V29" s="423"/>
      <c r="W29" s="488"/>
      <c r="X29" s="489"/>
      <c r="Y29" s="490"/>
      <c r="Z29" s="418" t="s">
        <v>180</v>
      </c>
      <c r="AA29" s="419"/>
      <c r="AB29" s="419"/>
      <c r="AC29" s="419"/>
      <c r="AD29" s="419"/>
      <c r="AE29" s="419"/>
      <c r="AF29" s="419"/>
      <c r="AG29" s="420"/>
      <c r="AH29" s="421">
        <v>455</v>
      </c>
      <c r="AI29" s="422"/>
      <c r="AJ29" s="422"/>
      <c r="AK29" s="422"/>
      <c r="AL29" s="423"/>
      <c r="AM29" s="421">
        <v>1356810</v>
      </c>
      <c r="AN29" s="422"/>
      <c r="AO29" s="422"/>
      <c r="AP29" s="422"/>
      <c r="AQ29" s="422"/>
      <c r="AR29" s="423"/>
      <c r="AS29" s="421">
        <v>2982</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846337</v>
      </c>
      <c r="BO29" s="446"/>
      <c r="BP29" s="446"/>
      <c r="BQ29" s="446"/>
      <c r="BR29" s="446"/>
      <c r="BS29" s="446"/>
      <c r="BT29" s="446"/>
      <c r="BU29" s="447"/>
      <c r="BV29" s="445">
        <v>844905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92.8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4135410</v>
      </c>
      <c r="BO30" s="449"/>
      <c r="BP30" s="449"/>
      <c r="BQ30" s="449"/>
      <c r="BR30" s="449"/>
      <c r="BS30" s="449"/>
      <c r="BT30" s="449"/>
      <c r="BU30" s="450"/>
      <c r="BV30" s="448">
        <v>3691862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国民健康保険事業特別会計（事業勘定）</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IF('各会計、関係団体の財政状況及び健全化判断比率'!B36="","",'各会計、関係団体の財政状況及び健全化判断比率'!B36)</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岐阜県市町村会館組合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ホリスティック南飛騨</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学校給食費特別会計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IF('各会計、関係団体の財政状況及び健全化判断比率'!B34="","",'各会計、関係団体の財政状況及び健全化判断比率'!B34)</f>
        <v>下呂温泉合掌村事業会計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IF('各会計、関係団体の財政状況及び健全化判断比率'!B37="","",'各会計、関係団体の財政状況及び健全化判断比率'!B37)</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岐阜県市町村職員退職手当組合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飛騨小坂観光</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介護保険特別会計（介護サービス事業勘定）</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IF('各会計、関係団体の財政状況及び健全化判断比率'!B35="","",'各会計、関係団体の財政状況及び健全化判断比率'!B35)</f>
        <v>金山病院事業会計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飛騨農業共済事務組合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飛騨小坂ぶなしめじ</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介護保険特別会計（保険事業勘定）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後期高齢者医療連合（一般会計分）</v>
      </c>
      <c r="BZ37" s="403"/>
      <c r="CA37" s="403"/>
      <c r="CB37" s="403"/>
      <c r="CC37" s="403"/>
      <c r="CD37" s="403"/>
      <c r="CE37" s="403"/>
      <c r="CF37" s="403"/>
      <c r="CG37" s="403"/>
      <c r="CH37" s="403"/>
      <c r="CI37" s="403"/>
      <c r="CJ37" s="403"/>
      <c r="CK37" s="403"/>
      <c r="CL37" s="403"/>
      <c r="CM37" s="403"/>
      <c r="CN37" s="193"/>
      <c r="CO37" s="404">
        <f t="shared" si="3"/>
        <v>21</v>
      </c>
      <c r="CP37" s="404"/>
      <c r="CQ37" s="403" t="str">
        <f>IF('各会計、関係団体の財政状況及び健全化判断比率'!BS10="","",'各会計、関係団体の財政状況及び健全化判断比率'!BS10)</f>
        <v>かれん</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国民健康保険事業特別会計（診療施設勘定）</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後期高齢者医療連合（特別会計分）</v>
      </c>
      <c r="BZ38" s="403"/>
      <c r="CA38" s="403"/>
      <c r="CB38" s="403"/>
      <c r="CC38" s="403"/>
      <c r="CD38" s="403"/>
      <c r="CE38" s="403"/>
      <c r="CF38" s="403"/>
      <c r="CG38" s="403"/>
      <c r="CH38" s="403"/>
      <c r="CI38" s="403"/>
      <c r="CJ38" s="403"/>
      <c r="CK38" s="403"/>
      <c r="CL38" s="403"/>
      <c r="CM38" s="403"/>
      <c r="CN38" s="193"/>
      <c r="CO38" s="404">
        <f t="shared" si="3"/>
        <v>22</v>
      </c>
      <c r="CP38" s="404"/>
      <c r="CQ38" s="403" t="str">
        <f>IF('各会計、関係団体の財政状況及び健全化判断比率'!BS11="","",'各会計、関係団体の財政状況及び健全化判断比率'!BS11)</f>
        <v>馬瀬総合観光</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23</v>
      </c>
      <c r="CP39" s="404"/>
      <c r="CQ39" s="403" t="str">
        <f>IF('各会計、関係団体の財政状況及び健全化判断比率'!BS12="","",'各会計、関係団体の財政状況及び健全化判断比率'!BS12)</f>
        <v>下呂ふるさと文化財団</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CSTa5i5bPS/DYyvpmvQEsU0C18Z0K/j/fND9z5RYVwG44Eg9QKKKcCOJyHwGdHvV5+bm+JBZNAz4fZyFPAv6g==" saltValue="vmby3riczwJX1mF6UOGR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6" t="s">
        <v>563</v>
      </c>
      <c r="D34" s="1226"/>
      <c r="E34" s="1227"/>
      <c r="F34" s="32">
        <v>2.79</v>
      </c>
      <c r="G34" s="33">
        <v>3.47</v>
      </c>
      <c r="H34" s="33">
        <v>4.07</v>
      </c>
      <c r="I34" s="33">
        <v>4.88</v>
      </c>
      <c r="J34" s="34">
        <v>5.68</v>
      </c>
      <c r="K34" s="22"/>
      <c r="L34" s="22"/>
      <c r="M34" s="22"/>
      <c r="N34" s="22"/>
      <c r="O34" s="22"/>
      <c r="P34" s="22"/>
    </row>
    <row r="35" spans="1:16" ht="39" customHeight="1" x14ac:dyDescent="0.15">
      <c r="A35" s="22"/>
      <c r="B35" s="35"/>
      <c r="C35" s="1220" t="s">
        <v>564</v>
      </c>
      <c r="D35" s="1221"/>
      <c r="E35" s="1222"/>
      <c r="F35" s="36">
        <v>4.32</v>
      </c>
      <c r="G35" s="37">
        <v>4</v>
      </c>
      <c r="H35" s="37">
        <v>5.15</v>
      </c>
      <c r="I35" s="37">
        <v>2.63</v>
      </c>
      <c r="J35" s="38">
        <v>4.41</v>
      </c>
      <c r="K35" s="22"/>
      <c r="L35" s="22"/>
      <c r="M35" s="22"/>
      <c r="N35" s="22"/>
      <c r="O35" s="22"/>
      <c r="P35" s="22"/>
    </row>
    <row r="36" spans="1:16" ht="39" customHeight="1" x14ac:dyDescent="0.15">
      <c r="A36" s="22"/>
      <c r="B36" s="35"/>
      <c r="C36" s="1220" t="s">
        <v>565</v>
      </c>
      <c r="D36" s="1221"/>
      <c r="E36" s="1222"/>
      <c r="F36" s="36">
        <v>3.13</v>
      </c>
      <c r="G36" s="37">
        <v>2.83</v>
      </c>
      <c r="H36" s="37">
        <v>2.75</v>
      </c>
      <c r="I36" s="37">
        <v>2.91</v>
      </c>
      <c r="J36" s="38">
        <v>3.93</v>
      </c>
      <c r="K36" s="22"/>
      <c r="L36" s="22"/>
      <c r="M36" s="22"/>
      <c r="N36" s="22"/>
      <c r="O36" s="22"/>
      <c r="P36" s="22"/>
    </row>
    <row r="37" spans="1:16" ht="39" customHeight="1" x14ac:dyDescent="0.15">
      <c r="A37" s="22"/>
      <c r="B37" s="35"/>
      <c r="C37" s="1220" t="s">
        <v>566</v>
      </c>
      <c r="D37" s="1221"/>
      <c r="E37" s="1222"/>
      <c r="F37" s="36">
        <v>0.67</v>
      </c>
      <c r="G37" s="37">
        <v>0.8</v>
      </c>
      <c r="H37" s="37">
        <v>1.32</v>
      </c>
      <c r="I37" s="37">
        <v>2.0499999999999998</v>
      </c>
      <c r="J37" s="38">
        <v>1.75</v>
      </c>
      <c r="K37" s="22"/>
      <c r="L37" s="22"/>
      <c r="M37" s="22"/>
      <c r="N37" s="22"/>
      <c r="O37" s="22"/>
      <c r="P37" s="22"/>
    </row>
    <row r="38" spans="1:16" ht="39" customHeight="1" x14ac:dyDescent="0.15">
      <c r="A38" s="22"/>
      <c r="B38" s="35"/>
      <c r="C38" s="1220" t="s">
        <v>567</v>
      </c>
      <c r="D38" s="1221"/>
      <c r="E38" s="1222"/>
      <c r="F38" s="36">
        <v>0.72</v>
      </c>
      <c r="G38" s="37">
        <v>0.51</v>
      </c>
      <c r="H38" s="37">
        <v>0.67</v>
      </c>
      <c r="I38" s="37">
        <v>0.82</v>
      </c>
      <c r="J38" s="38">
        <v>0.94</v>
      </c>
      <c r="K38" s="22"/>
      <c r="L38" s="22"/>
      <c r="M38" s="22"/>
      <c r="N38" s="22"/>
      <c r="O38" s="22"/>
      <c r="P38" s="22"/>
    </row>
    <row r="39" spans="1:16" ht="39" customHeight="1" x14ac:dyDescent="0.15">
      <c r="A39" s="22"/>
      <c r="B39" s="35"/>
      <c r="C39" s="1220" t="s">
        <v>568</v>
      </c>
      <c r="D39" s="1221"/>
      <c r="E39" s="1222"/>
      <c r="F39" s="36">
        <v>0.71</v>
      </c>
      <c r="G39" s="37">
        <v>0.46</v>
      </c>
      <c r="H39" s="37">
        <v>0.56999999999999995</v>
      </c>
      <c r="I39" s="37">
        <v>1.42</v>
      </c>
      <c r="J39" s="38">
        <v>0.83</v>
      </c>
      <c r="K39" s="22"/>
      <c r="L39" s="22"/>
      <c r="M39" s="22"/>
      <c r="N39" s="22"/>
      <c r="O39" s="22"/>
      <c r="P39" s="22"/>
    </row>
    <row r="40" spans="1:16" ht="39" customHeight="1" x14ac:dyDescent="0.15">
      <c r="A40" s="22"/>
      <c r="B40" s="35"/>
      <c r="C40" s="1220" t="s">
        <v>569</v>
      </c>
      <c r="D40" s="1221"/>
      <c r="E40" s="1222"/>
      <c r="F40" s="36">
        <v>0.26</v>
      </c>
      <c r="G40" s="37">
        <v>0.26</v>
      </c>
      <c r="H40" s="37">
        <v>0.4</v>
      </c>
      <c r="I40" s="37">
        <v>0.19</v>
      </c>
      <c r="J40" s="38">
        <v>0.59</v>
      </c>
      <c r="K40" s="22"/>
      <c r="L40" s="22"/>
      <c r="M40" s="22"/>
      <c r="N40" s="22"/>
      <c r="O40" s="22"/>
      <c r="P40" s="22"/>
    </row>
    <row r="41" spans="1:16" ht="39" customHeight="1" x14ac:dyDescent="0.15">
      <c r="A41" s="22"/>
      <c r="B41" s="35"/>
      <c r="C41" s="1220" t="s">
        <v>570</v>
      </c>
      <c r="D41" s="1221"/>
      <c r="E41" s="1222"/>
      <c r="F41" s="36">
        <v>0.19</v>
      </c>
      <c r="G41" s="37">
        <v>0.25</v>
      </c>
      <c r="H41" s="37">
        <v>0.26</v>
      </c>
      <c r="I41" s="37">
        <v>0.24</v>
      </c>
      <c r="J41" s="38">
        <v>0.22</v>
      </c>
      <c r="K41" s="22"/>
      <c r="L41" s="22"/>
      <c r="M41" s="22"/>
      <c r="N41" s="22"/>
      <c r="O41" s="22"/>
      <c r="P41" s="22"/>
    </row>
    <row r="42" spans="1:16" ht="39" customHeight="1" x14ac:dyDescent="0.15">
      <c r="A42" s="22"/>
      <c r="B42" s="39"/>
      <c r="C42" s="1220" t="s">
        <v>571</v>
      </c>
      <c r="D42" s="1221"/>
      <c r="E42" s="1222"/>
      <c r="F42" s="36" t="s">
        <v>515</v>
      </c>
      <c r="G42" s="37" t="s">
        <v>515</v>
      </c>
      <c r="H42" s="37" t="s">
        <v>515</v>
      </c>
      <c r="I42" s="37" t="s">
        <v>515</v>
      </c>
      <c r="J42" s="38" t="s">
        <v>515</v>
      </c>
      <c r="K42" s="22"/>
      <c r="L42" s="22"/>
      <c r="M42" s="22"/>
      <c r="N42" s="22"/>
      <c r="O42" s="22"/>
      <c r="P42" s="22"/>
    </row>
    <row r="43" spans="1:16" ht="39" customHeight="1" thickBot="1" x14ac:dyDescent="0.2">
      <c r="A43" s="22"/>
      <c r="B43" s="40"/>
      <c r="C43" s="1223" t="s">
        <v>572</v>
      </c>
      <c r="D43" s="1224"/>
      <c r="E43" s="1225"/>
      <c r="F43" s="41">
        <v>0.19</v>
      </c>
      <c r="G43" s="42">
        <v>0.16</v>
      </c>
      <c r="H43" s="42">
        <v>0.16</v>
      </c>
      <c r="I43" s="42">
        <v>0.17</v>
      </c>
      <c r="J43" s="43">
        <v>0.27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HBb2dyOrk6vsxn+23V87dLlQXxEGWQvq42Y5eJEJ+IXiOty0jRF4hJ8f5Csih19FXgMZneVhtpBv4rZuu5+iw==" saltValue="4KNS8t+UMXhfQ9dL2Hnu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3066</v>
      </c>
      <c r="L45" s="60">
        <v>2893</v>
      </c>
      <c r="M45" s="60">
        <v>3000</v>
      </c>
      <c r="N45" s="60">
        <v>3010</v>
      </c>
      <c r="O45" s="61">
        <v>2948</v>
      </c>
      <c r="P45" s="48"/>
      <c r="Q45" s="48"/>
      <c r="R45" s="48"/>
      <c r="S45" s="48"/>
      <c r="T45" s="48"/>
      <c r="U45" s="48"/>
    </row>
    <row r="46" spans="1:21" ht="30.75" customHeight="1" x14ac:dyDescent="0.15">
      <c r="A46" s="48"/>
      <c r="B46" s="1238"/>
      <c r="C46" s="1239"/>
      <c r="D46" s="62"/>
      <c r="E46" s="1230" t="s">
        <v>13</v>
      </c>
      <c r="F46" s="1230"/>
      <c r="G46" s="1230"/>
      <c r="H46" s="1230"/>
      <c r="I46" s="1230"/>
      <c r="J46" s="1231"/>
      <c r="K46" s="63" t="s">
        <v>515</v>
      </c>
      <c r="L46" s="64" t="s">
        <v>515</v>
      </c>
      <c r="M46" s="64" t="s">
        <v>515</v>
      </c>
      <c r="N46" s="64" t="s">
        <v>515</v>
      </c>
      <c r="O46" s="65" t="s">
        <v>515</v>
      </c>
      <c r="P46" s="48"/>
      <c r="Q46" s="48"/>
      <c r="R46" s="48"/>
      <c r="S46" s="48"/>
      <c r="T46" s="48"/>
      <c r="U46" s="48"/>
    </row>
    <row r="47" spans="1:21" ht="30.75" customHeight="1" x14ac:dyDescent="0.15">
      <c r="A47" s="48"/>
      <c r="B47" s="1238"/>
      <c r="C47" s="1239"/>
      <c r="D47" s="62"/>
      <c r="E47" s="1230" t="s">
        <v>14</v>
      </c>
      <c r="F47" s="1230"/>
      <c r="G47" s="1230"/>
      <c r="H47" s="1230"/>
      <c r="I47" s="1230"/>
      <c r="J47" s="1231"/>
      <c r="K47" s="63" t="s">
        <v>515</v>
      </c>
      <c r="L47" s="64" t="s">
        <v>515</v>
      </c>
      <c r="M47" s="64" t="s">
        <v>515</v>
      </c>
      <c r="N47" s="64" t="s">
        <v>515</v>
      </c>
      <c r="O47" s="65" t="s">
        <v>515</v>
      </c>
      <c r="P47" s="48"/>
      <c r="Q47" s="48"/>
      <c r="R47" s="48"/>
      <c r="S47" s="48"/>
      <c r="T47" s="48"/>
      <c r="U47" s="48"/>
    </row>
    <row r="48" spans="1:21" ht="30.75" customHeight="1" x14ac:dyDescent="0.15">
      <c r="A48" s="48"/>
      <c r="B48" s="1238"/>
      <c r="C48" s="1239"/>
      <c r="D48" s="62"/>
      <c r="E48" s="1230" t="s">
        <v>15</v>
      </c>
      <c r="F48" s="1230"/>
      <c r="G48" s="1230"/>
      <c r="H48" s="1230"/>
      <c r="I48" s="1230"/>
      <c r="J48" s="1231"/>
      <c r="K48" s="63">
        <v>1761</v>
      </c>
      <c r="L48" s="64">
        <v>1805</v>
      </c>
      <c r="M48" s="64">
        <v>1801</v>
      </c>
      <c r="N48" s="64">
        <v>1820</v>
      </c>
      <c r="O48" s="65">
        <v>1789</v>
      </c>
      <c r="P48" s="48"/>
      <c r="Q48" s="48"/>
      <c r="R48" s="48"/>
      <c r="S48" s="48"/>
      <c r="T48" s="48"/>
      <c r="U48" s="48"/>
    </row>
    <row r="49" spans="1:21" ht="30.75" customHeight="1" x14ac:dyDescent="0.15">
      <c r="A49" s="48"/>
      <c r="B49" s="1238"/>
      <c r="C49" s="1239"/>
      <c r="D49" s="62"/>
      <c r="E49" s="1230" t="s">
        <v>16</v>
      </c>
      <c r="F49" s="1230"/>
      <c r="G49" s="1230"/>
      <c r="H49" s="1230"/>
      <c r="I49" s="1230"/>
      <c r="J49" s="1231"/>
      <c r="K49" s="63" t="s">
        <v>515</v>
      </c>
      <c r="L49" s="64" t="s">
        <v>515</v>
      </c>
      <c r="M49" s="64" t="s">
        <v>515</v>
      </c>
      <c r="N49" s="64" t="s">
        <v>515</v>
      </c>
      <c r="O49" s="65" t="s">
        <v>515</v>
      </c>
      <c r="P49" s="48"/>
      <c r="Q49" s="48"/>
      <c r="R49" s="48"/>
      <c r="S49" s="48"/>
      <c r="T49" s="48"/>
      <c r="U49" s="48"/>
    </row>
    <row r="50" spans="1:21" ht="30.75" customHeight="1" x14ac:dyDescent="0.15">
      <c r="A50" s="48"/>
      <c r="B50" s="1238"/>
      <c r="C50" s="1239"/>
      <c r="D50" s="62"/>
      <c r="E50" s="1230" t="s">
        <v>17</v>
      </c>
      <c r="F50" s="1230"/>
      <c r="G50" s="1230"/>
      <c r="H50" s="1230"/>
      <c r="I50" s="1230"/>
      <c r="J50" s="1231"/>
      <c r="K50" s="63">
        <v>17</v>
      </c>
      <c r="L50" s="64">
        <v>24</v>
      </c>
      <c r="M50" s="64">
        <v>19</v>
      </c>
      <c r="N50" s="64">
        <v>19</v>
      </c>
      <c r="O50" s="65">
        <v>17</v>
      </c>
      <c r="P50" s="48"/>
      <c r="Q50" s="48"/>
      <c r="R50" s="48"/>
      <c r="S50" s="48"/>
      <c r="T50" s="48"/>
      <c r="U50" s="48"/>
    </row>
    <row r="51" spans="1:21" ht="30.75" customHeight="1" x14ac:dyDescent="0.15">
      <c r="A51" s="48"/>
      <c r="B51" s="1240"/>
      <c r="C51" s="1241"/>
      <c r="D51" s="66"/>
      <c r="E51" s="1230" t="s">
        <v>18</v>
      </c>
      <c r="F51" s="1230"/>
      <c r="G51" s="1230"/>
      <c r="H51" s="1230"/>
      <c r="I51" s="1230"/>
      <c r="J51" s="1231"/>
      <c r="K51" s="63">
        <v>0</v>
      </c>
      <c r="L51" s="64">
        <v>0</v>
      </c>
      <c r="M51" s="64">
        <v>0</v>
      </c>
      <c r="N51" s="64">
        <v>0</v>
      </c>
      <c r="O51" s="65">
        <v>0</v>
      </c>
      <c r="P51" s="48"/>
      <c r="Q51" s="48"/>
      <c r="R51" s="48"/>
      <c r="S51" s="48"/>
      <c r="T51" s="48"/>
      <c r="U51" s="48"/>
    </row>
    <row r="52" spans="1:21" ht="30.75" customHeight="1" x14ac:dyDescent="0.15">
      <c r="A52" s="48"/>
      <c r="B52" s="1228" t="s">
        <v>19</v>
      </c>
      <c r="C52" s="1229"/>
      <c r="D52" s="66"/>
      <c r="E52" s="1230" t="s">
        <v>20</v>
      </c>
      <c r="F52" s="1230"/>
      <c r="G52" s="1230"/>
      <c r="H52" s="1230"/>
      <c r="I52" s="1230"/>
      <c r="J52" s="1231"/>
      <c r="K52" s="63">
        <v>3296</v>
      </c>
      <c r="L52" s="64">
        <v>3406</v>
      </c>
      <c r="M52" s="64">
        <v>3400</v>
      </c>
      <c r="N52" s="64">
        <v>3393</v>
      </c>
      <c r="O52" s="65">
        <v>3376</v>
      </c>
      <c r="P52" s="48"/>
      <c r="Q52" s="48"/>
      <c r="R52" s="48"/>
      <c r="S52" s="48"/>
      <c r="T52" s="48"/>
      <c r="U52" s="48"/>
    </row>
    <row r="53" spans="1:21" ht="30.75" customHeight="1" thickBot="1" x14ac:dyDescent="0.2">
      <c r="A53" s="48"/>
      <c r="B53" s="1232" t="s">
        <v>21</v>
      </c>
      <c r="C53" s="1233"/>
      <c r="D53" s="67"/>
      <c r="E53" s="1234" t="s">
        <v>22</v>
      </c>
      <c r="F53" s="1234"/>
      <c r="G53" s="1234"/>
      <c r="H53" s="1234"/>
      <c r="I53" s="1234"/>
      <c r="J53" s="1235"/>
      <c r="K53" s="68">
        <v>1548</v>
      </c>
      <c r="L53" s="69">
        <v>1316</v>
      </c>
      <c r="M53" s="69">
        <v>1420</v>
      </c>
      <c r="N53" s="69">
        <v>1456</v>
      </c>
      <c r="O53" s="70">
        <v>1378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B3h29NZV2Bub7owK0qWNnSxFNxPvT8FULBPKxNq2U4UbSFHj2juCvKbepdrMkohHTJDCvDkU5HVZHGP37Qg1A==" saltValue="UNX55disvgoCIXsoXNEf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6" t="s">
        <v>24</v>
      </c>
      <c r="C41" s="1257"/>
      <c r="D41" s="81"/>
      <c r="E41" s="1258" t="s">
        <v>25</v>
      </c>
      <c r="F41" s="1258"/>
      <c r="G41" s="1258"/>
      <c r="H41" s="1259"/>
      <c r="I41" s="82">
        <v>25298</v>
      </c>
      <c r="J41" s="83">
        <v>23521</v>
      </c>
      <c r="K41" s="83">
        <v>21599</v>
      </c>
      <c r="L41" s="83">
        <v>20695</v>
      </c>
      <c r="M41" s="84">
        <v>21495</v>
      </c>
    </row>
    <row r="42" spans="2:13" ht="27.75" customHeight="1" x14ac:dyDescent="0.15">
      <c r="B42" s="1246"/>
      <c r="C42" s="1247"/>
      <c r="D42" s="85"/>
      <c r="E42" s="1250" t="s">
        <v>26</v>
      </c>
      <c r="F42" s="1250"/>
      <c r="G42" s="1250"/>
      <c r="H42" s="1251"/>
      <c r="I42" s="86">
        <v>214</v>
      </c>
      <c r="J42" s="87">
        <v>169</v>
      </c>
      <c r="K42" s="87">
        <v>150</v>
      </c>
      <c r="L42" s="87">
        <v>131</v>
      </c>
      <c r="M42" s="88">
        <v>114</v>
      </c>
    </row>
    <row r="43" spans="2:13" ht="27.75" customHeight="1" x14ac:dyDescent="0.15">
      <c r="B43" s="1246"/>
      <c r="C43" s="1247"/>
      <c r="D43" s="85"/>
      <c r="E43" s="1250" t="s">
        <v>27</v>
      </c>
      <c r="F43" s="1250"/>
      <c r="G43" s="1250"/>
      <c r="H43" s="1251"/>
      <c r="I43" s="86">
        <v>20556</v>
      </c>
      <c r="J43" s="87">
        <v>19596</v>
      </c>
      <c r="K43" s="87">
        <v>18613</v>
      </c>
      <c r="L43" s="87">
        <v>17695</v>
      </c>
      <c r="M43" s="88">
        <v>16396</v>
      </c>
    </row>
    <row r="44" spans="2:13" ht="27.75" customHeight="1" x14ac:dyDescent="0.15">
      <c r="B44" s="1246"/>
      <c r="C44" s="1247"/>
      <c r="D44" s="85"/>
      <c r="E44" s="1250" t="s">
        <v>28</v>
      </c>
      <c r="F44" s="1250"/>
      <c r="G44" s="1250"/>
      <c r="H44" s="1251"/>
      <c r="I44" s="86" t="s">
        <v>515</v>
      </c>
      <c r="J44" s="87" t="s">
        <v>515</v>
      </c>
      <c r="K44" s="87" t="s">
        <v>515</v>
      </c>
      <c r="L44" s="87" t="s">
        <v>515</v>
      </c>
      <c r="M44" s="88" t="s">
        <v>515</v>
      </c>
    </row>
    <row r="45" spans="2:13" ht="27.75" customHeight="1" x14ac:dyDescent="0.15">
      <c r="B45" s="1246"/>
      <c r="C45" s="1247"/>
      <c r="D45" s="85"/>
      <c r="E45" s="1250" t="s">
        <v>29</v>
      </c>
      <c r="F45" s="1250"/>
      <c r="G45" s="1250"/>
      <c r="H45" s="1251"/>
      <c r="I45" s="86">
        <v>4370</v>
      </c>
      <c r="J45" s="87">
        <v>3923</v>
      </c>
      <c r="K45" s="87">
        <v>4148</v>
      </c>
      <c r="L45" s="87">
        <v>4130</v>
      </c>
      <c r="M45" s="88">
        <v>3970</v>
      </c>
    </row>
    <row r="46" spans="2:13" ht="27.75" customHeight="1" x14ac:dyDescent="0.15">
      <c r="B46" s="1246"/>
      <c r="C46" s="1247"/>
      <c r="D46" s="89"/>
      <c r="E46" s="1250" t="s">
        <v>30</v>
      </c>
      <c r="F46" s="1250"/>
      <c r="G46" s="1250"/>
      <c r="H46" s="1251"/>
      <c r="I46" s="86" t="s">
        <v>515</v>
      </c>
      <c r="J46" s="87" t="s">
        <v>515</v>
      </c>
      <c r="K46" s="87" t="s">
        <v>515</v>
      </c>
      <c r="L46" s="87" t="s">
        <v>515</v>
      </c>
      <c r="M46" s="88" t="s">
        <v>515</v>
      </c>
    </row>
    <row r="47" spans="2:13" ht="27.75" customHeight="1" x14ac:dyDescent="0.15">
      <c r="B47" s="1246"/>
      <c r="C47" s="1247"/>
      <c r="D47" s="90"/>
      <c r="E47" s="1260" t="s">
        <v>31</v>
      </c>
      <c r="F47" s="1261"/>
      <c r="G47" s="1261"/>
      <c r="H47" s="1262"/>
      <c r="I47" s="86" t="s">
        <v>515</v>
      </c>
      <c r="J47" s="87" t="s">
        <v>515</v>
      </c>
      <c r="K47" s="87" t="s">
        <v>515</v>
      </c>
      <c r="L47" s="87" t="s">
        <v>515</v>
      </c>
      <c r="M47" s="88" t="s">
        <v>515</v>
      </c>
    </row>
    <row r="48" spans="2:13" ht="27.75" customHeight="1" x14ac:dyDescent="0.15">
      <c r="B48" s="1246"/>
      <c r="C48" s="1247"/>
      <c r="D48" s="85"/>
      <c r="E48" s="1250" t="s">
        <v>32</v>
      </c>
      <c r="F48" s="1250"/>
      <c r="G48" s="1250"/>
      <c r="H48" s="1251"/>
      <c r="I48" s="86" t="s">
        <v>515</v>
      </c>
      <c r="J48" s="87" t="s">
        <v>515</v>
      </c>
      <c r="K48" s="87" t="s">
        <v>515</v>
      </c>
      <c r="L48" s="87" t="s">
        <v>515</v>
      </c>
      <c r="M48" s="88" t="s">
        <v>515</v>
      </c>
    </row>
    <row r="49" spans="2:13" ht="27.75" customHeight="1" x14ac:dyDescent="0.15">
      <c r="B49" s="1248"/>
      <c r="C49" s="1249"/>
      <c r="D49" s="85"/>
      <c r="E49" s="1250" t="s">
        <v>33</v>
      </c>
      <c r="F49" s="1250"/>
      <c r="G49" s="1250"/>
      <c r="H49" s="1251"/>
      <c r="I49" s="86" t="s">
        <v>515</v>
      </c>
      <c r="J49" s="87" t="s">
        <v>515</v>
      </c>
      <c r="K49" s="87" t="s">
        <v>515</v>
      </c>
      <c r="L49" s="87" t="s">
        <v>515</v>
      </c>
      <c r="M49" s="88" t="s">
        <v>515</v>
      </c>
    </row>
    <row r="50" spans="2:13" ht="27.75" customHeight="1" x14ac:dyDescent="0.15">
      <c r="B50" s="1244" t="s">
        <v>34</v>
      </c>
      <c r="C50" s="1245"/>
      <c r="D50" s="91"/>
      <c r="E50" s="1250" t="s">
        <v>35</v>
      </c>
      <c r="F50" s="1250"/>
      <c r="G50" s="1250"/>
      <c r="H50" s="1251"/>
      <c r="I50" s="86">
        <v>12489</v>
      </c>
      <c r="J50" s="87">
        <v>12935</v>
      </c>
      <c r="K50" s="87">
        <v>13212</v>
      </c>
      <c r="L50" s="87">
        <v>13689</v>
      </c>
      <c r="M50" s="88">
        <v>13328</v>
      </c>
    </row>
    <row r="51" spans="2:13" ht="27.75" customHeight="1" x14ac:dyDescent="0.15">
      <c r="B51" s="1246"/>
      <c r="C51" s="1247"/>
      <c r="D51" s="85"/>
      <c r="E51" s="1250" t="s">
        <v>36</v>
      </c>
      <c r="F51" s="1250"/>
      <c r="G51" s="1250"/>
      <c r="H51" s="1251"/>
      <c r="I51" s="86">
        <v>611</v>
      </c>
      <c r="J51" s="87">
        <v>533</v>
      </c>
      <c r="K51" s="87">
        <v>455</v>
      </c>
      <c r="L51" s="87">
        <v>378</v>
      </c>
      <c r="M51" s="88">
        <v>294</v>
      </c>
    </row>
    <row r="52" spans="2:13" ht="27.75" customHeight="1" x14ac:dyDescent="0.15">
      <c r="B52" s="1248"/>
      <c r="C52" s="1249"/>
      <c r="D52" s="85"/>
      <c r="E52" s="1250" t="s">
        <v>37</v>
      </c>
      <c r="F52" s="1250"/>
      <c r="G52" s="1250"/>
      <c r="H52" s="1251"/>
      <c r="I52" s="86">
        <v>32996</v>
      </c>
      <c r="J52" s="87">
        <v>31894</v>
      </c>
      <c r="K52" s="87">
        <v>29742</v>
      </c>
      <c r="L52" s="87">
        <v>28490</v>
      </c>
      <c r="M52" s="88">
        <v>28397</v>
      </c>
    </row>
    <row r="53" spans="2:13" ht="27.75" customHeight="1" thickBot="1" x14ac:dyDescent="0.2">
      <c r="B53" s="1252" t="s">
        <v>38</v>
      </c>
      <c r="C53" s="1253"/>
      <c r="D53" s="92"/>
      <c r="E53" s="1254" t="s">
        <v>39</v>
      </c>
      <c r="F53" s="1254"/>
      <c r="G53" s="1254"/>
      <c r="H53" s="1255"/>
      <c r="I53" s="93">
        <v>4342</v>
      </c>
      <c r="J53" s="94">
        <v>1847</v>
      </c>
      <c r="K53" s="94">
        <v>1102</v>
      </c>
      <c r="L53" s="94">
        <v>94</v>
      </c>
      <c r="M53" s="95">
        <v>-45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5MemIiEXaFv6fzSt4pWhiTXnoCsr2SUDrWbaJAcODG+t/2aiLZBsfH1EjtDv3p8RDdyMb0uXGIH4+ZZO3bRZw==" saltValue="0weysOExGMdnHkEzcg8E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71" t="s">
        <v>42</v>
      </c>
      <c r="D55" s="1271"/>
      <c r="E55" s="1272"/>
      <c r="F55" s="107">
        <v>7974</v>
      </c>
      <c r="G55" s="107">
        <v>8422</v>
      </c>
      <c r="H55" s="108">
        <v>7628</v>
      </c>
    </row>
    <row r="56" spans="2:8" ht="52.5" customHeight="1" x14ac:dyDescent="0.15">
      <c r="B56" s="109"/>
      <c r="C56" s="1273" t="s">
        <v>43</v>
      </c>
      <c r="D56" s="1273"/>
      <c r="E56" s="1274"/>
      <c r="F56" s="110">
        <v>843</v>
      </c>
      <c r="G56" s="110">
        <v>845</v>
      </c>
      <c r="H56" s="111">
        <v>846</v>
      </c>
    </row>
    <row r="57" spans="2:8" ht="53.25" customHeight="1" x14ac:dyDescent="0.15">
      <c r="B57" s="109"/>
      <c r="C57" s="1275" t="s">
        <v>44</v>
      </c>
      <c r="D57" s="1275"/>
      <c r="E57" s="1276"/>
      <c r="F57" s="112">
        <v>3803</v>
      </c>
      <c r="G57" s="112">
        <v>3692</v>
      </c>
      <c r="H57" s="113">
        <v>4135</v>
      </c>
    </row>
    <row r="58" spans="2:8" ht="45.75" customHeight="1" x14ac:dyDescent="0.15">
      <c r="B58" s="114"/>
      <c r="C58" s="1263" t="s">
        <v>592</v>
      </c>
      <c r="D58" s="1264"/>
      <c r="E58" s="1265"/>
      <c r="F58" s="115">
        <v>1265</v>
      </c>
      <c r="G58" s="115">
        <v>1199</v>
      </c>
      <c r="H58" s="116">
        <v>1408</v>
      </c>
    </row>
    <row r="59" spans="2:8" ht="45.75" customHeight="1" x14ac:dyDescent="0.15">
      <c r="B59" s="114"/>
      <c r="C59" s="1263" t="s">
        <v>593</v>
      </c>
      <c r="D59" s="1264"/>
      <c r="E59" s="1265"/>
      <c r="F59" s="115">
        <v>735</v>
      </c>
      <c r="G59" s="115">
        <v>735</v>
      </c>
      <c r="H59" s="116">
        <v>736</v>
      </c>
    </row>
    <row r="60" spans="2:8" ht="45.75" customHeight="1" x14ac:dyDescent="0.15">
      <c r="B60" s="114"/>
      <c r="C60" s="1263" t="s">
        <v>594</v>
      </c>
      <c r="D60" s="1264"/>
      <c r="E60" s="1265"/>
      <c r="F60" s="115">
        <v>549</v>
      </c>
      <c r="G60" s="115">
        <v>549</v>
      </c>
      <c r="H60" s="116">
        <v>549</v>
      </c>
    </row>
    <row r="61" spans="2:8" ht="45.75" customHeight="1" x14ac:dyDescent="0.15">
      <c r="B61" s="114"/>
      <c r="C61" s="1263" t="s">
        <v>595</v>
      </c>
      <c r="D61" s="1264"/>
      <c r="E61" s="1265"/>
      <c r="F61" s="115">
        <v>79</v>
      </c>
      <c r="G61" s="115">
        <v>79</v>
      </c>
      <c r="H61" s="116">
        <v>279</v>
      </c>
    </row>
    <row r="62" spans="2:8" ht="45.75" customHeight="1" thickBot="1" x14ac:dyDescent="0.2">
      <c r="B62" s="117"/>
      <c r="C62" s="1266" t="s">
        <v>596</v>
      </c>
      <c r="D62" s="1267"/>
      <c r="E62" s="1268"/>
      <c r="F62" s="118">
        <v>302</v>
      </c>
      <c r="G62" s="118">
        <v>269</v>
      </c>
      <c r="H62" s="119">
        <v>264</v>
      </c>
    </row>
    <row r="63" spans="2:8" ht="52.5" customHeight="1" thickBot="1" x14ac:dyDescent="0.2">
      <c r="B63" s="120"/>
      <c r="C63" s="1269" t="s">
        <v>45</v>
      </c>
      <c r="D63" s="1269"/>
      <c r="E63" s="1270"/>
      <c r="F63" s="121">
        <v>12621</v>
      </c>
      <c r="G63" s="121">
        <v>12959</v>
      </c>
      <c r="H63" s="122">
        <v>12610</v>
      </c>
    </row>
    <row r="64" spans="2:8" ht="15" customHeight="1" x14ac:dyDescent="0.15"/>
    <row r="65" ht="0" hidden="1" customHeight="1" x14ac:dyDescent="0.15"/>
    <row r="66" ht="0" hidden="1" customHeight="1" x14ac:dyDescent="0.15"/>
  </sheetData>
  <sheetProtection algorithmName="SHA-512" hashValue="UhrGuG+TgUunF/LICF7erQdx9S+JMwanC2ZdT8+XY2miVTkY0J5jDech3wlOuln8R11Hj1odwBKrCQny+QmWcw==" saltValue="3nFyZ5QiZVic+GZi2LLb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2" sqref="A2"/>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300" t="s">
        <v>600</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x14ac:dyDescent="0.15">
      <c r="B44" s="374"/>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x14ac:dyDescent="0.15">
      <c r="B45" s="374"/>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x14ac:dyDescent="0.15">
      <c r="B46" s="374"/>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x14ac:dyDescent="0.15">
      <c r="B47" s="374"/>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83"/>
      <c r="H50" s="1283"/>
      <c r="I50" s="1283"/>
      <c r="J50" s="1283"/>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557</v>
      </c>
      <c r="BQ50" s="1282"/>
      <c r="BR50" s="1282"/>
      <c r="BS50" s="1282"/>
      <c r="BT50" s="1282"/>
      <c r="BU50" s="1282"/>
      <c r="BV50" s="1282"/>
      <c r="BW50" s="1282"/>
      <c r="BX50" s="1282" t="s">
        <v>558</v>
      </c>
      <c r="BY50" s="1282"/>
      <c r="BZ50" s="1282"/>
      <c r="CA50" s="1282"/>
      <c r="CB50" s="1282"/>
      <c r="CC50" s="1282"/>
      <c r="CD50" s="1282"/>
      <c r="CE50" s="1282"/>
      <c r="CF50" s="1282" t="s">
        <v>559</v>
      </c>
      <c r="CG50" s="1282"/>
      <c r="CH50" s="1282"/>
      <c r="CI50" s="1282"/>
      <c r="CJ50" s="1282"/>
      <c r="CK50" s="1282"/>
      <c r="CL50" s="1282"/>
      <c r="CM50" s="1282"/>
      <c r="CN50" s="1282" t="s">
        <v>560</v>
      </c>
      <c r="CO50" s="1282"/>
      <c r="CP50" s="1282"/>
      <c r="CQ50" s="1282"/>
      <c r="CR50" s="1282"/>
      <c r="CS50" s="1282"/>
      <c r="CT50" s="1282"/>
      <c r="CU50" s="1282"/>
      <c r="CV50" s="1282" t="s">
        <v>561</v>
      </c>
      <c r="CW50" s="1282"/>
      <c r="CX50" s="1282"/>
      <c r="CY50" s="1282"/>
      <c r="CZ50" s="1282"/>
      <c r="DA50" s="1282"/>
      <c r="DB50" s="1282"/>
      <c r="DC50" s="1282"/>
    </row>
    <row r="51" spans="1:109" ht="13.5" customHeight="1" x14ac:dyDescent="0.15">
      <c r="B51" s="374"/>
      <c r="G51" s="1285"/>
      <c r="H51" s="1285"/>
      <c r="I51" s="1299"/>
      <c r="J51" s="1299"/>
      <c r="K51" s="1284"/>
      <c r="L51" s="1284"/>
      <c r="M51" s="1284"/>
      <c r="N51" s="1284"/>
      <c r="AM51" s="383"/>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77">
        <v>10.1</v>
      </c>
      <c r="CG51" s="1277"/>
      <c r="CH51" s="1277"/>
      <c r="CI51" s="1277"/>
      <c r="CJ51" s="1277"/>
      <c r="CK51" s="1277"/>
      <c r="CL51" s="1277"/>
      <c r="CM51" s="1277"/>
      <c r="CN51" s="1277">
        <v>0.8</v>
      </c>
      <c r="CO51" s="1277"/>
      <c r="CP51" s="1277"/>
      <c r="CQ51" s="1277"/>
      <c r="CR51" s="1277"/>
      <c r="CS51" s="1277"/>
      <c r="CT51" s="1277"/>
      <c r="CU51" s="1277"/>
      <c r="CV51" s="1277"/>
      <c r="CW51" s="1277"/>
      <c r="CX51" s="1277"/>
      <c r="CY51" s="1277"/>
      <c r="CZ51" s="1277"/>
      <c r="DA51" s="1277"/>
      <c r="DB51" s="1277"/>
      <c r="DC51" s="1277"/>
    </row>
    <row r="52" spans="1:109" x14ac:dyDescent="0.15">
      <c r="B52" s="374"/>
      <c r="G52" s="1285"/>
      <c r="H52" s="1285"/>
      <c r="I52" s="1299"/>
      <c r="J52" s="1299"/>
      <c r="K52" s="1284"/>
      <c r="L52" s="1284"/>
      <c r="M52" s="1284"/>
      <c r="N52" s="1284"/>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85"/>
      <c r="H53" s="1285"/>
      <c r="I53" s="1283"/>
      <c r="J53" s="1283"/>
      <c r="K53" s="1284"/>
      <c r="L53" s="1284"/>
      <c r="M53" s="1284"/>
      <c r="N53" s="1284"/>
      <c r="AM53" s="383"/>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77">
        <v>48.6</v>
      </c>
      <c r="CG53" s="1277"/>
      <c r="CH53" s="1277"/>
      <c r="CI53" s="1277"/>
      <c r="CJ53" s="1277"/>
      <c r="CK53" s="1277"/>
      <c r="CL53" s="1277"/>
      <c r="CM53" s="1277"/>
      <c r="CN53" s="1277">
        <v>55</v>
      </c>
      <c r="CO53" s="1277"/>
      <c r="CP53" s="1277"/>
      <c r="CQ53" s="1277"/>
      <c r="CR53" s="1277"/>
      <c r="CS53" s="1277"/>
      <c r="CT53" s="1277"/>
      <c r="CU53" s="1277"/>
      <c r="CV53" s="1277">
        <v>56.8</v>
      </c>
      <c r="CW53" s="1277"/>
      <c r="CX53" s="1277"/>
      <c r="CY53" s="1277"/>
      <c r="CZ53" s="1277"/>
      <c r="DA53" s="1277"/>
      <c r="DB53" s="1277"/>
      <c r="DC53" s="1277"/>
    </row>
    <row r="54" spans="1:109" x14ac:dyDescent="0.15">
      <c r="A54" s="382"/>
      <c r="B54" s="374"/>
      <c r="G54" s="1285"/>
      <c r="H54" s="1285"/>
      <c r="I54" s="1283"/>
      <c r="J54" s="1283"/>
      <c r="K54" s="1284"/>
      <c r="L54" s="1284"/>
      <c r="M54" s="1284"/>
      <c r="N54" s="1284"/>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83"/>
      <c r="H55" s="1283"/>
      <c r="I55" s="1283"/>
      <c r="J55" s="1283"/>
      <c r="K55" s="1284"/>
      <c r="L55" s="1284"/>
      <c r="M55" s="1284"/>
      <c r="N55" s="1284"/>
      <c r="AN55" s="1282" t="s">
        <v>605</v>
      </c>
      <c r="AO55" s="1282"/>
      <c r="AP55" s="1282"/>
      <c r="AQ55" s="1282"/>
      <c r="AR55" s="1282"/>
      <c r="AS55" s="1282"/>
      <c r="AT55" s="1282"/>
      <c r="AU55" s="1282"/>
      <c r="AV55" s="1282"/>
      <c r="AW55" s="1282"/>
      <c r="AX55" s="1282"/>
      <c r="AY55" s="1282"/>
      <c r="AZ55" s="1282"/>
      <c r="BA55" s="1282"/>
      <c r="BB55" s="1280" t="s">
        <v>606</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77">
        <v>41.5</v>
      </c>
      <c r="CG55" s="1277"/>
      <c r="CH55" s="1277"/>
      <c r="CI55" s="1277"/>
      <c r="CJ55" s="1277"/>
      <c r="CK55" s="1277"/>
      <c r="CL55" s="1277"/>
      <c r="CM55" s="1277"/>
      <c r="CN55" s="1277">
        <v>36.6</v>
      </c>
      <c r="CO55" s="1277"/>
      <c r="CP55" s="1277"/>
      <c r="CQ55" s="1277"/>
      <c r="CR55" s="1277"/>
      <c r="CS55" s="1277"/>
      <c r="CT55" s="1277"/>
      <c r="CU55" s="1277"/>
      <c r="CV55" s="1277">
        <v>37.700000000000003</v>
      </c>
      <c r="CW55" s="1277"/>
      <c r="CX55" s="1277"/>
      <c r="CY55" s="1277"/>
      <c r="CZ55" s="1277"/>
      <c r="DA55" s="1277"/>
      <c r="DB55" s="1277"/>
      <c r="DC55" s="1277"/>
    </row>
    <row r="56" spans="1:109" x14ac:dyDescent="0.15">
      <c r="A56" s="382"/>
      <c r="B56" s="374"/>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83"/>
      <c r="H57" s="1283"/>
      <c r="I57" s="1278"/>
      <c r="J57" s="1278"/>
      <c r="K57" s="1284"/>
      <c r="L57" s="1284"/>
      <c r="M57" s="1284"/>
      <c r="N57" s="1284"/>
      <c r="AM57" s="367"/>
      <c r="AN57" s="1282"/>
      <c r="AO57" s="1282"/>
      <c r="AP57" s="1282"/>
      <c r="AQ57" s="1282"/>
      <c r="AR57" s="1282"/>
      <c r="AS57" s="1282"/>
      <c r="AT57" s="1282"/>
      <c r="AU57" s="1282"/>
      <c r="AV57" s="1282"/>
      <c r="AW57" s="1282"/>
      <c r="AX57" s="1282"/>
      <c r="AY57" s="1282"/>
      <c r="AZ57" s="1282"/>
      <c r="BA57" s="1282"/>
      <c r="BB57" s="1280" t="s">
        <v>604</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77">
        <v>56.4</v>
      </c>
      <c r="CG57" s="1277"/>
      <c r="CH57" s="1277"/>
      <c r="CI57" s="1277"/>
      <c r="CJ57" s="1277"/>
      <c r="CK57" s="1277"/>
      <c r="CL57" s="1277"/>
      <c r="CM57" s="1277"/>
      <c r="CN57" s="1277">
        <v>58.8</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83"/>
      <c r="H58" s="1283"/>
      <c r="I58" s="1278"/>
      <c r="J58" s="1278"/>
      <c r="K58" s="1284"/>
      <c r="L58" s="1284"/>
      <c r="M58" s="1284"/>
      <c r="N58" s="1284"/>
      <c r="AM58" s="367"/>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0" t="s">
        <v>608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4"/>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4"/>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4"/>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4"/>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83"/>
      <c r="H72" s="1283"/>
      <c r="I72" s="1283"/>
      <c r="J72" s="1283"/>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557</v>
      </c>
      <c r="BQ72" s="1282"/>
      <c r="BR72" s="1282"/>
      <c r="BS72" s="1282"/>
      <c r="BT72" s="1282"/>
      <c r="BU72" s="1282"/>
      <c r="BV72" s="1282"/>
      <c r="BW72" s="1282"/>
      <c r="BX72" s="1282" t="s">
        <v>558</v>
      </c>
      <c r="BY72" s="1282"/>
      <c r="BZ72" s="1282"/>
      <c r="CA72" s="1282"/>
      <c r="CB72" s="1282"/>
      <c r="CC72" s="1282"/>
      <c r="CD72" s="1282"/>
      <c r="CE72" s="1282"/>
      <c r="CF72" s="1282" t="s">
        <v>559</v>
      </c>
      <c r="CG72" s="1282"/>
      <c r="CH72" s="1282"/>
      <c r="CI72" s="1282"/>
      <c r="CJ72" s="1282"/>
      <c r="CK72" s="1282"/>
      <c r="CL72" s="1282"/>
      <c r="CM72" s="1282"/>
      <c r="CN72" s="1282" t="s">
        <v>560</v>
      </c>
      <c r="CO72" s="1282"/>
      <c r="CP72" s="1282"/>
      <c r="CQ72" s="1282"/>
      <c r="CR72" s="1282"/>
      <c r="CS72" s="1282"/>
      <c r="CT72" s="1282"/>
      <c r="CU72" s="1282"/>
      <c r="CV72" s="1282" t="s">
        <v>561</v>
      </c>
      <c r="CW72" s="1282"/>
      <c r="CX72" s="1282"/>
      <c r="CY72" s="1282"/>
      <c r="CZ72" s="1282"/>
      <c r="DA72" s="1282"/>
      <c r="DB72" s="1282"/>
      <c r="DC72" s="1282"/>
    </row>
    <row r="73" spans="2:107" x14ac:dyDescent="0.15">
      <c r="B73" s="374"/>
      <c r="G73" s="1285"/>
      <c r="H73" s="1285"/>
      <c r="I73" s="1285"/>
      <c r="J73" s="1285"/>
      <c r="K73" s="1281"/>
      <c r="L73" s="1281"/>
      <c r="M73" s="1281"/>
      <c r="N73" s="1281"/>
      <c r="AM73" s="383"/>
      <c r="AN73" s="1280" t="s">
        <v>602</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v>37.4</v>
      </c>
      <c r="BQ73" s="1277"/>
      <c r="BR73" s="1277"/>
      <c r="BS73" s="1277"/>
      <c r="BT73" s="1277"/>
      <c r="BU73" s="1277"/>
      <c r="BV73" s="1277"/>
      <c r="BW73" s="1277"/>
      <c r="BX73" s="1277">
        <v>16.600000000000001</v>
      </c>
      <c r="BY73" s="1277"/>
      <c r="BZ73" s="1277"/>
      <c r="CA73" s="1277"/>
      <c r="CB73" s="1277"/>
      <c r="CC73" s="1277"/>
      <c r="CD73" s="1277"/>
      <c r="CE73" s="1277"/>
      <c r="CF73" s="1277">
        <v>10.1</v>
      </c>
      <c r="CG73" s="1277"/>
      <c r="CH73" s="1277"/>
      <c r="CI73" s="1277"/>
      <c r="CJ73" s="1277"/>
      <c r="CK73" s="1277"/>
      <c r="CL73" s="1277"/>
      <c r="CM73" s="1277"/>
      <c r="CN73" s="1277">
        <v>0.8</v>
      </c>
      <c r="CO73" s="1277"/>
      <c r="CP73" s="1277"/>
      <c r="CQ73" s="1277"/>
      <c r="CR73" s="1277"/>
      <c r="CS73" s="1277"/>
      <c r="CT73" s="1277"/>
      <c r="CU73" s="1277"/>
      <c r="CV73" s="1277"/>
      <c r="CW73" s="1277"/>
      <c r="CX73" s="1277"/>
      <c r="CY73" s="1277"/>
      <c r="CZ73" s="1277"/>
      <c r="DA73" s="1277"/>
      <c r="DB73" s="1277"/>
      <c r="DC73" s="1277"/>
    </row>
    <row r="74" spans="2:107" x14ac:dyDescent="0.15">
      <c r="B74" s="374"/>
      <c r="G74" s="1285"/>
      <c r="H74" s="1285"/>
      <c r="I74" s="1285"/>
      <c r="J74" s="1285"/>
      <c r="K74" s="1281"/>
      <c r="L74" s="1281"/>
      <c r="M74" s="1281"/>
      <c r="N74" s="1281"/>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85"/>
      <c r="H75" s="1285"/>
      <c r="I75" s="1283"/>
      <c r="J75" s="1283"/>
      <c r="K75" s="1284"/>
      <c r="L75" s="1284"/>
      <c r="M75" s="1284"/>
      <c r="N75" s="1284"/>
      <c r="AM75" s="383"/>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12.9</v>
      </c>
      <c r="BQ75" s="1277"/>
      <c r="BR75" s="1277"/>
      <c r="BS75" s="1277"/>
      <c r="BT75" s="1277"/>
      <c r="BU75" s="1277"/>
      <c r="BV75" s="1277"/>
      <c r="BW75" s="1277"/>
      <c r="BX75" s="1277">
        <v>12.6</v>
      </c>
      <c r="BY75" s="1277"/>
      <c r="BZ75" s="1277"/>
      <c r="CA75" s="1277"/>
      <c r="CB75" s="1277"/>
      <c r="CC75" s="1277"/>
      <c r="CD75" s="1277"/>
      <c r="CE75" s="1277"/>
      <c r="CF75" s="1277">
        <v>12.7</v>
      </c>
      <c r="CG75" s="1277"/>
      <c r="CH75" s="1277"/>
      <c r="CI75" s="1277"/>
      <c r="CJ75" s="1277"/>
      <c r="CK75" s="1277"/>
      <c r="CL75" s="1277"/>
      <c r="CM75" s="1277"/>
      <c r="CN75" s="1277">
        <v>12.8</v>
      </c>
      <c r="CO75" s="1277"/>
      <c r="CP75" s="1277"/>
      <c r="CQ75" s="1277"/>
      <c r="CR75" s="1277"/>
      <c r="CS75" s="1277"/>
      <c r="CT75" s="1277"/>
      <c r="CU75" s="1277"/>
      <c r="CV75" s="1277">
        <v>13.3</v>
      </c>
      <c r="CW75" s="1277"/>
      <c r="CX75" s="1277"/>
      <c r="CY75" s="1277"/>
      <c r="CZ75" s="1277"/>
      <c r="DA75" s="1277"/>
      <c r="DB75" s="1277"/>
      <c r="DC75" s="1277"/>
    </row>
    <row r="76" spans="2:107" x14ac:dyDescent="0.15">
      <c r="B76" s="374"/>
      <c r="G76" s="1285"/>
      <c r="H76" s="1285"/>
      <c r="I76" s="1283"/>
      <c r="J76" s="1283"/>
      <c r="K76" s="1284"/>
      <c r="L76" s="1284"/>
      <c r="M76" s="1284"/>
      <c r="N76" s="1284"/>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83"/>
      <c r="H77" s="1283"/>
      <c r="I77" s="1283"/>
      <c r="J77" s="1283"/>
      <c r="K77" s="1281"/>
      <c r="L77" s="1281"/>
      <c r="M77" s="1281"/>
      <c r="N77" s="1281"/>
      <c r="AN77" s="1282" t="s">
        <v>605</v>
      </c>
      <c r="AO77" s="1282"/>
      <c r="AP77" s="1282"/>
      <c r="AQ77" s="1282"/>
      <c r="AR77" s="1282"/>
      <c r="AS77" s="1282"/>
      <c r="AT77" s="1282"/>
      <c r="AU77" s="1282"/>
      <c r="AV77" s="1282"/>
      <c r="AW77" s="1282"/>
      <c r="AX77" s="1282"/>
      <c r="AY77" s="1282"/>
      <c r="AZ77" s="1282"/>
      <c r="BA77" s="1282"/>
      <c r="BB77" s="1280" t="s">
        <v>606</v>
      </c>
      <c r="BC77" s="1280"/>
      <c r="BD77" s="1280"/>
      <c r="BE77" s="1280"/>
      <c r="BF77" s="1280"/>
      <c r="BG77" s="1280"/>
      <c r="BH77" s="1280"/>
      <c r="BI77" s="1280"/>
      <c r="BJ77" s="1280"/>
      <c r="BK77" s="1280"/>
      <c r="BL77" s="1280"/>
      <c r="BM77" s="1280"/>
      <c r="BN77" s="1280"/>
      <c r="BO77" s="1280"/>
      <c r="BP77" s="1277">
        <v>76.599999999999994</v>
      </c>
      <c r="BQ77" s="1277"/>
      <c r="BR77" s="1277"/>
      <c r="BS77" s="1277"/>
      <c r="BT77" s="1277"/>
      <c r="BU77" s="1277"/>
      <c r="BV77" s="1277"/>
      <c r="BW77" s="1277"/>
      <c r="BX77" s="1277">
        <v>60.9</v>
      </c>
      <c r="BY77" s="1277"/>
      <c r="BZ77" s="1277"/>
      <c r="CA77" s="1277"/>
      <c r="CB77" s="1277"/>
      <c r="CC77" s="1277"/>
      <c r="CD77" s="1277"/>
      <c r="CE77" s="1277"/>
      <c r="CF77" s="1277">
        <v>41.5</v>
      </c>
      <c r="CG77" s="1277"/>
      <c r="CH77" s="1277"/>
      <c r="CI77" s="1277"/>
      <c r="CJ77" s="1277"/>
      <c r="CK77" s="1277"/>
      <c r="CL77" s="1277"/>
      <c r="CM77" s="1277"/>
      <c r="CN77" s="1277">
        <v>36.6</v>
      </c>
      <c r="CO77" s="1277"/>
      <c r="CP77" s="1277"/>
      <c r="CQ77" s="1277"/>
      <c r="CR77" s="1277"/>
      <c r="CS77" s="1277"/>
      <c r="CT77" s="1277"/>
      <c r="CU77" s="1277"/>
      <c r="CV77" s="1277">
        <v>37.700000000000003</v>
      </c>
      <c r="CW77" s="1277"/>
      <c r="CX77" s="1277"/>
      <c r="CY77" s="1277"/>
      <c r="CZ77" s="1277"/>
      <c r="DA77" s="1277"/>
      <c r="DB77" s="1277"/>
      <c r="DC77" s="1277"/>
    </row>
    <row r="78" spans="2:107" x14ac:dyDescent="0.15">
      <c r="B78" s="374"/>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609</v>
      </c>
      <c r="BC79" s="1280"/>
      <c r="BD79" s="1280"/>
      <c r="BE79" s="1280"/>
      <c r="BF79" s="1280"/>
      <c r="BG79" s="1280"/>
      <c r="BH79" s="1280"/>
      <c r="BI79" s="1280"/>
      <c r="BJ79" s="1280"/>
      <c r="BK79" s="1280"/>
      <c r="BL79" s="1280"/>
      <c r="BM79" s="1280"/>
      <c r="BN79" s="1280"/>
      <c r="BO79" s="1280"/>
      <c r="BP79" s="1277">
        <v>13.2</v>
      </c>
      <c r="BQ79" s="1277"/>
      <c r="BR79" s="1277"/>
      <c r="BS79" s="1277"/>
      <c r="BT79" s="1277"/>
      <c r="BU79" s="1277"/>
      <c r="BV79" s="1277"/>
      <c r="BW79" s="1277"/>
      <c r="BX79" s="1277">
        <v>12.6</v>
      </c>
      <c r="BY79" s="1277"/>
      <c r="BZ79" s="1277"/>
      <c r="CA79" s="1277"/>
      <c r="CB79" s="1277"/>
      <c r="CC79" s="1277"/>
      <c r="CD79" s="1277"/>
      <c r="CE79" s="1277"/>
      <c r="CF79" s="1277">
        <v>9.6</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PMjgygm0i1mx3R+2AKmKR8uRBZ2PspOu2PUr7Xo94pOG26FgfaIdWoY9ncXJbKlY+GPykrkyCLFWrYyaTwY4w==" saltValue="RKuAUHIb7pSDl/p7jN4k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AF113" sqref="AF1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79VCVWqH1u+Jij4vxkdl4aijPRhAbyCoqQL4AXa5bPgBK8kY1du7xf65uTtW9qO14N/KRFnuJ0qUe0rf48Fww==" saltValue="RgwYx6NzdfIfbOnUevQf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Normal="100" zoomScaleSheetLayoutView="55" workbookViewId="0">
      <selection activeCell="AF113" sqref="AF1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mKLFLrfMXjRbyWhxXW9Ei1Bse++bH0SZhnQQhLW1Ctg3+o2gteOFUoiDSrrvz5QqBs8kwP2A4wKQVBbRaMjow==" saltValue="nOA/OHHUvrScITy6sq1h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98758</v>
      </c>
      <c r="E3" s="141"/>
      <c r="F3" s="142">
        <v>80149</v>
      </c>
      <c r="G3" s="143"/>
      <c r="H3" s="144"/>
    </row>
    <row r="4" spans="1:8" x14ac:dyDescent="0.15">
      <c r="A4" s="145"/>
      <c r="B4" s="146"/>
      <c r="C4" s="147"/>
      <c r="D4" s="148">
        <v>59477</v>
      </c>
      <c r="E4" s="149"/>
      <c r="F4" s="150">
        <v>38398</v>
      </c>
      <c r="G4" s="151"/>
      <c r="H4" s="152"/>
    </row>
    <row r="5" spans="1:8" x14ac:dyDescent="0.15">
      <c r="A5" s="133" t="s">
        <v>549</v>
      </c>
      <c r="B5" s="138"/>
      <c r="C5" s="139"/>
      <c r="D5" s="140">
        <v>42301</v>
      </c>
      <c r="E5" s="141"/>
      <c r="F5" s="142">
        <v>57697</v>
      </c>
      <c r="G5" s="143"/>
      <c r="H5" s="144"/>
    </row>
    <row r="6" spans="1:8" x14ac:dyDescent="0.15">
      <c r="A6" s="145"/>
      <c r="B6" s="146"/>
      <c r="C6" s="147"/>
      <c r="D6" s="148">
        <v>24038</v>
      </c>
      <c r="E6" s="149"/>
      <c r="F6" s="150">
        <v>26743</v>
      </c>
      <c r="G6" s="151"/>
      <c r="H6" s="152"/>
    </row>
    <row r="7" spans="1:8" x14ac:dyDescent="0.15">
      <c r="A7" s="133" t="s">
        <v>550</v>
      </c>
      <c r="B7" s="138"/>
      <c r="C7" s="139"/>
      <c r="D7" s="140">
        <v>53383</v>
      </c>
      <c r="E7" s="141"/>
      <c r="F7" s="142">
        <v>63727</v>
      </c>
      <c r="G7" s="143"/>
      <c r="H7" s="144"/>
    </row>
    <row r="8" spans="1:8" x14ac:dyDescent="0.15">
      <c r="A8" s="145"/>
      <c r="B8" s="146"/>
      <c r="C8" s="147"/>
      <c r="D8" s="148">
        <v>36396</v>
      </c>
      <c r="E8" s="149"/>
      <c r="F8" s="150">
        <v>34577</v>
      </c>
      <c r="G8" s="151"/>
      <c r="H8" s="152"/>
    </row>
    <row r="9" spans="1:8" x14ac:dyDescent="0.15">
      <c r="A9" s="133" t="s">
        <v>551</v>
      </c>
      <c r="B9" s="138"/>
      <c r="C9" s="139"/>
      <c r="D9" s="140">
        <v>88427</v>
      </c>
      <c r="E9" s="141"/>
      <c r="F9" s="142">
        <v>66954</v>
      </c>
      <c r="G9" s="143"/>
      <c r="H9" s="144"/>
    </row>
    <row r="10" spans="1:8" x14ac:dyDescent="0.15">
      <c r="A10" s="145"/>
      <c r="B10" s="146"/>
      <c r="C10" s="147"/>
      <c r="D10" s="148">
        <v>41317</v>
      </c>
      <c r="E10" s="149"/>
      <c r="F10" s="150">
        <v>37305</v>
      </c>
      <c r="G10" s="151"/>
      <c r="H10" s="152"/>
    </row>
    <row r="11" spans="1:8" x14ac:dyDescent="0.15">
      <c r="A11" s="133" t="s">
        <v>552</v>
      </c>
      <c r="B11" s="138"/>
      <c r="C11" s="139"/>
      <c r="D11" s="140">
        <v>166658</v>
      </c>
      <c r="E11" s="141"/>
      <c r="F11" s="142">
        <v>72656</v>
      </c>
      <c r="G11" s="143"/>
      <c r="H11" s="144"/>
    </row>
    <row r="12" spans="1:8" x14ac:dyDescent="0.15">
      <c r="A12" s="145"/>
      <c r="B12" s="146"/>
      <c r="C12" s="153"/>
      <c r="D12" s="148">
        <v>78042</v>
      </c>
      <c r="E12" s="149"/>
      <c r="F12" s="150">
        <v>36448</v>
      </c>
      <c r="G12" s="151"/>
      <c r="H12" s="152"/>
    </row>
    <row r="13" spans="1:8" x14ac:dyDescent="0.15">
      <c r="A13" s="133"/>
      <c r="B13" s="138"/>
      <c r="C13" s="154"/>
      <c r="D13" s="155">
        <v>89905</v>
      </c>
      <c r="E13" s="156"/>
      <c r="F13" s="157">
        <v>68237</v>
      </c>
      <c r="G13" s="158"/>
      <c r="H13" s="144"/>
    </row>
    <row r="14" spans="1:8" x14ac:dyDescent="0.15">
      <c r="A14" s="145"/>
      <c r="B14" s="146"/>
      <c r="C14" s="147"/>
      <c r="D14" s="148">
        <v>47854</v>
      </c>
      <c r="E14" s="149"/>
      <c r="F14" s="150">
        <v>34694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4.32</v>
      </c>
      <c r="C19" s="159">
        <f>ROUND(VALUE(SUBSTITUTE(実質収支比率等に係る経年分析!G$48,"▲","-")),2)</f>
        <v>4</v>
      </c>
      <c r="D19" s="159">
        <f>ROUND(VALUE(SUBSTITUTE(実質収支比率等に係る経年分析!H$48,"▲","-")),2)</f>
        <v>5.15</v>
      </c>
      <c r="E19" s="159">
        <f>ROUND(VALUE(SUBSTITUTE(実質収支比率等に係る経年分析!I$48,"▲","-")),2)</f>
        <v>2.64</v>
      </c>
      <c r="F19" s="159">
        <f>ROUND(VALUE(SUBSTITUTE(実質収支比率等に係る経年分析!J$48,"▲","-")),2)</f>
        <v>4.42</v>
      </c>
    </row>
    <row r="20" spans="1:11" x14ac:dyDescent="0.15">
      <c r="A20" s="159" t="s">
        <v>49</v>
      </c>
      <c r="B20" s="159">
        <f>ROUND(VALUE(SUBSTITUTE(実質収支比率等に係る経年分析!F$47,"▲","-")),2)</f>
        <v>48.05</v>
      </c>
      <c r="C20" s="159">
        <f>ROUND(VALUE(SUBSTITUTE(実質収支比率等に係る経年分析!G$47,"▲","-")),2)</f>
        <v>52.5</v>
      </c>
      <c r="D20" s="159">
        <f>ROUND(VALUE(SUBSTITUTE(実質収支比率等に係る経年分析!H$47,"▲","-")),2)</f>
        <v>56.09</v>
      </c>
      <c r="E20" s="159">
        <f>ROUND(VALUE(SUBSTITUTE(実質収支比率等に係る経年分析!I$47,"▲","-")),2)</f>
        <v>60.51</v>
      </c>
      <c r="F20" s="159">
        <f>ROUND(VALUE(SUBSTITUTE(実質収支比率等に係る経年分析!J$47,"▲","-")),2)</f>
        <v>55.84</v>
      </c>
    </row>
    <row r="21" spans="1:11" x14ac:dyDescent="0.15">
      <c r="A21" s="159" t="s">
        <v>50</v>
      </c>
      <c r="B21" s="159">
        <f>IF(ISNUMBER(VALUE(SUBSTITUTE(実質収支比率等に係る経年分析!F$49,"▲","-"))),ROUND(VALUE(SUBSTITUTE(実質収支比率等に係る経年分析!F$49,"▲","-")),2),NA())</f>
        <v>2.2599999999999998</v>
      </c>
      <c r="C21" s="159">
        <f>IF(ISNUMBER(VALUE(SUBSTITUTE(実質収支比率等に係る経年分析!G$49,"▲","-"))),ROUND(VALUE(SUBSTITUTE(実質収支比率等に係る経年分析!G$49,"▲","-")),2),NA())</f>
        <v>2.67</v>
      </c>
      <c r="D21" s="159">
        <f>IF(ISNUMBER(VALUE(SUBSTITUTE(実質収支比率等に係る経年分析!H$49,"▲","-"))),ROUND(VALUE(SUBSTITUTE(実質収支比率等に係る経年分析!H$49,"▲","-")),2),NA())</f>
        <v>4.04</v>
      </c>
      <c r="E21" s="159">
        <f>IF(ISNUMBER(VALUE(SUBSTITUTE(実質収支比率等に係る経年分析!I$49,"▲","-"))),ROUND(VALUE(SUBSTITUTE(実質収支比率等に係る経年分析!I$49,"▲","-")),2),NA())</f>
        <v>0.59</v>
      </c>
      <c r="F21" s="159">
        <f>IF(ISNUMBER(VALUE(SUBSTITUTE(実質収支比率等に係る経年分析!J$49,"▲","-"))),ROUND(VALUE(SUBSTITUTE(実質収支比率等に係る経年分析!J$49,"▲","-")),2),NA())</f>
        <v>-4.08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0.27</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0.22</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0.59</v>
      </c>
    </row>
    <row r="31" spans="1:11" x14ac:dyDescent="0.15">
      <c r="A31" s="160" t="str">
        <f>IF(連結実質赤字比率に係る赤字・黒字の構成分析!C$39="",NA(),連結実質赤字比率に係る赤字・黒字の構成分析!C$39)</f>
        <v>金山病院事業会計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0.56999999999999995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1.42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0.83</v>
      </c>
    </row>
    <row r="32" spans="1:11" x14ac:dyDescent="0.15">
      <c r="A32" s="160" t="str">
        <f>IF(連結実質赤字比率に係る赤字・黒字の構成分析!C$38="",NA(),連結実質赤字比率に係る赤字・黒字の構成分析!C$38)</f>
        <v>下呂温泉合掌村事業会計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0.94</v>
      </c>
    </row>
    <row r="33" spans="1:16" x14ac:dyDescent="0.15">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2.0499999999999998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1.75</v>
      </c>
    </row>
    <row r="34" spans="1:16" x14ac:dyDescent="0.15">
      <c r="A34" s="160" t="str">
        <f>IF(連結実質赤字比率に係る赤字・黒字の構成分析!C$36="",NA(),連結実質赤字比率に係る赤字・黒字の構成分析!C$36)</f>
        <v>国民健康保険事業特別会計（事業勘定）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4.32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4.88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3296</v>
      </c>
      <c r="E42" s="161"/>
      <c r="F42" s="161"/>
      <c r="G42" s="161">
        <f>'実質公債費比率（分子）の構造'!L$52</f>
        <v>3406</v>
      </c>
      <c r="H42" s="161"/>
      <c r="I42" s="161"/>
      <c r="J42" s="161">
        <f>'実質公債費比率（分子）の構造'!M$52</f>
        <v>3400</v>
      </c>
      <c r="K42" s="161"/>
      <c r="L42" s="161"/>
      <c r="M42" s="161">
        <f>'実質公債費比率（分子）の構造'!N$52</f>
        <v>3393</v>
      </c>
      <c r="N42" s="161"/>
      <c r="O42" s="161"/>
      <c r="P42" s="161">
        <f>'実質公債費比率（分子）の構造'!O$52</f>
        <v>3376</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17</v>
      </c>
      <c r="C44" s="161"/>
      <c r="D44" s="161"/>
      <c r="E44" s="161">
        <f>'実質公債費比率（分子）の構造'!L$50</f>
        <v>24</v>
      </c>
      <c r="F44" s="161"/>
      <c r="G44" s="161"/>
      <c r="H44" s="161">
        <f>'実質公債費比率（分子）の構造'!M$50</f>
        <v>19</v>
      </c>
      <c r="I44" s="161"/>
      <c r="J44" s="161"/>
      <c r="K44" s="161">
        <f>'実質公債費比率（分子）の構造'!N$50</f>
        <v>19</v>
      </c>
      <c r="L44" s="161"/>
      <c r="M44" s="161"/>
      <c r="N44" s="161">
        <f>'実質公債費比率（分子）の構造'!O$50</f>
        <v>17</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1761</v>
      </c>
      <c r="C46" s="161"/>
      <c r="D46" s="161"/>
      <c r="E46" s="161">
        <f>'実質公債費比率（分子）の構造'!L$48</f>
        <v>1805</v>
      </c>
      <c r="F46" s="161"/>
      <c r="G46" s="161"/>
      <c r="H46" s="161">
        <f>'実質公債費比率（分子）の構造'!M$48</f>
        <v>1801</v>
      </c>
      <c r="I46" s="161"/>
      <c r="J46" s="161"/>
      <c r="K46" s="161">
        <f>'実質公債費比率（分子）の構造'!N$48</f>
        <v>1820</v>
      </c>
      <c r="L46" s="161"/>
      <c r="M46" s="161"/>
      <c r="N46" s="161">
        <f>'実質公債費比率（分子）の構造'!O$48</f>
        <v>1789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3066</v>
      </c>
      <c r="C49" s="161"/>
      <c r="D49" s="161"/>
      <c r="E49" s="161">
        <f>'実質公債費比率（分子）の構造'!L$45</f>
        <v>2893</v>
      </c>
      <c r="F49" s="161"/>
      <c r="G49" s="161"/>
      <c r="H49" s="161">
        <f>'実質公債費比率（分子）の構造'!M$45</f>
        <v>3000</v>
      </c>
      <c r="I49" s="161"/>
      <c r="J49" s="161"/>
      <c r="K49" s="161">
        <f>'実質公債費比率（分子）の構造'!N$45</f>
        <v>3010</v>
      </c>
      <c r="L49" s="161"/>
      <c r="M49" s="161"/>
      <c r="N49" s="161">
        <f>'実質公債費比率（分子）の構造'!O$45</f>
        <v>2948</v>
      </c>
      <c r="O49" s="161"/>
      <c r="P49" s="161"/>
    </row>
    <row r="50" spans="1:16" x14ac:dyDescent="0.15">
      <c r="A50" s="161" t="s">
        <v>65</v>
      </c>
      <c r="B50" s="161" t="e">
        <f>NA()</f>
        <v>#N/A</v>
      </c>
      <c r="C50" s="161">
        <f>IF(ISNUMBER('実質公債費比率（分子）の構造'!K$53),'実質公債費比率（分子）の構造'!K$53,NA())</f>
        <v>1548</v>
      </c>
      <c r="D50" s="161" t="e">
        <f>NA()</f>
        <v>#N/A</v>
      </c>
      <c r="E50" s="161" t="e">
        <f>NA()</f>
        <v>#N/A</v>
      </c>
      <c r="F50" s="161">
        <f>IF(ISNUMBER('実質公債費比率（分子）の構造'!L$53),'実質公債費比率（分子）の構造'!L$53,NA())</f>
        <v>1316</v>
      </c>
      <c r="G50" s="161" t="e">
        <f>NA()</f>
        <v>#N/A</v>
      </c>
      <c r="H50" s="161" t="e">
        <f>NA()</f>
        <v>#N/A</v>
      </c>
      <c r="I50" s="161">
        <f>IF(ISNUMBER('実質公債費比率（分子）の構造'!M$53),'実質公債費比率（分子）の構造'!M$53,NA())</f>
        <v>1420</v>
      </c>
      <c r="J50" s="161" t="e">
        <f>NA()</f>
        <v>#N/A</v>
      </c>
      <c r="K50" s="161" t="e">
        <f>NA()</f>
        <v>#N/A</v>
      </c>
      <c r="L50" s="161">
        <f>IF(ISNUMBER('実質公債費比率（分子）の構造'!N$53),'実質公債費比率（分子）の構造'!N$53,NA())</f>
        <v>1456</v>
      </c>
      <c r="M50" s="161" t="e">
        <f>NA()</f>
        <v>#N/A</v>
      </c>
      <c r="N50" s="161" t="e">
        <f>NA()</f>
        <v>#N/A</v>
      </c>
      <c r="O50" s="161">
        <f>IF(ISNUMBER('実質公債費比率（分子）の構造'!O$53),'実質公債費比率（分子）の構造'!O$53,NA())</f>
        <v>1378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32996</v>
      </c>
      <c r="E56" s="160"/>
      <c r="F56" s="160"/>
      <c r="G56" s="160">
        <f>'将来負担比率（分子）の構造'!J$52</f>
        <v>31894</v>
      </c>
      <c r="H56" s="160"/>
      <c r="I56" s="160"/>
      <c r="J56" s="160">
        <f>'将来負担比率（分子）の構造'!K$52</f>
        <v>29742</v>
      </c>
      <c r="K56" s="160"/>
      <c r="L56" s="160"/>
      <c r="M56" s="160">
        <f>'将来負担比率（分子）の構造'!L$52</f>
        <v>28490</v>
      </c>
      <c r="N56" s="160"/>
      <c r="O56" s="160"/>
      <c r="P56" s="160">
        <f>'将来負担比率（分子）の構造'!M$52</f>
        <v>28397</v>
      </c>
    </row>
    <row r="57" spans="1:16" x14ac:dyDescent="0.15">
      <c r="A57" s="160" t="s">
        <v>36</v>
      </c>
      <c r="B57" s="160"/>
      <c r="C57" s="160"/>
      <c r="D57" s="160">
        <f>'将来負担比率（分子）の構造'!I$51</f>
        <v>611</v>
      </c>
      <c r="E57" s="160"/>
      <c r="F57" s="160"/>
      <c r="G57" s="160">
        <f>'将来負担比率（分子）の構造'!J$51</f>
        <v>533</v>
      </c>
      <c r="H57" s="160"/>
      <c r="I57" s="160"/>
      <c r="J57" s="160">
        <f>'将来負担比率（分子）の構造'!K$51</f>
        <v>455</v>
      </c>
      <c r="K57" s="160"/>
      <c r="L57" s="160"/>
      <c r="M57" s="160">
        <f>'将来負担比率（分子）の構造'!L$51</f>
        <v>378</v>
      </c>
      <c r="N57" s="160"/>
      <c r="O57" s="160"/>
      <c r="P57" s="160">
        <f>'将来負担比率（分子）の構造'!M$51</f>
        <v>294</v>
      </c>
    </row>
    <row r="58" spans="1:16" x14ac:dyDescent="0.15">
      <c r="A58" s="160" t="s">
        <v>35</v>
      </c>
      <c r="B58" s="160"/>
      <c r="C58" s="160"/>
      <c r="D58" s="160">
        <f>'将来負担比率（分子）の構造'!I$50</f>
        <v>12489</v>
      </c>
      <c r="E58" s="160"/>
      <c r="F58" s="160"/>
      <c r="G58" s="160">
        <f>'将来負担比率（分子）の構造'!J$50</f>
        <v>12935</v>
      </c>
      <c r="H58" s="160"/>
      <c r="I58" s="160"/>
      <c r="J58" s="160">
        <f>'将来負担比率（分子）の構造'!K$50</f>
        <v>13212</v>
      </c>
      <c r="K58" s="160"/>
      <c r="L58" s="160"/>
      <c r="M58" s="160">
        <f>'将来負担比率（分子）の構造'!L$50</f>
        <v>13689</v>
      </c>
      <c r="N58" s="160"/>
      <c r="O58" s="160"/>
      <c r="P58" s="160">
        <f>'将来負担比率（分子）の構造'!M$50</f>
        <v>13328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4370</v>
      </c>
      <c r="C62" s="160"/>
      <c r="D62" s="160"/>
      <c r="E62" s="160">
        <f>'将来負担比率（分子）の構造'!J$45</f>
        <v>3923</v>
      </c>
      <c r="F62" s="160"/>
      <c r="G62" s="160"/>
      <c r="H62" s="160">
        <f>'将来負担比率（分子）の構造'!K$45</f>
        <v>4148</v>
      </c>
      <c r="I62" s="160"/>
      <c r="J62" s="160"/>
      <c r="K62" s="160">
        <f>'将来負担比率（分子）の構造'!L$45</f>
        <v>4130</v>
      </c>
      <c r="L62" s="160"/>
      <c r="M62" s="160"/>
      <c r="N62" s="160">
        <f>'将来負担比率（分子）の構造'!M$45</f>
        <v>3970</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20556</v>
      </c>
      <c r="C64" s="160"/>
      <c r="D64" s="160"/>
      <c r="E64" s="160">
        <f>'将来負担比率（分子）の構造'!J$43</f>
        <v>19596</v>
      </c>
      <c r="F64" s="160"/>
      <c r="G64" s="160"/>
      <c r="H64" s="160">
        <f>'将来負担比率（分子）の構造'!K$43</f>
        <v>18613</v>
      </c>
      <c r="I64" s="160"/>
      <c r="J64" s="160"/>
      <c r="K64" s="160">
        <f>'将来負担比率（分子）の構造'!L$43</f>
        <v>17695</v>
      </c>
      <c r="L64" s="160"/>
      <c r="M64" s="160"/>
      <c r="N64" s="160">
        <f>'将来負担比率（分子）の構造'!M$43</f>
        <v>16396</v>
      </c>
      <c r="O64" s="160"/>
      <c r="P64" s="160"/>
    </row>
    <row r="65" spans="1:16" x14ac:dyDescent="0.15">
      <c r="A65" s="160" t="s">
        <v>26</v>
      </c>
      <c r="B65" s="160">
        <f>'将来負担比率（分子）の構造'!I$42</f>
        <v>214</v>
      </c>
      <c r="C65" s="160"/>
      <c r="D65" s="160"/>
      <c r="E65" s="160">
        <f>'将来負担比率（分子）の構造'!J$42</f>
        <v>169</v>
      </c>
      <c r="F65" s="160"/>
      <c r="G65" s="160"/>
      <c r="H65" s="160">
        <f>'将来負担比率（分子）の構造'!K$42</f>
        <v>150</v>
      </c>
      <c r="I65" s="160"/>
      <c r="J65" s="160"/>
      <c r="K65" s="160">
        <f>'将来負担比率（分子）の構造'!L$42</f>
        <v>131</v>
      </c>
      <c r="L65" s="160"/>
      <c r="M65" s="160"/>
      <c r="N65" s="160">
        <f>'将来負担比率（分子）の構造'!M$42</f>
        <v>114</v>
      </c>
      <c r="O65" s="160"/>
      <c r="P65" s="160"/>
    </row>
    <row r="66" spans="1:16" x14ac:dyDescent="0.15">
      <c r="A66" s="160" t="s">
        <v>25</v>
      </c>
      <c r="B66" s="160">
        <f>'将来負担比率（分子）の構造'!I$41</f>
        <v>25298</v>
      </c>
      <c r="C66" s="160"/>
      <c r="D66" s="160"/>
      <c r="E66" s="160">
        <f>'将来負担比率（分子）の構造'!J$41</f>
        <v>23521</v>
      </c>
      <c r="F66" s="160"/>
      <c r="G66" s="160"/>
      <c r="H66" s="160">
        <f>'将来負担比率（分子）の構造'!K$41</f>
        <v>21599</v>
      </c>
      <c r="I66" s="160"/>
      <c r="J66" s="160"/>
      <c r="K66" s="160">
        <f>'将来負担比率（分子）の構造'!L$41</f>
        <v>20695</v>
      </c>
      <c r="L66" s="160"/>
      <c r="M66" s="160"/>
      <c r="N66" s="160">
        <f>'将来負担比率（分子）の構造'!M$41</f>
        <v>21495</v>
      </c>
      <c r="O66" s="160"/>
      <c r="P66" s="160"/>
    </row>
    <row r="67" spans="1:16" x14ac:dyDescent="0.15">
      <c r="A67" s="160" t="s">
        <v>69</v>
      </c>
      <c r="B67" s="160" t="e">
        <f>NA()</f>
        <v>#N/A</v>
      </c>
      <c r="C67" s="160">
        <f>IF(ISNUMBER('将来負担比率（分子）の構造'!I$53), IF('将来負担比率（分子）の構造'!I$53 &lt; 0, 0, '将来負担比率（分子）の構造'!I$53), NA())</f>
        <v>4342</v>
      </c>
      <c r="D67" s="160" t="e">
        <f>NA()</f>
        <v>#N/A</v>
      </c>
      <c r="E67" s="160" t="e">
        <f>NA()</f>
        <v>#N/A</v>
      </c>
      <c r="F67" s="160">
        <f>IF(ISNUMBER('将来負担比率（分子）の構造'!J$53), IF('将来負担比率（分子）の構造'!J$53 &lt; 0, 0, '将来負担比率（分子）の構造'!J$53), NA())</f>
        <v>1847</v>
      </c>
      <c r="G67" s="160" t="e">
        <f>NA()</f>
        <v>#N/A</v>
      </c>
      <c r="H67" s="160" t="e">
        <f>NA()</f>
        <v>#N/A</v>
      </c>
      <c r="I67" s="160">
        <f>IF(ISNUMBER('将来負担比率（分子）の構造'!K$53), IF('将来負担比率（分子）の構造'!K$53 &lt; 0, 0, '将来負担比率（分子）の構造'!K$53), NA())</f>
        <v>1102</v>
      </c>
      <c r="J67" s="160" t="e">
        <f>NA()</f>
        <v>#N/A</v>
      </c>
      <c r="K67" s="160" t="e">
        <f>NA()</f>
        <v>#N/A</v>
      </c>
      <c r="L67" s="160">
        <f>IF(ISNUMBER('将来負担比率（分子）の構造'!L$53), IF('将来負担比率（分子）の構造'!L$53 &lt; 0, 0, '将来負担比率（分子）の構造'!L$53), NA())</f>
        <v>94</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7974</v>
      </c>
      <c r="C72" s="164">
        <f>基金残高に係る経年分析!G55</f>
        <v>8422</v>
      </c>
      <c r="D72" s="164">
        <f>基金残高に係る経年分析!H55</f>
        <v>7628</v>
      </c>
    </row>
    <row r="73" spans="1:16" x14ac:dyDescent="0.15">
      <c r="A73" s="163" t="s">
        <v>72</v>
      </c>
      <c r="B73" s="164">
        <f>基金残高に係る経年分析!F56</f>
        <v>843</v>
      </c>
      <c r="C73" s="164">
        <f>基金残高に係る経年分析!G56</f>
        <v>845</v>
      </c>
      <c r="D73" s="164">
        <f>基金残高に係る経年分析!H56</f>
        <v>846</v>
      </c>
    </row>
    <row r="74" spans="1:16" x14ac:dyDescent="0.15">
      <c r="A74" s="163" t="s">
        <v>73</v>
      </c>
      <c r="B74" s="164">
        <f>基金残高に係る経年分析!F57</f>
        <v>3803</v>
      </c>
      <c r="C74" s="164">
        <f>基金残高に係る経年分析!G57</f>
        <v>3692</v>
      </c>
      <c r="D74" s="164">
        <f>基金残高に係る経年分析!H57</f>
        <v>4135</v>
      </c>
    </row>
  </sheetData>
  <sheetProtection algorithmName="SHA-512" hashValue="ZUaX3tFvDz/IDdrONtIJDJsNNFB1fXOiSOV088T14cmL6yH4/cDZHxwkajZkIxJVY2KCzv7hxcV6+MU2t3VCbw==" saltValue="ku+yakFypTAhyHXlpa6a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4707247</v>
      </c>
      <c r="S5" s="707"/>
      <c r="T5" s="707"/>
      <c r="U5" s="707"/>
      <c r="V5" s="707"/>
      <c r="W5" s="707"/>
      <c r="X5" s="707"/>
      <c r="Y5" s="753"/>
      <c r="Z5" s="771">
        <v>18.8</v>
      </c>
      <c r="AA5" s="771"/>
      <c r="AB5" s="771"/>
      <c r="AC5" s="771"/>
      <c r="AD5" s="772">
        <v>4707247</v>
      </c>
      <c r="AE5" s="772"/>
      <c r="AF5" s="772"/>
      <c r="AG5" s="772"/>
      <c r="AH5" s="772"/>
      <c r="AI5" s="772"/>
      <c r="AJ5" s="772"/>
      <c r="AK5" s="772"/>
      <c r="AL5" s="754">
        <v>34.4</v>
      </c>
      <c r="AM5" s="723"/>
      <c r="AN5" s="723"/>
      <c r="AO5" s="755"/>
      <c r="AP5" s="740" t="s">
        <v>219</v>
      </c>
      <c r="AQ5" s="741"/>
      <c r="AR5" s="741"/>
      <c r="AS5" s="741"/>
      <c r="AT5" s="741"/>
      <c r="AU5" s="741"/>
      <c r="AV5" s="741"/>
      <c r="AW5" s="741"/>
      <c r="AX5" s="741"/>
      <c r="AY5" s="741"/>
      <c r="AZ5" s="741"/>
      <c r="BA5" s="741"/>
      <c r="BB5" s="741"/>
      <c r="BC5" s="741"/>
      <c r="BD5" s="741"/>
      <c r="BE5" s="741"/>
      <c r="BF5" s="742"/>
      <c r="BG5" s="641">
        <v>4535564</v>
      </c>
      <c r="BH5" s="644"/>
      <c r="BI5" s="644"/>
      <c r="BJ5" s="644"/>
      <c r="BK5" s="644"/>
      <c r="BL5" s="644"/>
      <c r="BM5" s="644"/>
      <c r="BN5" s="645"/>
      <c r="BO5" s="703">
        <v>96.4</v>
      </c>
      <c r="BP5" s="703"/>
      <c r="BQ5" s="703"/>
      <c r="BR5" s="703"/>
      <c r="BS5" s="704">
        <v>322384</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198127</v>
      </c>
      <c r="S6" s="644"/>
      <c r="T6" s="644"/>
      <c r="U6" s="644"/>
      <c r="V6" s="644"/>
      <c r="W6" s="644"/>
      <c r="X6" s="644"/>
      <c r="Y6" s="645"/>
      <c r="Z6" s="703">
        <v>0.8</v>
      </c>
      <c r="AA6" s="703"/>
      <c r="AB6" s="703"/>
      <c r="AC6" s="703"/>
      <c r="AD6" s="704">
        <v>198127</v>
      </c>
      <c r="AE6" s="704"/>
      <c r="AF6" s="704"/>
      <c r="AG6" s="704"/>
      <c r="AH6" s="704"/>
      <c r="AI6" s="704"/>
      <c r="AJ6" s="704"/>
      <c r="AK6" s="704"/>
      <c r="AL6" s="646">
        <v>1.4</v>
      </c>
      <c r="AM6" s="647"/>
      <c r="AN6" s="647"/>
      <c r="AO6" s="705"/>
      <c r="AP6" s="638" t="s">
        <v>224</v>
      </c>
      <c r="AQ6" s="639"/>
      <c r="AR6" s="639"/>
      <c r="AS6" s="639"/>
      <c r="AT6" s="639"/>
      <c r="AU6" s="639"/>
      <c r="AV6" s="639"/>
      <c r="AW6" s="639"/>
      <c r="AX6" s="639"/>
      <c r="AY6" s="639"/>
      <c r="AZ6" s="639"/>
      <c r="BA6" s="639"/>
      <c r="BB6" s="639"/>
      <c r="BC6" s="639"/>
      <c r="BD6" s="639"/>
      <c r="BE6" s="639"/>
      <c r="BF6" s="640"/>
      <c r="BG6" s="641">
        <v>4535564</v>
      </c>
      <c r="BH6" s="644"/>
      <c r="BI6" s="644"/>
      <c r="BJ6" s="644"/>
      <c r="BK6" s="644"/>
      <c r="BL6" s="644"/>
      <c r="BM6" s="644"/>
      <c r="BN6" s="645"/>
      <c r="BO6" s="703">
        <v>96.4</v>
      </c>
      <c r="BP6" s="703"/>
      <c r="BQ6" s="703"/>
      <c r="BR6" s="703"/>
      <c r="BS6" s="704">
        <v>322384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118585</v>
      </c>
      <c r="CS6" s="644"/>
      <c r="CT6" s="644"/>
      <c r="CU6" s="644"/>
      <c r="CV6" s="644"/>
      <c r="CW6" s="644"/>
      <c r="CX6" s="644"/>
      <c r="CY6" s="645"/>
      <c r="CZ6" s="754">
        <v>0.5</v>
      </c>
      <c r="DA6" s="723"/>
      <c r="DB6" s="723"/>
      <c r="DC6" s="757"/>
      <c r="DD6" s="649" t="s">
        <v>226</v>
      </c>
      <c r="DE6" s="644"/>
      <c r="DF6" s="644"/>
      <c r="DG6" s="644"/>
      <c r="DH6" s="644"/>
      <c r="DI6" s="644"/>
      <c r="DJ6" s="644"/>
      <c r="DK6" s="644"/>
      <c r="DL6" s="644"/>
      <c r="DM6" s="644"/>
      <c r="DN6" s="644"/>
      <c r="DO6" s="644"/>
      <c r="DP6" s="645"/>
      <c r="DQ6" s="649">
        <v>118585</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8725</v>
      </c>
      <c r="S7" s="644"/>
      <c r="T7" s="644"/>
      <c r="U7" s="644"/>
      <c r="V7" s="644"/>
      <c r="W7" s="644"/>
      <c r="X7" s="644"/>
      <c r="Y7" s="645"/>
      <c r="Z7" s="703">
        <v>0</v>
      </c>
      <c r="AA7" s="703"/>
      <c r="AB7" s="703"/>
      <c r="AC7" s="703"/>
      <c r="AD7" s="704">
        <v>8725</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1586352</v>
      </c>
      <c r="BH7" s="644"/>
      <c r="BI7" s="644"/>
      <c r="BJ7" s="644"/>
      <c r="BK7" s="644"/>
      <c r="BL7" s="644"/>
      <c r="BM7" s="644"/>
      <c r="BN7" s="645"/>
      <c r="BO7" s="703">
        <v>33.700000000000003</v>
      </c>
      <c r="BP7" s="703"/>
      <c r="BQ7" s="703"/>
      <c r="BR7" s="703"/>
      <c r="BS7" s="704" t="s">
        <v>226</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3934866</v>
      </c>
      <c r="CS7" s="644"/>
      <c r="CT7" s="644"/>
      <c r="CU7" s="644"/>
      <c r="CV7" s="644"/>
      <c r="CW7" s="644"/>
      <c r="CX7" s="644"/>
      <c r="CY7" s="645"/>
      <c r="CZ7" s="703">
        <v>16.2</v>
      </c>
      <c r="DA7" s="703"/>
      <c r="DB7" s="703"/>
      <c r="DC7" s="703"/>
      <c r="DD7" s="649">
        <v>1065930</v>
      </c>
      <c r="DE7" s="644"/>
      <c r="DF7" s="644"/>
      <c r="DG7" s="644"/>
      <c r="DH7" s="644"/>
      <c r="DI7" s="644"/>
      <c r="DJ7" s="644"/>
      <c r="DK7" s="644"/>
      <c r="DL7" s="644"/>
      <c r="DM7" s="644"/>
      <c r="DN7" s="644"/>
      <c r="DO7" s="644"/>
      <c r="DP7" s="645"/>
      <c r="DQ7" s="649">
        <v>2683554</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17120</v>
      </c>
      <c r="S8" s="644"/>
      <c r="T8" s="644"/>
      <c r="U8" s="644"/>
      <c r="V8" s="644"/>
      <c r="W8" s="644"/>
      <c r="X8" s="644"/>
      <c r="Y8" s="645"/>
      <c r="Z8" s="703">
        <v>0.1</v>
      </c>
      <c r="AA8" s="703"/>
      <c r="AB8" s="703"/>
      <c r="AC8" s="703"/>
      <c r="AD8" s="704">
        <v>17120</v>
      </c>
      <c r="AE8" s="704"/>
      <c r="AF8" s="704"/>
      <c r="AG8" s="704"/>
      <c r="AH8" s="704"/>
      <c r="AI8" s="704"/>
      <c r="AJ8" s="704"/>
      <c r="AK8" s="704"/>
      <c r="AL8" s="646">
        <v>0.1</v>
      </c>
      <c r="AM8" s="647"/>
      <c r="AN8" s="647"/>
      <c r="AO8" s="705"/>
      <c r="AP8" s="638" t="s">
        <v>231</v>
      </c>
      <c r="AQ8" s="639"/>
      <c r="AR8" s="639"/>
      <c r="AS8" s="639"/>
      <c r="AT8" s="639"/>
      <c r="AU8" s="639"/>
      <c r="AV8" s="639"/>
      <c r="AW8" s="639"/>
      <c r="AX8" s="639"/>
      <c r="AY8" s="639"/>
      <c r="AZ8" s="639"/>
      <c r="BA8" s="639"/>
      <c r="BB8" s="639"/>
      <c r="BC8" s="639"/>
      <c r="BD8" s="639"/>
      <c r="BE8" s="639"/>
      <c r="BF8" s="640"/>
      <c r="BG8" s="641">
        <v>61014</v>
      </c>
      <c r="BH8" s="644"/>
      <c r="BI8" s="644"/>
      <c r="BJ8" s="644"/>
      <c r="BK8" s="644"/>
      <c r="BL8" s="644"/>
      <c r="BM8" s="644"/>
      <c r="BN8" s="645"/>
      <c r="BO8" s="703">
        <v>1.3</v>
      </c>
      <c r="BP8" s="703"/>
      <c r="BQ8" s="703"/>
      <c r="BR8" s="703"/>
      <c r="BS8" s="649" t="s">
        <v>131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5059265</v>
      </c>
      <c r="CS8" s="644"/>
      <c r="CT8" s="644"/>
      <c r="CU8" s="644"/>
      <c r="CV8" s="644"/>
      <c r="CW8" s="644"/>
      <c r="CX8" s="644"/>
      <c r="CY8" s="645"/>
      <c r="CZ8" s="703">
        <v>20.8</v>
      </c>
      <c r="DA8" s="703"/>
      <c r="DB8" s="703"/>
      <c r="DC8" s="703"/>
      <c r="DD8" s="649">
        <v>71805</v>
      </c>
      <c r="DE8" s="644"/>
      <c r="DF8" s="644"/>
      <c r="DG8" s="644"/>
      <c r="DH8" s="644"/>
      <c r="DI8" s="644"/>
      <c r="DJ8" s="644"/>
      <c r="DK8" s="644"/>
      <c r="DL8" s="644"/>
      <c r="DM8" s="644"/>
      <c r="DN8" s="644"/>
      <c r="DO8" s="644"/>
      <c r="DP8" s="645"/>
      <c r="DQ8" s="649">
        <v>3233172</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20064</v>
      </c>
      <c r="S9" s="644"/>
      <c r="T9" s="644"/>
      <c r="U9" s="644"/>
      <c r="V9" s="644"/>
      <c r="W9" s="644"/>
      <c r="X9" s="644"/>
      <c r="Y9" s="645"/>
      <c r="Z9" s="703">
        <v>0.1</v>
      </c>
      <c r="AA9" s="703"/>
      <c r="AB9" s="703"/>
      <c r="AC9" s="703"/>
      <c r="AD9" s="704">
        <v>20064</v>
      </c>
      <c r="AE9" s="704"/>
      <c r="AF9" s="704"/>
      <c r="AG9" s="704"/>
      <c r="AH9" s="704"/>
      <c r="AI9" s="704"/>
      <c r="AJ9" s="704"/>
      <c r="AK9" s="704"/>
      <c r="AL9" s="646">
        <v>0.1</v>
      </c>
      <c r="AM9" s="647"/>
      <c r="AN9" s="647"/>
      <c r="AO9" s="705"/>
      <c r="AP9" s="638" t="s">
        <v>234</v>
      </c>
      <c r="AQ9" s="639"/>
      <c r="AR9" s="639"/>
      <c r="AS9" s="639"/>
      <c r="AT9" s="639"/>
      <c r="AU9" s="639"/>
      <c r="AV9" s="639"/>
      <c r="AW9" s="639"/>
      <c r="AX9" s="639"/>
      <c r="AY9" s="639"/>
      <c r="AZ9" s="639"/>
      <c r="BA9" s="639"/>
      <c r="BB9" s="639"/>
      <c r="BC9" s="639"/>
      <c r="BD9" s="639"/>
      <c r="BE9" s="639"/>
      <c r="BF9" s="640"/>
      <c r="BG9" s="641">
        <v>1292823</v>
      </c>
      <c r="BH9" s="644"/>
      <c r="BI9" s="644"/>
      <c r="BJ9" s="644"/>
      <c r="BK9" s="644"/>
      <c r="BL9" s="644"/>
      <c r="BM9" s="644"/>
      <c r="BN9" s="645"/>
      <c r="BO9" s="703">
        <v>27.5</v>
      </c>
      <c r="BP9" s="703"/>
      <c r="BQ9" s="703"/>
      <c r="BR9" s="703"/>
      <c r="BS9" s="649" t="s">
        <v>131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3643851</v>
      </c>
      <c r="CS9" s="644"/>
      <c r="CT9" s="644"/>
      <c r="CU9" s="644"/>
      <c r="CV9" s="644"/>
      <c r="CW9" s="644"/>
      <c r="CX9" s="644"/>
      <c r="CY9" s="645"/>
      <c r="CZ9" s="703">
        <v>15</v>
      </c>
      <c r="DA9" s="703"/>
      <c r="DB9" s="703"/>
      <c r="DC9" s="703"/>
      <c r="DD9" s="649">
        <v>2082971</v>
      </c>
      <c r="DE9" s="644"/>
      <c r="DF9" s="644"/>
      <c r="DG9" s="644"/>
      <c r="DH9" s="644"/>
      <c r="DI9" s="644"/>
      <c r="DJ9" s="644"/>
      <c r="DK9" s="644"/>
      <c r="DL9" s="644"/>
      <c r="DM9" s="644"/>
      <c r="DN9" s="644"/>
      <c r="DO9" s="644"/>
      <c r="DP9" s="645"/>
      <c r="DQ9" s="649">
        <v>1465355</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226</v>
      </c>
      <c r="AA10" s="703"/>
      <c r="AB10" s="703"/>
      <c r="AC10" s="703"/>
      <c r="AD10" s="704" t="s">
        <v>226</v>
      </c>
      <c r="AE10" s="704"/>
      <c r="AF10" s="704"/>
      <c r="AG10" s="704"/>
      <c r="AH10" s="704"/>
      <c r="AI10" s="704"/>
      <c r="AJ10" s="704"/>
      <c r="AK10" s="704"/>
      <c r="AL10" s="646" t="s">
        <v>226</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97428</v>
      </c>
      <c r="BH10" s="644"/>
      <c r="BI10" s="644"/>
      <c r="BJ10" s="644"/>
      <c r="BK10" s="644"/>
      <c r="BL10" s="644"/>
      <c r="BM10" s="644"/>
      <c r="BN10" s="645"/>
      <c r="BO10" s="703">
        <v>2.1</v>
      </c>
      <c r="BP10" s="703"/>
      <c r="BQ10" s="703"/>
      <c r="BR10" s="703"/>
      <c r="BS10" s="649" t="s">
        <v>226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16919</v>
      </c>
      <c r="CS10" s="644"/>
      <c r="CT10" s="644"/>
      <c r="CU10" s="644"/>
      <c r="CV10" s="644"/>
      <c r="CW10" s="644"/>
      <c r="CX10" s="644"/>
      <c r="CY10" s="645"/>
      <c r="CZ10" s="703">
        <v>0.1</v>
      </c>
      <c r="DA10" s="703"/>
      <c r="DB10" s="703"/>
      <c r="DC10" s="703"/>
      <c r="DD10" s="649" t="s">
        <v>239</v>
      </c>
      <c r="DE10" s="644"/>
      <c r="DF10" s="644"/>
      <c r="DG10" s="644"/>
      <c r="DH10" s="644"/>
      <c r="DI10" s="644"/>
      <c r="DJ10" s="644"/>
      <c r="DK10" s="644"/>
      <c r="DL10" s="644"/>
      <c r="DM10" s="644"/>
      <c r="DN10" s="644"/>
      <c r="DO10" s="644"/>
      <c r="DP10" s="645"/>
      <c r="DQ10" s="649">
        <v>2290</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226</v>
      </c>
      <c r="AA11" s="703"/>
      <c r="AB11" s="703"/>
      <c r="AC11" s="703"/>
      <c r="AD11" s="704" t="s">
        <v>241</v>
      </c>
      <c r="AE11" s="704"/>
      <c r="AF11" s="704"/>
      <c r="AG11" s="704"/>
      <c r="AH11" s="704"/>
      <c r="AI11" s="704"/>
      <c r="AJ11" s="704"/>
      <c r="AK11" s="704"/>
      <c r="AL11" s="646" t="s">
        <v>226</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135087</v>
      </c>
      <c r="BH11" s="644"/>
      <c r="BI11" s="644"/>
      <c r="BJ11" s="644"/>
      <c r="BK11" s="644"/>
      <c r="BL11" s="644"/>
      <c r="BM11" s="644"/>
      <c r="BN11" s="645"/>
      <c r="BO11" s="703">
        <v>2.9</v>
      </c>
      <c r="BP11" s="703"/>
      <c r="BQ11" s="703"/>
      <c r="BR11" s="703"/>
      <c r="BS11" s="649" t="s">
        <v>226</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1421621</v>
      </c>
      <c r="CS11" s="644"/>
      <c r="CT11" s="644"/>
      <c r="CU11" s="644"/>
      <c r="CV11" s="644"/>
      <c r="CW11" s="644"/>
      <c r="CX11" s="644"/>
      <c r="CY11" s="645"/>
      <c r="CZ11" s="703">
        <v>5.8</v>
      </c>
      <c r="DA11" s="703"/>
      <c r="DB11" s="703"/>
      <c r="DC11" s="703"/>
      <c r="DD11" s="649">
        <v>329582</v>
      </c>
      <c r="DE11" s="644"/>
      <c r="DF11" s="644"/>
      <c r="DG11" s="644"/>
      <c r="DH11" s="644"/>
      <c r="DI11" s="644"/>
      <c r="DJ11" s="644"/>
      <c r="DK11" s="644"/>
      <c r="DL11" s="644"/>
      <c r="DM11" s="644"/>
      <c r="DN11" s="644"/>
      <c r="DO11" s="644"/>
      <c r="DP11" s="645"/>
      <c r="DQ11" s="649">
        <v>981132</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613038</v>
      </c>
      <c r="S12" s="644"/>
      <c r="T12" s="644"/>
      <c r="U12" s="644"/>
      <c r="V12" s="644"/>
      <c r="W12" s="644"/>
      <c r="X12" s="644"/>
      <c r="Y12" s="645"/>
      <c r="Z12" s="703">
        <v>2.4</v>
      </c>
      <c r="AA12" s="703"/>
      <c r="AB12" s="703"/>
      <c r="AC12" s="703"/>
      <c r="AD12" s="704">
        <v>613038</v>
      </c>
      <c r="AE12" s="704"/>
      <c r="AF12" s="704"/>
      <c r="AG12" s="704"/>
      <c r="AH12" s="704"/>
      <c r="AI12" s="704"/>
      <c r="AJ12" s="704"/>
      <c r="AK12" s="704"/>
      <c r="AL12" s="646">
        <v>4.5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2631267</v>
      </c>
      <c r="BH12" s="644"/>
      <c r="BI12" s="644"/>
      <c r="BJ12" s="644"/>
      <c r="BK12" s="644"/>
      <c r="BL12" s="644"/>
      <c r="BM12" s="644"/>
      <c r="BN12" s="645"/>
      <c r="BO12" s="703">
        <v>55.9</v>
      </c>
      <c r="BP12" s="703"/>
      <c r="BQ12" s="703"/>
      <c r="BR12" s="703"/>
      <c r="BS12" s="649">
        <v>322384</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995486</v>
      </c>
      <c r="CS12" s="644"/>
      <c r="CT12" s="644"/>
      <c r="CU12" s="644"/>
      <c r="CV12" s="644"/>
      <c r="CW12" s="644"/>
      <c r="CX12" s="644"/>
      <c r="CY12" s="645"/>
      <c r="CZ12" s="703">
        <v>4.0999999999999996</v>
      </c>
      <c r="DA12" s="703"/>
      <c r="DB12" s="703"/>
      <c r="DC12" s="703"/>
      <c r="DD12" s="649">
        <v>7221</v>
      </c>
      <c r="DE12" s="644"/>
      <c r="DF12" s="644"/>
      <c r="DG12" s="644"/>
      <c r="DH12" s="644"/>
      <c r="DI12" s="644"/>
      <c r="DJ12" s="644"/>
      <c r="DK12" s="644"/>
      <c r="DL12" s="644"/>
      <c r="DM12" s="644"/>
      <c r="DN12" s="644"/>
      <c r="DO12" s="644"/>
      <c r="DP12" s="645"/>
      <c r="DQ12" s="649">
        <v>481054</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4165</v>
      </c>
      <c r="S13" s="644"/>
      <c r="T13" s="644"/>
      <c r="U13" s="644"/>
      <c r="V13" s="644"/>
      <c r="W13" s="644"/>
      <c r="X13" s="644"/>
      <c r="Y13" s="645"/>
      <c r="Z13" s="703">
        <v>0</v>
      </c>
      <c r="AA13" s="703"/>
      <c r="AB13" s="703"/>
      <c r="AC13" s="703"/>
      <c r="AD13" s="704">
        <v>4165</v>
      </c>
      <c r="AE13" s="704"/>
      <c r="AF13" s="704"/>
      <c r="AG13" s="704"/>
      <c r="AH13" s="704"/>
      <c r="AI13" s="704"/>
      <c r="AJ13" s="704"/>
      <c r="AK13" s="704"/>
      <c r="AL13" s="646">
        <v>0</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2614861</v>
      </c>
      <c r="BH13" s="644"/>
      <c r="BI13" s="644"/>
      <c r="BJ13" s="644"/>
      <c r="BK13" s="644"/>
      <c r="BL13" s="644"/>
      <c r="BM13" s="644"/>
      <c r="BN13" s="645"/>
      <c r="BO13" s="703">
        <v>55.5</v>
      </c>
      <c r="BP13" s="703"/>
      <c r="BQ13" s="703"/>
      <c r="BR13" s="703"/>
      <c r="BS13" s="649">
        <v>322384</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2709221</v>
      </c>
      <c r="CS13" s="644"/>
      <c r="CT13" s="644"/>
      <c r="CU13" s="644"/>
      <c r="CV13" s="644"/>
      <c r="CW13" s="644"/>
      <c r="CX13" s="644"/>
      <c r="CY13" s="645"/>
      <c r="CZ13" s="703">
        <v>11.1</v>
      </c>
      <c r="DA13" s="703"/>
      <c r="DB13" s="703"/>
      <c r="DC13" s="703"/>
      <c r="DD13" s="649">
        <v>1037624</v>
      </c>
      <c r="DE13" s="644"/>
      <c r="DF13" s="644"/>
      <c r="DG13" s="644"/>
      <c r="DH13" s="644"/>
      <c r="DI13" s="644"/>
      <c r="DJ13" s="644"/>
      <c r="DK13" s="644"/>
      <c r="DL13" s="644"/>
      <c r="DM13" s="644"/>
      <c r="DN13" s="644"/>
      <c r="DO13" s="644"/>
      <c r="DP13" s="645"/>
      <c r="DQ13" s="649">
        <v>1811557</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239</v>
      </c>
      <c r="AA14" s="703"/>
      <c r="AB14" s="703"/>
      <c r="AC14" s="703"/>
      <c r="AD14" s="704" t="s">
        <v>226</v>
      </c>
      <c r="AE14" s="704"/>
      <c r="AF14" s="704"/>
      <c r="AG14" s="704"/>
      <c r="AH14" s="704"/>
      <c r="AI14" s="704"/>
      <c r="AJ14" s="704"/>
      <c r="AK14" s="704"/>
      <c r="AL14" s="646" t="s">
        <v>241</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99077</v>
      </c>
      <c r="BH14" s="644"/>
      <c r="BI14" s="644"/>
      <c r="BJ14" s="644"/>
      <c r="BK14" s="644"/>
      <c r="BL14" s="644"/>
      <c r="BM14" s="644"/>
      <c r="BN14" s="645"/>
      <c r="BO14" s="703">
        <v>2.1</v>
      </c>
      <c r="BP14" s="703"/>
      <c r="BQ14" s="703"/>
      <c r="BR14" s="703"/>
      <c r="BS14" s="649" t="s">
        <v>131</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1275769</v>
      </c>
      <c r="CS14" s="644"/>
      <c r="CT14" s="644"/>
      <c r="CU14" s="644"/>
      <c r="CV14" s="644"/>
      <c r="CW14" s="644"/>
      <c r="CX14" s="644"/>
      <c r="CY14" s="645"/>
      <c r="CZ14" s="703">
        <v>5.2</v>
      </c>
      <c r="DA14" s="703"/>
      <c r="DB14" s="703"/>
      <c r="DC14" s="703"/>
      <c r="DD14" s="649">
        <v>237343</v>
      </c>
      <c r="DE14" s="644"/>
      <c r="DF14" s="644"/>
      <c r="DG14" s="644"/>
      <c r="DH14" s="644"/>
      <c r="DI14" s="644"/>
      <c r="DJ14" s="644"/>
      <c r="DK14" s="644"/>
      <c r="DL14" s="644"/>
      <c r="DM14" s="644"/>
      <c r="DN14" s="644"/>
      <c r="DO14" s="644"/>
      <c r="DP14" s="645"/>
      <c r="DQ14" s="649">
        <v>979598</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60961</v>
      </c>
      <c r="S15" s="644"/>
      <c r="T15" s="644"/>
      <c r="U15" s="644"/>
      <c r="V15" s="644"/>
      <c r="W15" s="644"/>
      <c r="X15" s="644"/>
      <c r="Y15" s="645"/>
      <c r="Z15" s="703">
        <v>0.2</v>
      </c>
      <c r="AA15" s="703"/>
      <c r="AB15" s="703"/>
      <c r="AC15" s="703"/>
      <c r="AD15" s="704">
        <v>60961</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218868</v>
      </c>
      <c r="BH15" s="644"/>
      <c r="BI15" s="644"/>
      <c r="BJ15" s="644"/>
      <c r="BK15" s="644"/>
      <c r="BL15" s="644"/>
      <c r="BM15" s="644"/>
      <c r="BN15" s="645"/>
      <c r="BO15" s="703">
        <v>4.5999999999999996</v>
      </c>
      <c r="BP15" s="703"/>
      <c r="BQ15" s="703"/>
      <c r="BR15" s="703"/>
      <c r="BS15" s="649" t="s">
        <v>226</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2248206</v>
      </c>
      <c r="CS15" s="644"/>
      <c r="CT15" s="644"/>
      <c r="CU15" s="644"/>
      <c r="CV15" s="644"/>
      <c r="CW15" s="644"/>
      <c r="CX15" s="644"/>
      <c r="CY15" s="645"/>
      <c r="CZ15" s="703">
        <v>9.1999999999999993</v>
      </c>
      <c r="DA15" s="703"/>
      <c r="DB15" s="703"/>
      <c r="DC15" s="703"/>
      <c r="DD15" s="649">
        <v>705919</v>
      </c>
      <c r="DE15" s="644"/>
      <c r="DF15" s="644"/>
      <c r="DG15" s="644"/>
      <c r="DH15" s="644"/>
      <c r="DI15" s="644"/>
      <c r="DJ15" s="644"/>
      <c r="DK15" s="644"/>
      <c r="DL15" s="644"/>
      <c r="DM15" s="644"/>
      <c r="DN15" s="644"/>
      <c r="DO15" s="644"/>
      <c r="DP15" s="645"/>
      <c r="DQ15" s="649">
        <v>1417928</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239</v>
      </c>
      <c r="AE16" s="704"/>
      <c r="AF16" s="704"/>
      <c r="AG16" s="704"/>
      <c r="AH16" s="704"/>
      <c r="AI16" s="704"/>
      <c r="AJ16" s="704"/>
      <c r="AK16" s="704"/>
      <c r="AL16" s="646" t="s">
        <v>239</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226</v>
      </c>
      <c r="BH16" s="644"/>
      <c r="BI16" s="644"/>
      <c r="BJ16" s="644"/>
      <c r="BK16" s="644"/>
      <c r="BL16" s="644"/>
      <c r="BM16" s="644"/>
      <c r="BN16" s="645"/>
      <c r="BO16" s="703" t="s">
        <v>226</v>
      </c>
      <c r="BP16" s="703"/>
      <c r="BQ16" s="703"/>
      <c r="BR16" s="703"/>
      <c r="BS16" s="649" t="s">
        <v>226</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8995</v>
      </c>
      <c r="CS16" s="644"/>
      <c r="CT16" s="644"/>
      <c r="CU16" s="644"/>
      <c r="CV16" s="644"/>
      <c r="CW16" s="644"/>
      <c r="CX16" s="644"/>
      <c r="CY16" s="645"/>
      <c r="CZ16" s="703">
        <v>0</v>
      </c>
      <c r="DA16" s="703"/>
      <c r="DB16" s="703"/>
      <c r="DC16" s="703"/>
      <c r="DD16" s="649" t="s">
        <v>241</v>
      </c>
      <c r="DE16" s="644"/>
      <c r="DF16" s="644"/>
      <c r="DG16" s="644"/>
      <c r="DH16" s="644"/>
      <c r="DI16" s="644"/>
      <c r="DJ16" s="644"/>
      <c r="DK16" s="644"/>
      <c r="DL16" s="644"/>
      <c r="DM16" s="644"/>
      <c r="DN16" s="644"/>
      <c r="DO16" s="644"/>
      <c r="DP16" s="645"/>
      <c r="DQ16" s="649">
        <v>694</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9421</v>
      </c>
      <c r="S17" s="644"/>
      <c r="T17" s="644"/>
      <c r="U17" s="644"/>
      <c r="V17" s="644"/>
      <c r="W17" s="644"/>
      <c r="X17" s="644"/>
      <c r="Y17" s="645"/>
      <c r="Z17" s="703">
        <v>0</v>
      </c>
      <c r="AA17" s="703"/>
      <c r="AB17" s="703"/>
      <c r="AC17" s="703"/>
      <c r="AD17" s="704">
        <v>9421</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239</v>
      </c>
      <c r="BH17" s="644"/>
      <c r="BI17" s="644"/>
      <c r="BJ17" s="644"/>
      <c r="BK17" s="644"/>
      <c r="BL17" s="644"/>
      <c r="BM17" s="644"/>
      <c r="BN17" s="645"/>
      <c r="BO17" s="703" t="s">
        <v>226</v>
      </c>
      <c r="BP17" s="703"/>
      <c r="BQ17" s="703"/>
      <c r="BR17" s="703"/>
      <c r="BS17" s="649" t="s">
        <v>131</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2910643</v>
      </c>
      <c r="CS17" s="644"/>
      <c r="CT17" s="644"/>
      <c r="CU17" s="644"/>
      <c r="CV17" s="644"/>
      <c r="CW17" s="644"/>
      <c r="CX17" s="644"/>
      <c r="CY17" s="645"/>
      <c r="CZ17" s="703">
        <v>12</v>
      </c>
      <c r="DA17" s="703"/>
      <c r="DB17" s="703"/>
      <c r="DC17" s="703"/>
      <c r="DD17" s="649" t="s">
        <v>226</v>
      </c>
      <c r="DE17" s="644"/>
      <c r="DF17" s="644"/>
      <c r="DG17" s="644"/>
      <c r="DH17" s="644"/>
      <c r="DI17" s="644"/>
      <c r="DJ17" s="644"/>
      <c r="DK17" s="644"/>
      <c r="DL17" s="644"/>
      <c r="DM17" s="644"/>
      <c r="DN17" s="644"/>
      <c r="DO17" s="644"/>
      <c r="DP17" s="645"/>
      <c r="DQ17" s="649">
        <v>2828410</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8612200</v>
      </c>
      <c r="S18" s="644"/>
      <c r="T18" s="644"/>
      <c r="U18" s="644"/>
      <c r="V18" s="644"/>
      <c r="W18" s="644"/>
      <c r="X18" s="644"/>
      <c r="Y18" s="645"/>
      <c r="Z18" s="703">
        <v>34.299999999999997</v>
      </c>
      <c r="AA18" s="703"/>
      <c r="AB18" s="703"/>
      <c r="AC18" s="703"/>
      <c r="AD18" s="704">
        <v>7992364</v>
      </c>
      <c r="AE18" s="704"/>
      <c r="AF18" s="704"/>
      <c r="AG18" s="704"/>
      <c r="AH18" s="704"/>
      <c r="AI18" s="704"/>
      <c r="AJ18" s="704"/>
      <c r="AK18" s="704"/>
      <c r="AL18" s="646">
        <v>58.4</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239</v>
      </c>
      <c r="BH18" s="644"/>
      <c r="BI18" s="644"/>
      <c r="BJ18" s="644"/>
      <c r="BK18" s="644"/>
      <c r="BL18" s="644"/>
      <c r="BM18" s="644"/>
      <c r="BN18" s="645"/>
      <c r="BO18" s="703" t="s">
        <v>226</v>
      </c>
      <c r="BP18" s="703"/>
      <c r="BQ18" s="703"/>
      <c r="BR18" s="703"/>
      <c r="BS18" s="649" t="s">
        <v>239</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131</v>
      </c>
      <c r="DA18" s="703"/>
      <c r="DB18" s="703"/>
      <c r="DC18" s="703"/>
      <c r="DD18" s="649" t="s">
        <v>226</v>
      </c>
      <c r="DE18" s="644"/>
      <c r="DF18" s="644"/>
      <c r="DG18" s="644"/>
      <c r="DH18" s="644"/>
      <c r="DI18" s="644"/>
      <c r="DJ18" s="644"/>
      <c r="DK18" s="644"/>
      <c r="DL18" s="644"/>
      <c r="DM18" s="644"/>
      <c r="DN18" s="644"/>
      <c r="DO18" s="644"/>
      <c r="DP18" s="645"/>
      <c r="DQ18" s="649" t="s">
        <v>241</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7992364</v>
      </c>
      <c r="S19" s="644"/>
      <c r="T19" s="644"/>
      <c r="U19" s="644"/>
      <c r="V19" s="644"/>
      <c r="W19" s="644"/>
      <c r="X19" s="644"/>
      <c r="Y19" s="645"/>
      <c r="Z19" s="703">
        <v>31.9</v>
      </c>
      <c r="AA19" s="703"/>
      <c r="AB19" s="703"/>
      <c r="AC19" s="703"/>
      <c r="AD19" s="704">
        <v>7992364</v>
      </c>
      <c r="AE19" s="704"/>
      <c r="AF19" s="704"/>
      <c r="AG19" s="704"/>
      <c r="AH19" s="704"/>
      <c r="AI19" s="704"/>
      <c r="AJ19" s="704"/>
      <c r="AK19" s="704"/>
      <c r="AL19" s="646">
        <v>58.4</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171683</v>
      </c>
      <c r="BH19" s="644"/>
      <c r="BI19" s="644"/>
      <c r="BJ19" s="644"/>
      <c r="BK19" s="644"/>
      <c r="BL19" s="644"/>
      <c r="BM19" s="644"/>
      <c r="BN19" s="645"/>
      <c r="BO19" s="703">
        <v>3.6</v>
      </c>
      <c r="BP19" s="703"/>
      <c r="BQ19" s="703"/>
      <c r="BR19" s="703"/>
      <c r="BS19" s="649" t="s">
        <v>131</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241</v>
      </c>
      <c r="DA19" s="703"/>
      <c r="DB19" s="703"/>
      <c r="DC19" s="703"/>
      <c r="DD19" s="649" t="s">
        <v>226</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619807</v>
      </c>
      <c r="S20" s="644"/>
      <c r="T20" s="644"/>
      <c r="U20" s="644"/>
      <c r="V20" s="644"/>
      <c r="W20" s="644"/>
      <c r="X20" s="644"/>
      <c r="Y20" s="645"/>
      <c r="Z20" s="703">
        <v>2.5</v>
      </c>
      <c r="AA20" s="703"/>
      <c r="AB20" s="703"/>
      <c r="AC20" s="703"/>
      <c r="AD20" s="704" t="s">
        <v>226</v>
      </c>
      <c r="AE20" s="704"/>
      <c r="AF20" s="704"/>
      <c r="AG20" s="704"/>
      <c r="AH20" s="704"/>
      <c r="AI20" s="704"/>
      <c r="AJ20" s="704"/>
      <c r="AK20" s="704"/>
      <c r="AL20" s="646" t="s">
        <v>226</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171683</v>
      </c>
      <c r="BH20" s="644"/>
      <c r="BI20" s="644"/>
      <c r="BJ20" s="644"/>
      <c r="BK20" s="644"/>
      <c r="BL20" s="644"/>
      <c r="BM20" s="644"/>
      <c r="BN20" s="645"/>
      <c r="BO20" s="703">
        <v>3.6</v>
      </c>
      <c r="BP20" s="703"/>
      <c r="BQ20" s="703"/>
      <c r="BR20" s="703"/>
      <c r="BS20" s="649" t="s">
        <v>226</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24343427</v>
      </c>
      <c r="CS20" s="644"/>
      <c r="CT20" s="644"/>
      <c r="CU20" s="644"/>
      <c r="CV20" s="644"/>
      <c r="CW20" s="644"/>
      <c r="CX20" s="644"/>
      <c r="CY20" s="645"/>
      <c r="CZ20" s="703">
        <v>100</v>
      </c>
      <c r="DA20" s="703"/>
      <c r="DB20" s="703"/>
      <c r="DC20" s="703"/>
      <c r="DD20" s="649">
        <v>5538395</v>
      </c>
      <c r="DE20" s="644"/>
      <c r="DF20" s="644"/>
      <c r="DG20" s="644"/>
      <c r="DH20" s="644"/>
      <c r="DI20" s="644"/>
      <c r="DJ20" s="644"/>
      <c r="DK20" s="644"/>
      <c r="DL20" s="644"/>
      <c r="DM20" s="644"/>
      <c r="DN20" s="644"/>
      <c r="DO20" s="644"/>
      <c r="DP20" s="645"/>
      <c r="DQ20" s="649">
        <v>16003329</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29</v>
      </c>
      <c r="S21" s="644"/>
      <c r="T21" s="644"/>
      <c r="U21" s="644"/>
      <c r="V21" s="644"/>
      <c r="W21" s="644"/>
      <c r="X21" s="644"/>
      <c r="Y21" s="645"/>
      <c r="Z21" s="703">
        <v>0</v>
      </c>
      <c r="AA21" s="703"/>
      <c r="AB21" s="703"/>
      <c r="AC21" s="703"/>
      <c r="AD21" s="704" t="s">
        <v>239</v>
      </c>
      <c r="AE21" s="704"/>
      <c r="AF21" s="704"/>
      <c r="AG21" s="704"/>
      <c r="AH21" s="704"/>
      <c r="AI21" s="704"/>
      <c r="AJ21" s="704"/>
      <c r="AK21" s="704"/>
      <c r="AL21" s="646" t="s">
        <v>131</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171683</v>
      </c>
      <c r="BH21" s="644"/>
      <c r="BI21" s="644"/>
      <c r="BJ21" s="644"/>
      <c r="BK21" s="644"/>
      <c r="BL21" s="644"/>
      <c r="BM21" s="644"/>
      <c r="BN21" s="645"/>
      <c r="BO21" s="703">
        <v>3.6</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14251068</v>
      </c>
      <c r="S22" s="644"/>
      <c r="T22" s="644"/>
      <c r="U22" s="644"/>
      <c r="V22" s="644"/>
      <c r="W22" s="644"/>
      <c r="X22" s="644"/>
      <c r="Y22" s="645"/>
      <c r="Z22" s="703">
        <v>56.8</v>
      </c>
      <c r="AA22" s="703"/>
      <c r="AB22" s="703"/>
      <c r="AC22" s="703"/>
      <c r="AD22" s="704">
        <v>13631232</v>
      </c>
      <c r="AE22" s="704"/>
      <c r="AF22" s="704"/>
      <c r="AG22" s="704"/>
      <c r="AH22" s="704"/>
      <c r="AI22" s="704"/>
      <c r="AJ22" s="704"/>
      <c r="AK22" s="704"/>
      <c r="AL22" s="646">
        <v>99.6</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241</v>
      </c>
      <c r="BH22" s="644"/>
      <c r="BI22" s="644"/>
      <c r="BJ22" s="644"/>
      <c r="BK22" s="644"/>
      <c r="BL22" s="644"/>
      <c r="BM22" s="644"/>
      <c r="BN22" s="645"/>
      <c r="BO22" s="703" t="s">
        <v>239</v>
      </c>
      <c r="BP22" s="703"/>
      <c r="BQ22" s="703"/>
      <c r="BR22" s="703"/>
      <c r="BS22" s="649" t="s">
        <v>241</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2980</v>
      </c>
      <c r="S23" s="644"/>
      <c r="T23" s="644"/>
      <c r="U23" s="644"/>
      <c r="V23" s="644"/>
      <c r="W23" s="644"/>
      <c r="X23" s="644"/>
      <c r="Y23" s="645"/>
      <c r="Z23" s="703">
        <v>0</v>
      </c>
      <c r="AA23" s="703"/>
      <c r="AB23" s="703"/>
      <c r="AC23" s="703"/>
      <c r="AD23" s="704">
        <v>2980</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226</v>
      </c>
      <c r="BH23" s="644"/>
      <c r="BI23" s="644"/>
      <c r="BJ23" s="644"/>
      <c r="BK23" s="644"/>
      <c r="BL23" s="644"/>
      <c r="BM23" s="644"/>
      <c r="BN23" s="645"/>
      <c r="BO23" s="703" t="s">
        <v>226</v>
      </c>
      <c r="BP23" s="703"/>
      <c r="BQ23" s="703"/>
      <c r="BR23" s="703"/>
      <c r="BS23" s="649" t="s">
        <v>239</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60968</v>
      </c>
      <c r="S24" s="644"/>
      <c r="T24" s="644"/>
      <c r="U24" s="644"/>
      <c r="V24" s="644"/>
      <c r="W24" s="644"/>
      <c r="X24" s="644"/>
      <c r="Y24" s="645"/>
      <c r="Z24" s="703">
        <v>0.2</v>
      </c>
      <c r="AA24" s="703"/>
      <c r="AB24" s="703"/>
      <c r="AC24" s="703"/>
      <c r="AD24" s="704" t="s">
        <v>131</v>
      </c>
      <c r="AE24" s="704"/>
      <c r="AF24" s="704"/>
      <c r="AG24" s="704"/>
      <c r="AH24" s="704"/>
      <c r="AI24" s="704"/>
      <c r="AJ24" s="704"/>
      <c r="AK24" s="704"/>
      <c r="AL24" s="646" t="s">
        <v>226</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131</v>
      </c>
      <c r="BH24" s="644"/>
      <c r="BI24" s="644"/>
      <c r="BJ24" s="644"/>
      <c r="BK24" s="644"/>
      <c r="BL24" s="644"/>
      <c r="BM24" s="644"/>
      <c r="BN24" s="645"/>
      <c r="BO24" s="703" t="s">
        <v>131</v>
      </c>
      <c r="BP24" s="703"/>
      <c r="BQ24" s="703"/>
      <c r="BR24" s="703"/>
      <c r="BS24" s="649" t="s">
        <v>226</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8810057</v>
      </c>
      <c r="CS24" s="707"/>
      <c r="CT24" s="707"/>
      <c r="CU24" s="707"/>
      <c r="CV24" s="707"/>
      <c r="CW24" s="707"/>
      <c r="CX24" s="707"/>
      <c r="CY24" s="753"/>
      <c r="CZ24" s="754">
        <v>36.200000000000003</v>
      </c>
      <c r="DA24" s="723"/>
      <c r="DB24" s="723"/>
      <c r="DC24" s="757"/>
      <c r="DD24" s="752">
        <v>7279963</v>
      </c>
      <c r="DE24" s="707"/>
      <c r="DF24" s="707"/>
      <c r="DG24" s="707"/>
      <c r="DH24" s="707"/>
      <c r="DI24" s="707"/>
      <c r="DJ24" s="707"/>
      <c r="DK24" s="753"/>
      <c r="DL24" s="752">
        <v>7165214</v>
      </c>
      <c r="DM24" s="707"/>
      <c r="DN24" s="707"/>
      <c r="DO24" s="707"/>
      <c r="DP24" s="707"/>
      <c r="DQ24" s="707"/>
      <c r="DR24" s="707"/>
      <c r="DS24" s="707"/>
      <c r="DT24" s="707"/>
      <c r="DU24" s="707"/>
      <c r="DV24" s="753"/>
      <c r="DW24" s="754">
        <v>50.2</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372319</v>
      </c>
      <c r="S25" s="644"/>
      <c r="T25" s="644"/>
      <c r="U25" s="644"/>
      <c r="V25" s="644"/>
      <c r="W25" s="644"/>
      <c r="X25" s="644"/>
      <c r="Y25" s="645"/>
      <c r="Z25" s="703">
        <v>1.5</v>
      </c>
      <c r="AA25" s="703"/>
      <c r="AB25" s="703"/>
      <c r="AC25" s="703"/>
      <c r="AD25" s="704">
        <v>22354</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241</v>
      </c>
      <c r="BH25" s="644"/>
      <c r="BI25" s="644"/>
      <c r="BJ25" s="644"/>
      <c r="BK25" s="644"/>
      <c r="BL25" s="644"/>
      <c r="BM25" s="644"/>
      <c r="BN25" s="645"/>
      <c r="BO25" s="703" t="s">
        <v>226</v>
      </c>
      <c r="BP25" s="703"/>
      <c r="BQ25" s="703"/>
      <c r="BR25" s="703"/>
      <c r="BS25" s="649" t="s">
        <v>226</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3526379</v>
      </c>
      <c r="CS25" s="642"/>
      <c r="CT25" s="642"/>
      <c r="CU25" s="642"/>
      <c r="CV25" s="642"/>
      <c r="CW25" s="642"/>
      <c r="CX25" s="642"/>
      <c r="CY25" s="643"/>
      <c r="CZ25" s="646">
        <v>14.5</v>
      </c>
      <c r="DA25" s="675"/>
      <c r="DB25" s="675"/>
      <c r="DC25" s="676"/>
      <c r="DD25" s="649">
        <v>3333437</v>
      </c>
      <c r="DE25" s="642"/>
      <c r="DF25" s="642"/>
      <c r="DG25" s="642"/>
      <c r="DH25" s="642"/>
      <c r="DI25" s="642"/>
      <c r="DJ25" s="642"/>
      <c r="DK25" s="643"/>
      <c r="DL25" s="649">
        <v>3317355</v>
      </c>
      <c r="DM25" s="642"/>
      <c r="DN25" s="642"/>
      <c r="DO25" s="642"/>
      <c r="DP25" s="642"/>
      <c r="DQ25" s="642"/>
      <c r="DR25" s="642"/>
      <c r="DS25" s="642"/>
      <c r="DT25" s="642"/>
      <c r="DU25" s="642"/>
      <c r="DV25" s="643"/>
      <c r="DW25" s="646">
        <v>23.2</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150402</v>
      </c>
      <c r="S26" s="644"/>
      <c r="T26" s="644"/>
      <c r="U26" s="644"/>
      <c r="V26" s="644"/>
      <c r="W26" s="644"/>
      <c r="X26" s="644"/>
      <c r="Y26" s="645"/>
      <c r="Z26" s="703">
        <v>0.6</v>
      </c>
      <c r="AA26" s="703"/>
      <c r="AB26" s="703"/>
      <c r="AC26" s="703"/>
      <c r="AD26" s="704" t="s">
        <v>239</v>
      </c>
      <c r="AE26" s="704"/>
      <c r="AF26" s="704"/>
      <c r="AG26" s="704"/>
      <c r="AH26" s="704"/>
      <c r="AI26" s="704"/>
      <c r="AJ26" s="704"/>
      <c r="AK26" s="704"/>
      <c r="AL26" s="646" t="s">
        <v>131</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241</v>
      </c>
      <c r="BH26" s="644"/>
      <c r="BI26" s="644"/>
      <c r="BJ26" s="644"/>
      <c r="BK26" s="644"/>
      <c r="BL26" s="644"/>
      <c r="BM26" s="644"/>
      <c r="BN26" s="645"/>
      <c r="BO26" s="703" t="s">
        <v>226</v>
      </c>
      <c r="BP26" s="703"/>
      <c r="BQ26" s="703"/>
      <c r="BR26" s="703"/>
      <c r="BS26" s="649" t="s">
        <v>226</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2390581</v>
      </c>
      <c r="CS26" s="644"/>
      <c r="CT26" s="644"/>
      <c r="CU26" s="644"/>
      <c r="CV26" s="644"/>
      <c r="CW26" s="644"/>
      <c r="CX26" s="644"/>
      <c r="CY26" s="645"/>
      <c r="CZ26" s="646">
        <v>9.8000000000000007</v>
      </c>
      <c r="DA26" s="675"/>
      <c r="DB26" s="675"/>
      <c r="DC26" s="676"/>
      <c r="DD26" s="649">
        <v>2281104</v>
      </c>
      <c r="DE26" s="644"/>
      <c r="DF26" s="644"/>
      <c r="DG26" s="644"/>
      <c r="DH26" s="644"/>
      <c r="DI26" s="644"/>
      <c r="DJ26" s="644"/>
      <c r="DK26" s="645"/>
      <c r="DL26" s="649" t="s">
        <v>226</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2030523</v>
      </c>
      <c r="S27" s="644"/>
      <c r="T27" s="644"/>
      <c r="U27" s="644"/>
      <c r="V27" s="644"/>
      <c r="W27" s="644"/>
      <c r="X27" s="644"/>
      <c r="Y27" s="645"/>
      <c r="Z27" s="703">
        <v>8.1</v>
      </c>
      <c r="AA27" s="703"/>
      <c r="AB27" s="703"/>
      <c r="AC27" s="703"/>
      <c r="AD27" s="704" t="s">
        <v>239</v>
      </c>
      <c r="AE27" s="704"/>
      <c r="AF27" s="704"/>
      <c r="AG27" s="704"/>
      <c r="AH27" s="704"/>
      <c r="AI27" s="704"/>
      <c r="AJ27" s="704"/>
      <c r="AK27" s="704"/>
      <c r="AL27" s="646" t="s">
        <v>131</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4707247</v>
      </c>
      <c r="BH27" s="644"/>
      <c r="BI27" s="644"/>
      <c r="BJ27" s="644"/>
      <c r="BK27" s="644"/>
      <c r="BL27" s="644"/>
      <c r="BM27" s="644"/>
      <c r="BN27" s="645"/>
      <c r="BO27" s="703">
        <v>100</v>
      </c>
      <c r="BP27" s="703"/>
      <c r="BQ27" s="703"/>
      <c r="BR27" s="703"/>
      <c r="BS27" s="649">
        <v>322384</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2373035</v>
      </c>
      <c r="CS27" s="642"/>
      <c r="CT27" s="642"/>
      <c r="CU27" s="642"/>
      <c r="CV27" s="642"/>
      <c r="CW27" s="642"/>
      <c r="CX27" s="642"/>
      <c r="CY27" s="643"/>
      <c r="CZ27" s="646">
        <v>9.6999999999999993</v>
      </c>
      <c r="DA27" s="675"/>
      <c r="DB27" s="675"/>
      <c r="DC27" s="676"/>
      <c r="DD27" s="649">
        <v>1118116</v>
      </c>
      <c r="DE27" s="642"/>
      <c r="DF27" s="642"/>
      <c r="DG27" s="642"/>
      <c r="DH27" s="642"/>
      <c r="DI27" s="642"/>
      <c r="DJ27" s="642"/>
      <c r="DK27" s="643"/>
      <c r="DL27" s="649">
        <v>1019449</v>
      </c>
      <c r="DM27" s="642"/>
      <c r="DN27" s="642"/>
      <c r="DO27" s="642"/>
      <c r="DP27" s="642"/>
      <c r="DQ27" s="642"/>
      <c r="DR27" s="642"/>
      <c r="DS27" s="642"/>
      <c r="DT27" s="642"/>
      <c r="DU27" s="642"/>
      <c r="DV27" s="643"/>
      <c r="DW27" s="646">
        <v>7.1</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131</v>
      </c>
      <c r="AA28" s="703"/>
      <c r="AB28" s="703"/>
      <c r="AC28" s="703"/>
      <c r="AD28" s="704" t="s">
        <v>241</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2910643</v>
      </c>
      <c r="CS28" s="644"/>
      <c r="CT28" s="644"/>
      <c r="CU28" s="644"/>
      <c r="CV28" s="644"/>
      <c r="CW28" s="644"/>
      <c r="CX28" s="644"/>
      <c r="CY28" s="645"/>
      <c r="CZ28" s="646">
        <v>12</v>
      </c>
      <c r="DA28" s="675"/>
      <c r="DB28" s="675"/>
      <c r="DC28" s="676"/>
      <c r="DD28" s="649">
        <v>2828410</v>
      </c>
      <c r="DE28" s="644"/>
      <c r="DF28" s="644"/>
      <c r="DG28" s="644"/>
      <c r="DH28" s="644"/>
      <c r="DI28" s="644"/>
      <c r="DJ28" s="644"/>
      <c r="DK28" s="645"/>
      <c r="DL28" s="649">
        <v>2828410</v>
      </c>
      <c r="DM28" s="644"/>
      <c r="DN28" s="644"/>
      <c r="DO28" s="644"/>
      <c r="DP28" s="644"/>
      <c r="DQ28" s="644"/>
      <c r="DR28" s="644"/>
      <c r="DS28" s="644"/>
      <c r="DT28" s="644"/>
      <c r="DU28" s="644"/>
      <c r="DV28" s="645"/>
      <c r="DW28" s="646">
        <v>19.8</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1229569</v>
      </c>
      <c r="S29" s="644"/>
      <c r="T29" s="644"/>
      <c r="U29" s="644"/>
      <c r="V29" s="644"/>
      <c r="W29" s="644"/>
      <c r="X29" s="644"/>
      <c r="Y29" s="645"/>
      <c r="Z29" s="703">
        <v>4.9000000000000004</v>
      </c>
      <c r="AA29" s="703"/>
      <c r="AB29" s="703"/>
      <c r="AC29" s="703"/>
      <c r="AD29" s="704" t="s">
        <v>239</v>
      </c>
      <c r="AE29" s="704"/>
      <c r="AF29" s="704"/>
      <c r="AG29" s="704"/>
      <c r="AH29" s="704"/>
      <c r="AI29" s="704"/>
      <c r="AJ29" s="704"/>
      <c r="AK29" s="704"/>
      <c r="AL29" s="646" t="s">
        <v>226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2910641</v>
      </c>
      <c r="CS29" s="642"/>
      <c r="CT29" s="642"/>
      <c r="CU29" s="642"/>
      <c r="CV29" s="642"/>
      <c r="CW29" s="642"/>
      <c r="CX29" s="642"/>
      <c r="CY29" s="643"/>
      <c r="CZ29" s="646">
        <v>12</v>
      </c>
      <c r="DA29" s="675"/>
      <c r="DB29" s="675"/>
      <c r="DC29" s="676"/>
      <c r="DD29" s="649">
        <v>2828408</v>
      </c>
      <c r="DE29" s="642"/>
      <c r="DF29" s="642"/>
      <c r="DG29" s="642"/>
      <c r="DH29" s="642"/>
      <c r="DI29" s="642"/>
      <c r="DJ29" s="642"/>
      <c r="DK29" s="643"/>
      <c r="DL29" s="649">
        <v>2828408</v>
      </c>
      <c r="DM29" s="642"/>
      <c r="DN29" s="642"/>
      <c r="DO29" s="642"/>
      <c r="DP29" s="642"/>
      <c r="DQ29" s="642"/>
      <c r="DR29" s="642"/>
      <c r="DS29" s="642"/>
      <c r="DT29" s="642"/>
      <c r="DU29" s="642"/>
      <c r="DV29" s="643"/>
      <c r="DW29" s="646">
        <v>19.8</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78135</v>
      </c>
      <c r="S30" s="644"/>
      <c r="T30" s="644"/>
      <c r="U30" s="644"/>
      <c r="V30" s="644"/>
      <c r="W30" s="644"/>
      <c r="X30" s="644"/>
      <c r="Y30" s="645"/>
      <c r="Z30" s="703">
        <v>0.3</v>
      </c>
      <c r="AA30" s="703"/>
      <c r="AB30" s="703"/>
      <c r="AC30" s="703"/>
      <c r="AD30" s="704">
        <v>26258</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98.9</v>
      </c>
      <c r="BH30" s="722"/>
      <c r="BI30" s="722"/>
      <c r="BJ30" s="722"/>
      <c r="BK30" s="722"/>
      <c r="BL30" s="722"/>
      <c r="BM30" s="723">
        <v>91.7</v>
      </c>
      <c r="BN30" s="722"/>
      <c r="BO30" s="722"/>
      <c r="BP30" s="722"/>
      <c r="BQ30" s="724"/>
      <c r="BR30" s="721">
        <v>98.8</v>
      </c>
      <c r="BS30" s="722"/>
      <c r="BT30" s="722"/>
      <c r="BU30" s="722"/>
      <c r="BV30" s="722"/>
      <c r="BW30" s="722"/>
      <c r="BX30" s="723">
        <v>91.1</v>
      </c>
      <c r="BY30" s="722"/>
      <c r="BZ30" s="722"/>
      <c r="CA30" s="722"/>
      <c r="CB30" s="724"/>
      <c r="CD30" s="727"/>
      <c r="CE30" s="728"/>
      <c r="CF30" s="685" t="s">
        <v>305</v>
      </c>
      <c r="CG30" s="682"/>
      <c r="CH30" s="682"/>
      <c r="CI30" s="682"/>
      <c r="CJ30" s="682"/>
      <c r="CK30" s="682"/>
      <c r="CL30" s="682"/>
      <c r="CM30" s="682"/>
      <c r="CN30" s="682"/>
      <c r="CO30" s="682"/>
      <c r="CP30" s="682"/>
      <c r="CQ30" s="683"/>
      <c r="CR30" s="641">
        <v>2751146</v>
      </c>
      <c r="CS30" s="644"/>
      <c r="CT30" s="644"/>
      <c r="CU30" s="644"/>
      <c r="CV30" s="644"/>
      <c r="CW30" s="644"/>
      <c r="CX30" s="644"/>
      <c r="CY30" s="645"/>
      <c r="CZ30" s="646">
        <v>11.3</v>
      </c>
      <c r="DA30" s="675"/>
      <c r="DB30" s="675"/>
      <c r="DC30" s="676"/>
      <c r="DD30" s="649">
        <v>2674892</v>
      </c>
      <c r="DE30" s="644"/>
      <c r="DF30" s="644"/>
      <c r="DG30" s="644"/>
      <c r="DH30" s="644"/>
      <c r="DI30" s="644"/>
      <c r="DJ30" s="644"/>
      <c r="DK30" s="645"/>
      <c r="DL30" s="649">
        <v>2674892</v>
      </c>
      <c r="DM30" s="644"/>
      <c r="DN30" s="644"/>
      <c r="DO30" s="644"/>
      <c r="DP30" s="644"/>
      <c r="DQ30" s="644"/>
      <c r="DR30" s="644"/>
      <c r="DS30" s="644"/>
      <c r="DT30" s="644"/>
      <c r="DU30" s="644"/>
      <c r="DV30" s="645"/>
      <c r="DW30" s="646">
        <v>18.7</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91033</v>
      </c>
      <c r="S31" s="644"/>
      <c r="T31" s="644"/>
      <c r="U31" s="644"/>
      <c r="V31" s="644"/>
      <c r="W31" s="644"/>
      <c r="X31" s="644"/>
      <c r="Y31" s="645"/>
      <c r="Z31" s="703">
        <v>0.4</v>
      </c>
      <c r="AA31" s="703"/>
      <c r="AB31" s="703"/>
      <c r="AC31" s="703"/>
      <c r="AD31" s="704" t="s">
        <v>226</v>
      </c>
      <c r="AE31" s="704"/>
      <c r="AF31" s="704"/>
      <c r="AG31" s="704"/>
      <c r="AH31" s="704"/>
      <c r="AI31" s="704"/>
      <c r="AJ31" s="704"/>
      <c r="AK31" s="704"/>
      <c r="AL31" s="646" t="s">
        <v>226</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99.2</v>
      </c>
      <c r="BH31" s="642"/>
      <c r="BI31" s="642"/>
      <c r="BJ31" s="642"/>
      <c r="BK31" s="642"/>
      <c r="BL31" s="642"/>
      <c r="BM31" s="647">
        <v>94.3</v>
      </c>
      <c r="BN31" s="720"/>
      <c r="BO31" s="720"/>
      <c r="BP31" s="720"/>
      <c r="BQ31" s="681"/>
      <c r="BR31" s="719">
        <v>98.9</v>
      </c>
      <c r="BS31" s="642"/>
      <c r="BT31" s="642"/>
      <c r="BU31" s="642"/>
      <c r="BV31" s="642"/>
      <c r="BW31" s="642"/>
      <c r="BX31" s="647">
        <v>93.6</v>
      </c>
      <c r="BY31" s="720"/>
      <c r="BZ31" s="720"/>
      <c r="CA31" s="720"/>
      <c r="CB31" s="681"/>
      <c r="CD31" s="727"/>
      <c r="CE31" s="728"/>
      <c r="CF31" s="685" t="s">
        <v>309</v>
      </c>
      <c r="CG31" s="682"/>
      <c r="CH31" s="682"/>
      <c r="CI31" s="682"/>
      <c r="CJ31" s="682"/>
      <c r="CK31" s="682"/>
      <c r="CL31" s="682"/>
      <c r="CM31" s="682"/>
      <c r="CN31" s="682"/>
      <c r="CO31" s="682"/>
      <c r="CP31" s="682"/>
      <c r="CQ31" s="683"/>
      <c r="CR31" s="641">
        <v>159495</v>
      </c>
      <c r="CS31" s="642"/>
      <c r="CT31" s="642"/>
      <c r="CU31" s="642"/>
      <c r="CV31" s="642"/>
      <c r="CW31" s="642"/>
      <c r="CX31" s="642"/>
      <c r="CY31" s="643"/>
      <c r="CZ31" s="646">
        <v>0.7</v>
      </c>
      <c r="DA31" s="675"/>
      <c r="DB31" s="675"/>
      <c r="DC31" s="676"/>
      <c r="DD31" s="649">
        <v>153516</v>
      </c>
      <c r="DE31" s="642"/>
      <c r="DF31" s="642"/>
      <c r="DG31" s="642"/>
      <c r="DH31" s="642"/>
      <c r="DI31" s="642"/>
      <c r="DJ31" s="642"/>
      <c r="DK31" s="643"/>
      <c r="DL31" s="649">
        <v>153516</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1646220</v>
      </c>
      <c r="S32" s="644"/>
      <c r="T32" s="644"/>
      <c r="U32" s="644"/>
      <c r="V32" s="644"/>
      <c r="W32" s="644"/>
      <c r="X32" s="644"/>
      <c r="Y32" s="645"/>
      <c r="Z32" s="703">
        <v>6.6</v>
      </c>
      <c r="AA32" s="703"/>
      <c r="AB32" s="703"/>
      <c r="AC32" s="703"/>
      <c r="AD32" s="704" t="s">
        <v>226</v>
      </c>
      <c r="AE32" s="704"/>
      <c r="AF32" s="704"/>
      <c r="AG32" s="704"/>
      <c r="AH32" s="704"/>
      <c r="AI32" s="704"/>
      <c r="AJ32" s="704"/>
      <c r="AK32" s="704"/>
      <c r="AL32" s="646" t="s">
        <v>226</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98.6</v>
      </c>
      <c r="BH32" s="657"/>
      <c r="BI32" s="657"/>
      <c r="BJ32" s="657"/>
      <c r="BK32" s="657"/>
      <c r="BL32" s="657"/>
      <c r="BM32" s="701">
        <v>89.2</v>
      </c>
      <c r="BN32" s="657"/>
      <c r="BO32" s="657"/>
      <c r="BP32" s="657"/>
      <c r="BQ32" s="694"/>
      <c r="BR32" s="718">
        <v>98.6</v>
      </c>
      <c r="BS32" s="657"/>
      <c r="BT32" s="657"/>
      <c r="BU32" s="657"/>
      <c r="BV32" s="657"/>
      <c r="BW32" s="657"/>
      <c r="BX32" s="701">
        <v>88.6</v>
      </c>
      <c r="BY32" s="657"/>
      <c r="BZ32" s="657"/>
      <c r="CA32" s="657"/>
      <c r="CB32" s="694"/>
      <c r="CD32" s="729"/>
      <c r="CE32" s="730"/>
      <c r="CF32" s="685" t="s">
        <v>312</v>
      </c>
      <c r="CG32" s="682"/>
      <c r="CH32" s="682"/>
      <c r="CI32" s="682"/>
      <c r="CJ32" s="682"/>
      <c r="CK32" s="682"/>
      <c r="CL32" s="682"/>
      <c r="CM32" s="682"/>
      <c r="CN32" s="682"/>
      <c r="CO32" s="682"/>
      <c r="CP32" s="682"/>
      <c r="CQ32" s="683"/>
      <c r="CR32" s="641">
        <v>2</v>
      </c>
      <c r="CS32" s="644"/>
      <c r="CT32" s="644"/>
      <c r="CU32" s="644"/>
      <c r="CV32" s="644"/>
      <c r="CW32" s="644"/>
      <c r="CX32" s="644"/>
      <c r="CY32" s="645"/>
      <c r="CZ32" s="646">
        <v>0</v>
      </c>
      <c r="DA32" s="675"/>
      <c r="DB32" s="675"/>
      <c r="DC32" s="676"/>
      <c r="DD32" s="649">
        <v>2</v>
      </c>
      <c r="DE32" s="644"/>
      <c r="DF32" s="644"/>
      <c r="DG32" s="644"/>
      <c r="DH32" s="644"/>
      <c r="DI32" s="644"/>
      <c r="DJ32" s="644"/>
      <c r="DK32" s="645"/>
      <c r="DL32" s="649">
        <v>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651305</v>
      </c>
      <c r="S33" s="644"/>
      <c r="T33" s="644"/>
      <c r="U33" s="644"/>
      <c r="V33" s="644"/>
      <c r="W33" s="644"/>
      <c r="X33" s="644"/>
      <c r="Y33" s="645"/>
      <c r="Z33" s="703">
        <v>2.6</v>
      </c>
      <c r="AA33" s="703"/>
      <c r="AB33" s="703"/>
      <c r="AC33" s="703"/>
      <c r="AD33" s="704" t="s">
        <v>131</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9985980</v>
      </c>
      <c r="CS33" s="642"/>
      <c r="CT33" s="642"/>
      <c r="CU33" s="642"/>
      <c r="CV33" s="642"/>
      <c r="CW33" s="642"/>
      <c r="CX33" s="642"/>
      <c r="CY33" s="643"/>
      <c r="CZ33" s="646">
        <v>41</v>
      </c>
      <c r="DA33" s="675"/>
      <c r="DB33" s="675"/>
      <c r="DC33" s="676"/>
      <c r="DD33" s="649">
        <v>7933121</v>
      </c>
      <c r="DE33" s="642"/>
      <c r="DF33" s="642"/>
      <c r="DG33" s="642"/>
      <c r="DH33" s="642"/>
      <c r="DI33" s="642"/>
      <c r="DJ33" s="642"/>
      <c r="DK33" s="643"/>
      <c r="DL33" s="649">
        <v>5479973</v>
      </c>
      <c r="DM33" s="642"/>
      <c r="DN33" s="642"/>
      <c r="DO33" s="642"/>
      <c r="DP33" s="642"/>
      <c r="DQ33" s="642"/>
      <c r="DR33" s="642"/>
      <c r="DS33" s="642"/>
      <c r="DT33" s="642"/>
      <c r="DU33" s="642"/>
      <c r="DV33" s="643"/>
      <c r="DW33" s="646">
        <v>38.4</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933945</v>
      </c>
      <c r="S34" s="644"/>
      <c r="T34" s="644"/>
      <c r="U34" s="644"/>
      <c r="V34" s="644"/>
      <c r="W34" s="644"/>
      <c r="X34" s="644"/>
      <c r="Y34" s="645"/>
      <c r="Z34" s="703">
        <v>3.7</v>
      </c>
      <c r="AA34" s="703"/>
      <c r="AB34" s="703"/>
      <c r="AC34" s="703"/>
      <c r="AD34" s="704">
        <v>2723</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3001000</v>
      </c>
      <c r="CS34" s="644"/>
      <c r="CT34" s="644"/>
      <c r="CU34" s="644"/>
      <c r="CV34" s="644"/>
      <c r="CW34" s="644"/>
      <c r="CX34" s="644"/>
      <c r="CY34" s="645"/>
      <c r="CZ34" s="646">
        <v>12.3</v>
      </c>
      <c r="DA34" s="675"/>
      <c r="DB34" s="675"/>
      <c r="DC34" s="676"/>
      <c r="DD34" s="649">
        <v>2171276</v>
      </c>
      <c r="DE34" s="644"/>
      <c r="DF34" s="644"/>
      <c r="DG34" s="644"/>
      <c r="DH34" s="644"/>
      <c r="DI34" s="644"/>
      <c r="DJ34" s="644"/>
      <c r="DK34" s="645"/>
      <c r="DL34" s="649">
        <v>1751768</v>
      </c>
      <c r="DM34" s="644"/>
      <c r="DN34" s="644"/>
      <c r="DO34" s="644"/>
      <c r="DP34" s="644"/>
      <c r="DQ34" s="644"/>
      <c r="DR34" s="644"/>
      <c r="DS34" s="644"/>
      <c r="DT34" s="644"/>
      <c r="DU34" s="644"/>
      <c r="DV34" s="645"/>
      <c r="DW34" s="646">
        <v>12.3</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3586900</v>
      </c>
      <c r="S35" s="644"/>
      <c r="T35" s="644"/>
      <c r="U35" s="644"/>
      <c r="V35" s="644"/>
      <c r="W35" s="644"/>
      <c r="X35" s="644"/>
      <c r="Y35" s="645"/>
      <c r="Z35" s="703">
        <v>14.3</v>
      </c>
      <c r="AA35" s="703"/>
      <c r="AB35" s="703"/>
      <c r="AC35" s="703"/>
      <c r="AD35" s="704" t="s">
        <v>131</v>
      </c>
      <c r="AE35" s="704"/>
      <c r="AF35" s="704"/>
      <c r="AG35" s="704"/>
      <c r="AH35" s="704"/>
      <c r="AI35" s="704"/>
      <c r="AJ35" s="704"/>
      <c r="AK35" s="704"/>
      <c r="AL35" s="646" t="s">
        <v>241</v>
      </c>
      <c r="AM35" s="647"/>
      <c r="AN35" s="647"/>
      <c r="AO35" s="705"/>
      <c r="AP35" s="214"/>
      <c r="AQ35" s="709" t="s">
        <v>320</v>
      </c>
      <c r="AR35" s="710"/>
      <c r="AS35" s="710"/>
      <c r="AT35" s="710"/>
      <c r="AU35" s="710"/>
      <c r="AV35" s="710"/>
      <c r="AW35" s="710"/>
      <c r="AX35" s="710"/>
      <c r="AY35" s="711"/>
      <c r="AZ35" s="706">
        <v>3685874</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537809</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419858</v>
      </c>
      <c r="CS35" s="642"/>
      <c r="CT35" s="642"/>
      <c r="CU35" s="642"/>
      <c r="CV35" s="642"/>
      <c r="CW35" s="642"/>
      <c r="CX35" s="642"/>
      <c r="CY35" s="643"/>
      <c r="CZ35" s="646">
        <v>1.7</v>
      </c>
      <c r="DA35" s="675"/>
      <c r="DB35" s="675"/>
      <c r="DC35" s="676"/>
      <c r="DD35" s="649">
        <v>352981</v>
      </c>
      <c r="DE35" s="642"/>
      <c r="DF35" s="642"/>
      <c r="DG35" s="642"/>
      <c r="DH35" s="642"/>
      <c r="DI35" s="642"/>
      <c r="DJ35" s="642"/>
      <c r="DK35" s="643"/>
      <c r="DL35" s="649">
        <v>320725</v>
      </c>
      <c r="DM35" s="642"/>
      <c r="DN35" s="642"/>
      <c r="DO35" s="642"/>
      <c r="DP35" s="642"/>
      <c r="DQ35" s="642"/>
      <c r="DR35" s="642"/>
      <c r="DS35" s="642"/>
      <c r="DT35" s="642"/>
      <c r="DU35" s="642"/>
      <c r="DV35" s="643"/>
      <c r="DW35" s="646">
        <v>2.2000000000000002</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226</v>
      </c>
      <c r="S36" s="644"/>
      <c r="T36" s="644"/>
      <c r="U36" s="644"/>
      <c r="V36" s="644"/>
      <c r="W36" s="644"/>
      <c r="X36" s="644"/>
      <c r="Y36" s="645"/>
      <c r="Z36" s="703" t="s">
        <v>131</v>
      </c>
      <c r="AA36" s="703"/>
      <c r="AB36" s="703"/>
      <c r="AC36" s="703"/>
      <c r="AD36" s="704" t="s">
        <v>131</v>
      </c>
      <c r="AE36" s="704"/>
      <c r="AF36" s="704"/>
      <c r="AG36" s="704"/>
      <c r="AH36" s="704"/>
      <c r="AI36" s="704"/>
      <c r="AJ36" s="704"/>
      <c r="AK36" s="704"/>
      <c r="AL36" s="646" t="s">
        <v>226</v>
      </c>
      <c r="AM36" s="647"/>
      <c r="AN36" s="647"/>
      <c r="AO36" s="705"/>
      <c r="AQ36" s="678" t="s">
        <v>324</v>
      </c>
      <c r="AR36" s="679"/>
      <c r="AS36" s="679"/>
      <c r="AT36" s="679"/>
      <c r="AU36" s="679"/>
      <c r="AV36" s="679"/>
      <c r="AW36" s="679"/>
      <c r="AX36" s="679"/>
      <c r="AY36" s="680"/>
      <c r="AZ36" s="641">
        <v>1602394</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493683</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1538731</v>
      </c>
      <c r="CS36" s="644"/>
      <c r="CT36" s="644"/>
      <c r="CU36" s="644"/>
      <c r="CV36" s="644"/>
      <c r="CW36" s="644"/>
      <c r="CX36" s="644"/>
      <c r="CY36" s="645"/>
      <c r="CZ36" s="646">
        <v>6.3</v>
      </c>
      <c r="DA36" s="675"/>
      <c r="DB36" s="675"/>
      <c r="DC36" s="676"/>
      <c r="DD36" s="649">
        <v>1205534</v>
      </c>
      <c r="DE36" s="644"/>
      <c r="DF36" s="644"/>
      <c r="DG36" s="644"/>
      <c r="DH36" s="644"/>
      <c r="DI36" s="644"/>
      <c r="DJ36" s="644"/>
      <c r="DK36" s="645"/>
      <c r="DL36" s="649">
        <v>826901</v>
      </c>
      <c r="DM36" s="644"/>
      <c r="DN36" s="644"/>
      <c r="DO36" s="644"/>
      <c r="DP36" s="644"/>
      <c r="DQ36" s="644"/>
      <c r="DR36" s="644"/>
      <c r="DS36" s="644"/>
      <c r="DT36" s="644"/>
      <c r="DU36" s="644"/>
      <c r="DV36" s="645"/>
      <c r="DW36" s="646">
        <v>5.8</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600000</v>
      </c>
      <c r="S37" s="644"/>
      <c r="T37" s="644"/>
      <c r="U37" s="644"/>
      <c r="V37" s="644"/>
      <c r="W37" s="644"/>
      <c r="X37" s="644"/>
      <c r="Y37" s="645"/>
      <c r="Z37" s="703">
        <v>2.4</v>
      </c>
      <c r="AA37" s="703"/>
      <c r="AB37" s="703"/>
      <c r="AC37" s="703"/>
      <c r="AD37" s="704" t="s">
        <v>226</v>
      </c>
      <c r="AE37" s="704"/>
      <c r="AF37" s="704"/>
      <c r="AG37" s="704"/>
      <c r="AH37" s="704"/>
      <c r="AI37" s="704"/>
      <c r="AJ37" s="704"/>
      <c r="AK37" s="704"/>
      <c r="AL37" s="646" t="s">
        <v>226</v>
      </c>
      <c r="AM37" s="647"/>
      <c r="AN37" s="647"/>
      <c r="AO37" s="705"/>
      <c r="AQ37" s="678" t="s">
        <v>328</v>
      </c>
      <c r="AR37" s="679"/>
      <c r="AS37" s="679"/>
      <c r="AT37" s="679"/>
      <c r="AU37" s="679"/>
      <c r="AV37" s="679"/>
      <c r="AW37" s="679"/>
      <c r="AX37" s="679"/>
      <c r="AY37" s="680"/>
      <c r="AZ37" s="641">
        <v>296036</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4615</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1884</v>
      </c>
      <c r="CS37" s="642"/>
      <c r="CT37" s="642"/>
      <c r="CU37" s="642"/>
      <c r="CV37" s="642"/>
      <c r="CW37" s="642"/>
      <c r="CX37" s="642"/>
      <c r="CY37" s="643"/>
      <c r="CZ37" s="646">
        <v>0</v>
      </c>
      <c r="DA37" s="675"/>
      <c r="DB37" s="675"/>
      <c r="DC37" s="676"/>
      <c r="DD37" s="649">
        <v>1712</v>
      </c>
      <c r="DE37" s="642"/>
      <c r="DF37" s="642"/>
      <c r="DG37" s="642"/>
      <c r="DH37" s="642"/>
      <c r="DI37" s="642"/>
      <c r="DJ37" s="642"/>
      <c r="DK37" s="643"/>
      <c r="DL37" s="649">
        <v>1712</v>
      </c>
      <c r="DM37" s="642"/>
      <c r="DN37" s="642"/>
      <c r="DO37" s="642"/>
      <c r="DP37" s="642"/>
      <c r="DQ37" s="642"/>
      <c r="DR37" s="642"/>
      <c r="DS37" s="642"/>
      <c r="DT37" s="642"/>
      <c r="DU37" s="642"/>
      <c r="DV37" s="643"/>
      <c r="DW37" s="646">
        <v>0</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25085367</v>
      </c>
      <c r="S38" s="693"/>
      <c r="T38" s="693"/>
      <c r="U38" s="693"/>
      <c r="V38" s="693"/>
      <c r="W38" s="693"/>
      <c r="X38" s="693"/>
      <c r="Y38" s="698"/>
      <c r="Z38" s="699">
        <v>100</v>
      </c>
      <c r="AA38" s="699"/>
      <c r="AB38" s="699"/>
      <c r="AC38" s="699"/>
      <c r="AD38" s="700">
        <v>13685547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187119</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7517</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3359750</v>
      </c>
      <c r="CS38" s="644"/>
      <c r="CT38" s="644"/>
      <c r="CU38" s="644"/>
      <c r="CV38" s="644"/>
      <c r="CW38" s="644"/>
      <c r="CX38" s="644"/>
      <c r="CY38" s="645"/>
      <c r="CZ38" s="646">
        <v>13.8</v>
      </c>
      <c r="DA38" s="675"/>
      <c r="DB38" s="675"/>
      <c r="DC38" s="676"/>
      <c r="DD38" s="649">
        <v>3146716</v>
      </c>
      <c r="DE38" s="644"/>
      <c r="DF38" s="644"/>
      <c r="DG38" s="644"/>
      <c r="DH38" s="644"/>
      <c r="DI38" s="644"/>
      <c r="DJ38" s="644"/>
      <c r="DK38" s="645"/>
      <c r="DL38" s="649">
        <v>2580579</v>
      </c>
      <c r="DM38" s="644"/>
      <c r="DN38" s="644"/>
      <c r="DO38" s="644"/>
      <c r="DP38" s="644"/>
      <c r="DQ38" s="644"/>
      <c r="DR38" s="644"/>
      <c r="DS38" s="644"/>
      <c r="DT38" s="644"/>
      <c r="DU38" s="644"/>
      <c r="DV38" s="645"/>
      <c r="DW38" s="646">
        <v>18.100000000000001</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94638</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94</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1101442</v>
      </c>
      <c r="CS39" s="642"/>
      <c r="CT39" s="642"/>
      <c r="CU39" s="642"/>
      <c r="CV39" s="642"/>
      <c r="CW39" s="642"/>
      <c r="CX39" s="642"/>
      <c r="CY39" s="643"/>
      <c r="CZ39" s="646">
        <v>4.5</v>
      </c>
      <c r="DA39" s="675"/>
      <c r="DB39" s="675"/>
      <c r="DC39" s="676"/>
      <c r="DD39" s="649">
        <v>1008235</v>
      </c>
      <c r="DE39" s="642"/>
      <c r="DF39" s="642"/>
      <c r="DG39" s="642"/>
      <c r="DH39" s="642"/>
      <c r="DI39" s="642"/>
      <c r="DJ39" s="642"/>
      <c r="DK39" s="643"/>
      <c r="DL39" s="649" t="s">
        <v>226</v>
      </c>
      <c r="DM39" s="642"/>
      <c r="DN39" s="642"/>
      <c r="DO39" s="642"/>
      <c r="DP39" s="642"/>
      <c r="DQ39" s="642"/>
      <c r="DR39" s="642"/>
      <c r="DS39" s="642"/>
      <c r="DT39" s="642"/>
      <c r="DU39" s="642"/>
      <c r="DV39" s="643"/>
      <c r="DW39" s="646" t="s">
        <v>131</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298378</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95</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565199</v>
      </c>
      <c r="CS40" s="644"/>
      <c r="CT40" s="644"/>
      <c r="CU40" s="644"/>
      <c r="CV40" s="644"/>
      <c r="CW40" s="644"/>
      <c r="CX40" s="644"/>
      <c r="CY40" s="645"/>
      <c r="CZ40" s="646">
        <v>2.2999999999999998</v>
      </c>
      <c r="DA40" s="675"/>
      <c r="DB40" s="675"/>
      <c r="DC40" s="676"/>
      <c r="DD40" s="649">
        <v>48379</v>
      </c>
      <c r="DE40" s="644"/>
      <c r="DF40" s="644"/>
      <c r="DG40" s="644"/>
      <c r="DH40" s="644"/>
      <c r="DI40" s="644"/>
      <c r="DJ40" s="644"/>
      <c r="DK40" s="645"/>
      <c r="DL40" s="649" t="s">
        <v>131</v>
      </c>
      <c r="DM40" s="644"/>
      <c r="DN40" s="644"/>
      <c r="DO40" s="644"/>
      <c r="DP40" s="644"/>
      <c r="DQ40" s="644"/>
      <c r="DR40" s="644"/>
      <c r="DS40" s="644"/>
      <c r="DT40" s="644"/>
      <c r="DU40" s="644"/>
      <c r="DV40" s="645"/>
      <c r="DW40" s="646" t="s">
        <v>131</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1207309</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348</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226</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5547390</v>
      </c>
      <c r="CS42" s="644"/>
      <c r="CT42" s="644"/>
      <c r="CU42" s="644"/>
      <c r="CV42" s="644"/>
      <c r="CW42" s="644"/>
      <c r="CX42" s="644"/>
      <c r="CY42" s="645"/>
      <c r="CZ42" s="646">
        <v>22.8</v>
      </c>
      <c r="DA42" s="647"/>
      <c r="DB42" s="647"/>
      <c r="DC42" s="648"/>
      <c r="DD42" s="649">
        <v>790245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134548</v>
      </c>
      <c r="CS43" s="642"/>
      <c r="CT43" s="642"/>
      <c r="CU43" s="642"/>
      <c r="CV43" s="642"/>
      <c r="CW43" s="642"/>
      <c r="CX43" s="642"/>
      <c r="CY43" s="643"/>
      <c r="CZ43" s="646">
        <v>0.6</v>
      </c>
      <c r="DA43" s="675"/>
      <c r="DB43" s="675"/>
      <c r="DC43" s="676"/>
      <c r="DD43" s="649">
        <v>134548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5538395</v>
      </c>
      <c r="CS44" s="644"/>
      <c r="CT44" s="644"/>
      <c r="CU44" s="644"/>
      <c r="CV44" s="644"/>
      <c r="CW44" s="644"/>
      <c r="CX44" s="644"/>
      <c r="CY44" s="645"/>
      <c r="CZ44" s="646">
        <v>22.8</v>
      </c>
      <c r="DA44" s="647"/>
      <c r="DB44" s="647"/>
      <c r="DC44" s="648"/>
      <c r="DD44" s="649">
        <v>789551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2817132</v>
      </c>
      <c r="CS45" s="642"/>
      <c r="CT45" s="642"/>
      <c r="CU45" s="642"/>
      <c r="CV45" s="642"/>
      <c r="CW45" s="642"/>
      <c r="CX45" s="642"/>
      <c r="CY45" s="643"/>
      <c r="CZ45" s="646">
        <v>11.6</v>
      </c>
      <c r="DA45" s="675"/>
      <c r="DB45" s="675"/>
      <c r="DC45" s="676"/>
      <c r="DD45" s="649">
        <v>196950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2593491</v>
      </c>
      <c r="CS46" s="644"/>
      <c r="CT46" s="644"/>
      <c r="CU46" s="644"/>
      <c r="CV46" s="644"/>
      <c r="CW46" s="644"/>
      <c r="CX46" s="644"/>
      <c r="CY46" s="645"/>
      <c r="CZ46" s="646">
        <v>10.7</v>
      </c>
      <c r="DA46" s="647"/>
      <c r="DB46" s="647"/>
      <c r="DC46" s="648"/>
      <c r="DD46" s="649">
        <v>545527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8995</v>
      </c>
      <c r="CS47" s="642"/>
      <c r="CT47" s="642"/>
      <c r="CU47" s="642"/>
      <c r="CV47" s="642"/>
      <c r="CW47" s="642"/>
      <c r="CX47" s="642"/>
      <c r="CY47" s="643"/>
      <c r="CZ47" s="646">
        <v>0</v>
      </c>
      <c r="DA47" s="675"/>
      <c r="DB47" s="675"/>
      <c r="DC47" s="676"/>
      <c r="DD47" s="649">
        <v>694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226</v>
      </c>
      <c r="CS48" s="644"/>
      <c r="CT48" s="644"/>
      <c r="CU48" s="644"/>
      <c r="CV48" s="644"/>
      <c r="CW48" s="644"/>
      <c r="CX48" s="644"/>
      <c r="CY48" s="645"/>
      <c r="CZ48" s="646" t="s">
        <v>226</v>
      </c>
      <c r="DA48" s="647"/>
      <c r="DB48" s="647"/>
      <c r="DC48" s="648"/>
      <c r="DD48" s="649" t="s">
        <v>226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24343427</v>
      </c>
      <c r="CS49" s="657"/>
      <c r="CT49" s="657"/>
      <c r="CU49" s="657"/>
      <c r="CV49" s="657"/>
      <c r="CW49" s="657"/>
      <c r="CX49" s="657"/>
      <c r="CY49" s="658"/>
      <c r="CZ49" s="659">
        <v>100</v>
      </c>
      <c r="DA49" s="660"/>
      <c r="DB49" s="660"/>
      <c r="DC49" s="661"/>
      <c r="DD49" s="662">
        <v>16003329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eWaa04RuLQQB25JkflJW8ONfRlV/jry/fHSxSzC3RgA7RR+oJ++OeXwus/fav8MGG3uVbCR9SY56GLl0oyZfA==" saltValue="po1Slhg5cMTBe00j/psm7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357</v>
      </c>
      <c r="DK2" s="1182"/>
      <c r="DL2" s="1182"/>
      <c r="DM2" s="1182"/>
      <c r="DN2" s="1182"/>
      <c r="DO2" s="1183"/>
      <c r="DP2" s="229"/>
      <c r="DQ2" s="1181" t="s">
        <v>358</v>
      </c>
      <c r="DR2" s="1182"/>
      <c r="DS2" s="1182"/>
      <c r="DT2" s="1182"/>
      <c r="DU2" s="1182"/>
      <c r="DV2" s="1182"/>
      <c r="DW2" s="1182"/>
      <c r="DX2" s="1182"/>
      <c r="DY2" s="1182"/>
      <c r="DZ2" s="118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4" t="s">
        <v>359</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4"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9" t="s">
        <v>375</v>
      </c>
      <c r="DH5" s="1170"/>
      <c r="DI5" s="1170"/>
      <c r="DJ5" s="1170"/>
      <c r="DK5" s="1171"/>
      <c r="DL5" s="1169" t="s">
        <v>376</v>
      </c>
      <c r="DM5" s="1170"/>
      <c r="DN5" s="1170"/>
      <c r="DO5" s="1170"/>
      <c r="DP5" s="1171"/>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5"/>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2"/>
      <c r="DH6" s="1173"/>
      <c r="DI6" s="1173"/>
      <c r="DJ6" s="1173"/>
      <c r="DK6" s="1174"/>
      <c r="DL6" s="1172"/>
      <c r="DM6" s="1173"/>
      <c r="DN6" s="1173"/>
      <c r="DO6" s="1173"/>
      <c r="DP6" s="1174"/>
      <c r="DQ6" s="1073"/>
      <c r="DR6" s="1074"/>
      <c r="DS6" s="1074"/>
      <c r="DT6" s="1074"/>
      <c r="DU6" s="1075"/>
      <c r="DV6" s="1073"/>
      <c r="DW6" s="1074"/>
      <c r="DX6" s="1074"/>
      <c r="DY6" s="1074"/>
      <c r="DZ6" s="1087"/>
      <c r="EA6" s="234"/>
    </row>
    <row r="7" spans="1:131" s="235" customFormat="1" ht="26.25" customHeight="1" thickTop="1" x14ac:dyDescent="0.15">
      <c r="A7" s="238">
        <v>1</v>
      </c>
      <c r="B7" s="1121" t="s">
        <v>378</v>
      </c>
      <c r="C7" s="1122"/>
      <c r="D7" s="1122"/>
      <c r="E7" s="1122"/>
      <c r="F7" s="1122"/>
      <c r="G7" s="1122"/>
      <c r="H7" s="1122"/>
      <c r="I7" s="1122"/>
      <c r="J7" s="1122"/>
      <c r="K7" s="1122"/>
      <c r="L7" s="1122"/>
      <c r="M7" s="1122"/>
      <c r="N7" s="1122"/>
      <c r="O7" s="1122"/>
      <c r="P7" s="1123"/>
      <c r="Q7" s="1175">
        <v>24942</v>
      </c>
      <c r="R7" s="1176"/>
      <c r="S7" s="1176"/>
      <c r="T7" s="1176"/>
      <c r="U7" s="1176"/>
      <c r="V7" s="1176">
        <v>24200</v>
      </c>
      <c r="W7" s="1176"/>
      <c r="X7" s="1176"/>
      <c r="Y7" s="1176"/>
      <c r="Z7" s="1176"/>
      <c r="AA7" s="1176">
        <v>742</v>
      </c>
      <c r="AB7" s="1176"/>
      <c r="AC7" s="1176"/>
      <c r="AD7" s="1176"/>
      <c r="AE7" s="1177"/>
      <c r="AF7" s="1178">
        <v>604</v>
      </c>
      <c r="AG7" s="1179"/>
      <c r="AH7" s="1179"/>
      <c r="AI7" s="1179"/>
      <c r="AJ7" s="1180"/>
      <c r="AK7" s="1162">
        <v>1618</v>
      </c>
      <c r="AL7" s="1163"/>
      <c r="AM7" s="1163"/>
      <c r="AN7" s="1163"/>
      <c r="AO7" s="1163"/>
      <c r="AP7" s="1163">
        <v>21495</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t="s">
        <v>573</v>
      </c>
      <c r="BT7" s="1167"/>
      <c r="BU7" s="1167"/>
      <c r="BV7" s="1167"/>
      <c r="BW7" s="1167"/>
      <c r="BX7" s="1167"/>
      <c r="BY7" s="1167"/>
      <c r="BZ7" s="1167"/>
      <c r="CA7" s="1167"/>
      <c r="CB7" s="1167"/>
      <c r="CC7" s="1167"/>
      <c r="CD7" s="1167"/>
      <c r="CE7" s="1167"/>
      <c r="CF7" s="1167"/>
      <c r="CG7" s="1168"/>
      <c r="CH7" s="1159">
        <v>1</v>
      </c>
      <c r="CI7" s="1160"/>
      <c r="CJ7" s="1160"/>
      <c r="CK7" s="1160"/>
      <c r="CL7" s="1161"/>
      <c r="CM7" s="1159">
        <v>29</v>
      </c>
      <c r="CN7" s="1160"/>
      <c r="CO7" s="1160"/>
      <c r="CP7" s="1160"/>
      <c r="CQ7" s="1161"/>
      <c r="CR7" s="1159">
        <v>13</v>
      </c>
      <c r="CS7" s="1160"/>
      <c r="CT7" s="1160"/>
      <c r="CU7" s="1160"/>
      <c r="CV7" s="1161"/>
      <c r="CW7" s="1159" t="s">
        <v>579</v>
      </c>
      <c r="CX7" s="1160"/>
      <c r="CY7" s="1160"/>
      <c r="CZ7" s="1160"/>
      <c r="DA7" s="1161"/>
      <c r="DB7" s="1159" t="s">
        <v>579</v>
      </c>
      <c r="DC7" s="1160"/>
      <c r="DD7" s="1160"/>
      <c r="DE7" s="1160"/>
      <c r="DF7" s="1161"/>
      <c r="DG7" s="1159" t="s">
        <v>580</v>
      </c>
      <c r="DH7" s="1160"/>
      <c r="DI7" s="1160"/>
      <c r="DJ7" s="1160"/>
      <c r="DK7" s="1161"/>
      <c r="DL7" s="1159" t="s">
        <v>580</v>
      </c>
      <c r="DM7" s="1160"/>
      <c r="DN7" s="1160"/>
      <c r="DO7" s="1160"/>
      <c r="DP7" s="1161"/>
      <c r="DQ7" s="1159" t="s">
        <v>579</v>
      </c>
      <c r="DR7" s="1160"/>
      <c r="DS7" s="1160"/>
      <c r="DT7" s="1160"/>
      <c r="DU7" s="1161"/>
      <c r="DV7" s="1186"/>
      <c r="DW7" s="1187"/>
      <c r="DX7" s="1187"/>
      <c r="DY7" s="1187"/>
      <c r="DZ7" s="1188"/>
      <c r="EA7" s="234"/>
    </row>
    <row r="8" spans="1:131" s="235" customFormat="1" ht="26.25" customHeight="1" x14ac:dyDescent="0.15">
      <c r="A8" s="241">
        <v>2</v>
      </c>
      <c r="B8" s="1100" t="s">
        <v>379</v>
      </c>
      <c r="C8" s="1101"/>
      <c r="D8" s="1101"/>
      <c r="E8" s="1101"/>
      <c r="F8" s="1101"/>
      <c r="G8" s="1101"/>
      <c r="H8" s="1101"/>
      <c r="I8" s="1101"/>
      <c r="J8" s="1101"/>
      <c r="K8" s="1101"/>
      <c r="L8" s="1101"/>
      <c r="M8" s="1101"/>
      <c r="N8" s="1101"/>
      <c r="O8" s="1101"/>
      <c r="P8" s="1102"/>
      <c r="Q8" s="1112">
        <v>152</v>
      </c>
      <c r="R8" s="1113"/>
      <c r="S8" s="1113"/>
      <c r="T8" s="1113"/>
      <c r="U8" s="1113"/>
      <c r="V8" s="1113">
        <v>152</v>
      </c>
      <c r="W8" s="1113"/>
      <c r="X8" s="1113"/>
      <c r="Y8" s="1113"/>
      <c r="Z8" s="1113"/>
      <c r="AA8" s="1113">
        <v>0</v>
      </c>
      <c r="AB8" s="1113"/>
      <c r="AC8" s="1113"/>
      <c r="AD8" s="1113"/>
      <c r="AE8" s="1114"/>
      <c r="AF8" s="1106">
        <v>0</v>
      </c>
      <c r="AG8" s="1107"/>
      <c r="AH8" s="1107"/>
      <c r="AI8" s="1107"/>
      <c r="AJ8" s="1108"/>
      <c r="AK8" s="1157">
        <v>9</v>
      </c>
      <c r="AL8" s="1158"/>
      <c r="AM8" s="1158"/>
      <c r="AN8" s="1158"/>
      <c r="AO8" s="1158"/>
      <c r="AP8" s="1158" t="s">
        <v>579</v>
      </c>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0</v>
      </c>
      <c r="CI8" s="1059"/>
      <c r="CJ8" s="1059"/>
      <c r="CK8" s="1059"/>
      <c r="CL8" s="1060"/>
      <c r="CM8" s="1058">
        <v>-3</v>
      </c>
      <c r="CN8" s="1059"/>
      <c r="CO8" s="1059"/>
      <c r="CP8" s="1059"/>
      <c r="CQ8" s="1060"/>
      <c r="CR8" s="1058">
        <v>8</v>
      </c>
      <c r="CS8" s="1059"/>
      <c r="CT8" s="1059"/>
      <c r="CU8" s="1059"/>
      <c r="CV8" s="1060"/>
      <c r="CW8" s="1058" t="s">
        <v>579</v>
      </c>
      <c r="CX8" s="1059"/>
      <c r="CY8" s="1059"/>
      <c r="CZ8" s="1059"/>
      <c r="DA8" s="1060"/>
      <c r="DB8" s="1058" t="s">
        <v>581</v>
      </c>
      <c r="DC8" s="1059"/>
      <c r="DD8" s="1059"/>
      <c r="DE8" s="1059"/>
      <c r="DF8" s="1060"/>
      <c r="DG8" s="1058" t="s">
        <v>582</v>
      </c>
      <c r="DH8" s="1059"/>
      <c r="DI8" s="1059"/>
      <c r="DJ8" s="1059"/>
      <c r="DK8" s="1060"/>
      <c r="DL8" s="1058" t="s">
        <v>580</v>
      </c>
      <c r="DM8" s="1059"/>
      <c r="DN8" s="1059"/>
      <c r="DO8" s="1059"/>
      <c r="DP8" s="1060"/>
      <c r="DQ8" s="1058" t="s">
        <v>580</v>
      </c>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7"/>
      <c r="AL9" s="1158"/>
      <c r="AM9" s="1158"/>
      <c r="AN9" s="1158"/>
      <c r="AO9" s="1158"/>
      <c r="AP9" s="1158"/>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3" t="s">
        <v>575</v>
      </c>
      <c r="BT9" s="1084"/>
      <c r="BU9" s="1084"/>
      <c r="BV9" s="1084"/>
      <c r="BW9" s="1084"/>
      <c r="BX9" s="1084"/>
      <c r="BY9" s="1084"/>
      <c r="BZ9" s="1084"/>
      <c r="CA9" s="1084"/>
      <c r="CB9" s="1084"/>
      <c r="CC9" s="1084"/>
      <c r="CD9" s="1084"/>
      <c r="CE9" s="1084"/>
      <c r="CF9" s="1084"/>
      <c r="CG9" s="1085"/>
      <c r="CH9" s="1058">
        <v>20</v>
      </c>
      <c r="CI9" s="1059"/>
      <c r="CJ9" s="1059"/>
      <c r="CK9" s="1059"/>
      <c r="CL9" s="1060"/>
      <c r="CM9" s="1058">
        <v>11</v>
      </c>
      <c r="CN9" s="1059"/>
      <c r="CO9" s="1059"/>
      <c r="CP9" s="1059"/>
      <c r="CQ9" s="1060"/>
      <c r="CR9" s="1058">
        <v>18</v>
      </c>
      <c r="CS9" s="1059"/>
      <c r="CT9" s="1059"/>
      <c r="CU9" s="1059"/>
      <c r="CV9" s="1060"/>
      <c r="CW9" s="1058" t="s">
        <v>579</v>
      </c>
      <c r="CX9" s="1059"/>
      <c r="CY9" s="1059"/>
      <c r="CZ9" s="1059"/>
      <c r="DA9" s="1060"/>
      <c r="DB9" s="1058" t="s">
        <v>581</v>
      </c>
      <c r="DC9" s="1059"/>
      <c r="DD9" s="1059"/>
      <c r="DE9" s="1059"/>
      <c r="DF9" s="1060"/>
      <c r="DG9" s="1058" t="s">
        <v>582</v>
      </c>
      <c r="DH9" s="1059"/>
      <c r="DI9" s="1059"/>
      <c r="DJ9" s="1059"/>
      <c r="DK9" s="1060"/>
      <c r="DL9" s="1058" t="s">
        <v>580</v>
      </c>
      <c r="DM9" s="1059"/>
      <c r="DN9" s="1059"/>
      <c r="DO9" s="1059"/>
      <c r="DP9" s="1060"/>
      <c r="DQ9" s="1058" t="s">
        <v>580</v>
      </c>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7"/>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3" t="s">
        <v>576</v>
      </c>
      <c r="BT10" s="1084"/>
      <c r="BU10" s="1084"/>
      <c r="BV10" s="1084"/>
      <c r="BW10" s="1084"/>
      <c r="BX10" s="1084"/>
      <c r="BY10" s="1084"/>
      <c r="BZ10" s="1084"/>
      <c r="CA10" s="1084"/>
      <c r="CB10" s="1084"/>
      <c r="CC10" s="1084"/>
      <c r="CD10" s="1084"/>
      <c r="CE10" s="1084"/>
      <c r="CF10" s="1084"/>
      <c r="CG10" s="1085"/>
      <c r="CH10" s="1058">
        <v>-3</v>
      </c>
      <c r="CI10" s="1059"/>
      <c r="CJ10" s="1059"/>
      <c r="CK10" s="1059"/>
      <c r="CL10" s="1060"/>
      <c r="CM10" s="1058">
        <v>13</v>
      </c>
      <c r="CN10" s="1059"/>
      <c r="CO10" s="1059"/>
      <c r="CP10" s="1059"/>
      <c r="CQ10" s="1060"/>
      <c r="CR10" s="1058">
        <v>4</v>
      </c>
      <c r="CS10" s="1059"/>
      <c r="CT10" s="1059"/>
      <c r="CU10" s="1059"/>
      <c r="CV10" s="1060"/>
      <c r="CW10" s="1058" t="s">
        <v>579</v>
      </c>
      <c r="CX10" s="1059"/>
      <c r="CY10" s="1059"/>
      <c r="CZ10" s="1059"/>
      <c r="DA10" s="1060"/>
      <c r="DB10" s="1058" t="s">
        <v>581</v>
      </c>
      <c r="DC10" s="1059"/>
      <c r="DD10" s="1059"/>
      <c r="DE10" s="1059"/>
      <c r="DF10" s="1060"/>
      <c r="DG10" s="1058" t="s">
        <v>582</v>
      </c>
      <c r="DH10" s="1059"/>
      <c r="DI10" s="1059"/>
      <c r="DJ10" s="1059"/>
      <c r="DK10" s="1060"/>
      <c r="DL10" s="1058" t="s">
        <v>580</v>
      </c>
      <c r="DM10" s="1059"/>
      <c r="DN10" s="1059"/>
      <c r="DO10" s="1059"/>
      <c r="DP10" s="1060"/>
      <c r="DQ10" s="1058" t="s">
        <v>580</v>
      </c>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3" t="s">
        <v>577</v>
      </c>
      <c r="BT11" s="1084"/>
      <c r="BU11" s="1084"/>
      <c r="BV11" s="1084"/>
      <c r="BW11" s="1084"/>
      <c r="BX11" s="1084"/>
      <c r="BY11" s="1084"/>
      <c r="BZ11" s="1084"/>
      <c r="CA11" s="1084"/>
      <c r="CB11" s="1084"/>
      <c r="CC11" s="1084"/>
      <c r="CD11" s="1084"/>
      <c r="CE11" s="1084"/>
      <c r="CF11" s="1084"/>
      <c r="CG11" s="1085"/>
      <c r="CH11" s="1058">
        <v>-17</v>
      </c>
      <c r="CI11" s="1059"/>
      <c r="CJ11" s="1059"/>
      <c r="CK11" s="1059"/>
      <c r="CL11" s="1060"/>
      <c r="CM11" s="1058">
        <v>89</v>
      </c>
      <c r="CN11" s="1059"/>
      <c r="CO11" s="1059"/>
      <c r="CP11" s="1059"/>
      <c r="CQ11" s="1060"/>
      <c r="CR11" s="1058">
        <v>50</v>
      </c>
      <c r="CS11" s="1059"/>
      <c r="CT11" s="1059"/>
      <c r="CU11" s="1059"/>
      <c r="CV11" s="1060"/>
      <c r="CW11" s="1058" t="s">
        <v>579</v>
      </c>
      <c r="CX11" s="1059"/>
      <c r="CY11" s="1059"/>
      <c r="CZ11" s="1059"/>
      <c r="DA11" s="1060"/>
      <c r="DB11" s="1058" t="s">
        <v>581</v>
      </c>
      <c r="DC11" s="1059"/>
      <c r="DD11" s="1059"/>
      <c r="DE11" s="1059"/>
      <c r="DF11" s="1060"/>
      <c r="DG11" s="1058" t="s">
        <v>582</v>
      </c>
      <c r="DH11" s="1059"/>
      <c r="DI11" s="1059"/>
      <c r="DJ11" s="1059"/>
      <c r="DK11" s="1060"/>
      <c r="DL11" s="1058" t="s">
        <v>580</v>
      </c>
      <c r="DM11" s="1059"/>
      <c r="DN11" s="1059"/>
      <c r="DO11" s="1059"/>
      <c r="DP11" s="1060"/>
      <c r="DQ11" s="1058" t="s">
        <v>580</v>
      </c>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3" t="s">
        <v>578</v>
      </c>
      <c r="BT12" s="1084"/>
      <c r="BU12" s="1084"/>
      <c r="BV12" s="1084"/>
      <c r="BW12" s="1084"/>
      <c r="BX12" s="1084"/>
      <c r="BY12" s="1084"/>
      <c r="BZ12" s="1084"/>
      <c r="CA12" s="1084"/>
      <c r="CB12" s="1084"/>
      <c r="CC12" s="1084"/>
      <c r="CD12" s="1084"/>
      <c r="CE12" s="1084"/>
      <c r="CF12" s="1084"/>
      <c r="CG12" s="1085"/>
      <c r="CH12" s="1058">
        <v>0</v>
      </c>
      <c r="CI12" s="1059"/>
      <c r="CJ12" s="1059"/>
      <c r="CK12" s="1059"/>
      <c r="CL12" s="1060"/>
      <c r="CM12" s="1058">
        <v>103</v>
      </c>
      <c r="CN12" s="1059"/>
      <c r="CO12" s="1059"/>
      <c r="CP12" s="1059"/>
      <c r="CQ12" s="1060"/>
      <c r="CR12" s="1058">
        <v>100</v>
      </c>
      <c r="CS12" s="1059"/>
      <c r="CT12" s="1059"/>
      <c r="CU12" s="1059"/>
      <c r="CV12" s="1060"/>
      <c r="CW12" s="1058" t="s">
        <v>579</v>
      </c>
      <c r="CX12" s="1059"/>
      <c r="CY12" s="1059"/>
      <c r="CZ12" s="1059"/>
      <c r="DA12" s="1060"/>
      <c r="DB12" s="1058" t="s">
        <v>581</v>
      </c>
      <c r="DC12" s="1059"/>
      <c r="DD12" s="1059"/>
      <c r="DE12" s="1059"/>
      <c r="DF12" s="1060"/>
      <c r="DG12" s="1058" t="s">
        <v>582</v>
      </c>
      <c r="DH12" s="1059"/>
      <c r="DI12" s="1059"/>
      <c r="DJ12" s="1059"/>
      <c r="DK12" s="1060"/>
      <c r="DL12" s="1058" t="s">
        <v>580</v>
      </c>
      <c r="DM12" s="1059"/>
      <c r="DN12" s="1059"/>
      <c r="DO12" s="1059"/>
      <c r="DP12" s="1060"/>
      <c r="DQ12" s="1058" t="s">
        <v>580</v>
      </c>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2"/>
      <c r="R22" s="1153"/>
      <c r="S22" s="1153"/>
      <c r="T22" s="1153"/>
      <c r="U22" s="1153"/>
      <c r="V22" s="1153"/>
      <c r="W22" s="1153"/>
      <c r="X22" s="1153"/>
      <c r="Y22" s="1153"/>
      <c r="Z22" s="1153"/>
      <c r="AA22" s="1153"/>
      <c r="AB22" s="1153"/>
      <c r="AC22" s="1153"/>
      <c r="AD22" s="1153"/>
      <c r="AE22" s="1154"/>
      <c r="AF22" s="1106"/>
      <c r="AG22" s="1107"/>
      <c r="AH22" s="1107"/>
      <c r="AI22" s="1107"/>
      <c r="AJ22" s="1108"/>
      <c r="AK22" s="1148"/>
      <c r="AL22" s="1149"/>
      <c r="AM22" s="1149"/>
      <c r="AN22" s="1149"/>
      <c r="AO22" s="1149"/>
      <c r="AP22" s="1149"/>
      <c r="AQ22" s="1149"/>
      <c r="AR22" s="1149"/>
      <c r="AS22" s="1149"/>
      <c r="AT22" s="1149"/>
      <c r="AU22" s="1150"/>
      <c r="AV22" s="1150"/>
      <c r="AW22" s="1150"/>
      <c r="AX22" s="1150"/>
      <c r="AY22" s="1151"/>
      <c r="AZ22" s="1098" t="s">
        <v>380</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9">
        <v>25094</v>
      </c>
      <c r="R23" s="1140"/>
      <c r="S23" s="1140"/>
      <c r="T23" s="1140"/>
      <c r="U23" s="1140"/>
      <c r="V23" s="1140">
        <v>24352</v>
      </c>
      <c r="W23" s="1140"/>
      <c r="X23" s="1140"/>
      <c r="Y23" s="1140"/>
      <c r="Z23" s="1140"/>
      <c r="AA23" s="1140">
        <v>742</v>
      </c>
      <c r="AB23" s="1140"/>
      <c r="AC23" s="1140"/>
      <c r="AD23" s="1140"/>
      <c r="AE23" s="1141"/>
      <c r="AF23" s="1142">
        <v>604</v>
      </c>
      <c r="AG23" s="1140"/>
      <c r="AH23" s="1140"/>
      <c r="AI23" s="1140"/>
      <c r="AJ23" s="1143"/>
      <c r="AK23" s="1144"/>
      <c r="AL23" s="1145"/>
      <c r="AM23" s="1145"/>
      <c r="AN23" s="1145"/>
      <c r="AO23" s="1145"/>
      <c r="AP23" s="1140">
        <v>21495</v>
      </c>
      <c r="AQ23" s="1140"/>
      <c r="AR23" s="1140"/>
      <c r="AS23" s="1140"/>
      <c r="AT23" s="1140"/>
      <c r="AU23" s="1146"/>
      <c r="AV23" s="1146"/>
      <c r="AW23" s="1146"/>
      <c r="AX23" s="1146"/>
      <c r="AY23" s="1147"/>
      <c r="AZ23" s="1136" t="s">
        <v>383</v>
      </c>
      <c r="BA23" s="1137"/>
      <c r="BB23" s="1137"/>
      <c r="BC23" s="1137"/>
      <c r="BD23" s="1138"/>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5" t="s">
        <v>384</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4" t="s">
        <v>385</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30" t="s">
        <v>389</v>
      </c>
      <c r="AG26" s="1077"/>
      <c r="AH26" s="1077"/>
      <c r="AI26" s="1077"/>
      <c r="AJ26" s="1131"/>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2"/>
      <c r="AG27" s="1080"/>
      <c r="AH27" s="1080"/>
      <c r="AI27" s="1080"/>
      <c r="AJ27" s="1133"/>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21" t="s">
        <v>394</v>
      </c>
      <c r="C28" s="1122"/>
      <c r="D28" s="1122"/>
      <c r="E28" s="1122"/>
      <c r="F28" s="1122"/>
      <c r="G28" s="1122"/>
      <c r="H28" s="1122"/>
      <c r="I28" s="1122"/>
      <c r="J28" s="1122"/>
      <c r="K28" s="1122"/>
      <c r="L28" s="1122"/>
      <c r="M28" s="1122"/>
      <c r="N28" s="1122"/>
      <c r="O28" s="1122"/>
      <c r="P28" s="1123"/>
      <c r="Q28" s="1124">
        <v>4745</v>
      </c>
      <c r="R28" s="1125"/>
      <c r="S28" s="1125"/>
      <c r="T28" s="1125"/>
      <c r="U28" s="1125"/>
      <c r="V28" s="1125">
        <v>4207</v>
      </c>
      <c r="W28" s="1125"/>
      <c r="X28" s="1125"/>
      <c r="Y28" s="1125"/>
      <c r="Z28" s="1125"/>
      <c r="AA28" s="1125">
        <v>538</v>
      </c>
      <c r="AB28" s="1125"/>
      <c r="AC28" s="1125"/>
      <c r="AD28" s="1125"/>
      <c r="AE28" s="1126"/>
      <c r="AF28" s="1127">
        <v>538</v>
      </c>
      <c r="AG28" s="1125"/>
      <c r="AH28" s="1125"/>
      <c r="AI28" s="1125"/>
      <c r="AJ28" s="1128"/>
      <c r="AK28" s="1129">
        <v>257</v>
      </c>
      <c r="AL28" s="1117"/>
      <c r="AM28" s="1117"/>
      <c r="AN28" s="1117"/>
      <c r="AO28" s="1117"/>
      <c r="AP28" s="1117" t="s">
        <v>579</v>
      </c>
      <c r="AQ28" s="1117"/>
      <c r="AR28" s="1117"/>
      <c r="AS28" s="1117"/>
      <c r="AT28" s="1117"/>
      <c r="AU28" s="1117" t="s">
        <v>579</v>
      </c>
      <c r="AV28" s="1117"/>
      <c r="AW28" s="1117"/>
      <c r="AX28" s="1117"/>
      <c r="AY28" s="1117"/>
      <c r="AZ28" s="1118"/>
      <c r="BA28" s="1118"/>
      <c r="BB28" s="1118"/>
      <c r="BC28" s="1118"/>
      <c r="BD28" s="1118"/>
      <c r="BE28" s="1119"/>
      <c r="BF28" s="1119"/>
      <c r="BG28" s="1119"/>
      <c r="BH28" s="1119"/>
      <c r="BI28" s="1120"/>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395</v>
      </c>
      <c r="C29" s="1101"/>
      <c r="D29" s="1101"/>
      <c r="E29" s="1101"/>
      <c r="F29" s="1101"/>
      <c r="G29" s="1101"/>
      <c r="H29" s="1101"/>
      <c r="I29" s="1101"/>
      <c r="J29" s="1101"/>
      <c r="K29" s="1101"/>
      <c r="L29" s="1101"/>
      <c r="M29" s="1101"/>
      <c r="N29" s="1101"/>
      <c r="O29" s="1101"/>
      <c r="P29" s="1102"/>
      <c r="Q29" s="1112">
        <v>512</v>
      </c>
      <c r="R29" s="1113"/>
      <c r="S29" s="1113"/>
      <c r="T29" s="1113"/>
      <c r="U29" s="1113"/>
      <c r="V29" s="1113">
        <v>501</v>
      </c>
      <c r="W29" s="1113"/>
      <c r="X29" s="1113"/>
      <c r="Y29" s="1113"/>
      <c r="Z29" s="1113"/>
      <c r="AA29" s="1113">
        <v>11</v>
      </c>
      <c r="AB29" s="1113"/>
      <c r="AC29" s="1113"/>
      <c r="AD29" s="1113"/>
      <c r="AE29" s="1114"/>
      <c r="AF29" s="1106">
        <v>11</v>
      </c>
      <c r="AG29" s="1107"/>
      <c r="AH29" s="1107"/>
      <c r="AI29" s="1107"/>
      <c r="AJ29" s="1108"/>
      <c r="AK29" s="1049">
        <v>156</v>
      </c>
      <c r="AL29" s="1040"/>
      <c r="AM29" s="1040"/>
      <c r="AN29" s="1040"/>
      <c r="AO29" s="1040"/>
      <c r="AP29" s="1040" t="s">
        <v>579</v>
      </c>
      <c r="AQ29" s="1040"/>
      <c r="AR29" s="1040"/>
      <c r="AS29" s="1040"/>
      <c r="AT29" s="1040"/>
      <c r="AU29" s="1040" t="s">
        <v>579</v>
      </c>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396</v>
      </c>
      <c r="C30" s="1101"/>
      <c r="D30" s="1101"/>
      <c r="E30" s="1101"/>
      <c r="F30" s="1101"/>
      <c r="G30" s="1101"/>
      <c r="H30" s="1101"/>
      <c r="I30" s="1101"/>
      <c r="J30" s="1101"/>
      <c r="K30" s="1101"/>
      <c r="L30" s="1101"/>
      <c r="M30" s="1101"/>
      <c r="N30" s="1101"/>
      <c r="O30" s="1101"/>
      <c r="P30" s="1102"/>
      <c r="Q30" s="1112">
        <v>197</v>
      </c>
      <c r="R30" s="1113"/>
      <c r="S30" s="1113"/>
      <c r="T30" s="1113"/>
      <c r="U30" s="1113"/>
      <c r="V30" s="1113">
        <v>192</v>
      </c>
      <c r="W30" s="1113"/>
      <c r="X30" s="1113"/>
      <c r="Y30" s="1113"/>
      <c r="Z30" s="1113"/>
      <c r="AA30" s="1113">
        <v>4</v>
      </c>
      <c r="AB30" s="1113"/>
      <c r="AC30" s="1113"/>
      <c r="AD30" s="1113"/>
      <c r="AE30" s="1114"/>
      <c r="AF30" s="1106">
        <v>4</v>
      </c>
      <c r="AG30" s="1107"/>
      <c r="AH30" s="1107"/>
      <c r="AI30" s="1107"/>
      <c r="AJ30" s="1108"/>
      <c r="AK30" s="1049">
        <v>79</v>
      </c>
      <c r="AL30" s="1040"/>
      <c r="AM30" s="1040"/>
      <c r="AN30" s="1040"/>
      <c r="AO30" s="1040"/>
      <c r="AP30" s="1040">
        <v>85</v>
      </c>
      <c r="AQ30" s="1040"/>
      <c r="AR30" s="1040"/>
      <c r="AS30" s="1040"/>
      <c r="AT30" s="1040"/>
      <c r="AU30" s="1040">
        <v>31</v>
      </c>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397</v>
      </c>
      <c r="C31" s="1101"/>
      <c r="D31" s="1101"/>
      <c r="E31" s="1101"/>
      <c r="F31" s="1101"/>
      <c r="G31" s="1101"/>
      <c r="H31" s="1101"/>
      <c r="I31" s="1101"/>
      <c r="J31" s="1101"/>
      <c r="K31" s="1101"/>
      <c r="L31" s="1101"/>
      <c r="M31" s="1101"/>
      <c r="N31" s="1101"/>
      <c r="O31" s="1101"/>
      <c r="P31" s="1102"/>
      <c r="Q31" s="1115">
        <v>3842</v>
      </c>
      <c r="R31" s="1107"/>
      <c r="S31" s="1107"/>
      <c r="T31" s="1107"/>
      <c r="U31" s="1116"/>
      <c r="V31" s="1114">
        <v>3602</v>
      </c>
      <c r="W31" s="1107"/>
      <c r="X31" s="1107"/>
      <c r="Y31" s="1107"/>
      <c r="Z31" s="1116"/>
      <c r="AA31" s="1114">
        <v>240</v>
      </c>
      <c r="AB31" s="1107"/>
      <c r="AC31" s="1107"/>
      <c r="AD31" s="1107"/>
      <c r="AE31" s="1108"/>
      <c r="AF31" s="1106">
        <v>240</v>
      </c>
      <c r="AG31" s="1107"/>
      <c r="AH31" s="1107"/>
      <c r="AI31" s="1107"/>
      <c r="AJ31" s="1108"/>
      <c r="AK31" s="1049">
        <v>531</v>
      </c>
      <c r="AL31" s="1040"/>
      <c r="AM31" s="1040"/>
      <c r="AN31" s="1040"/>
      <c r="AO31" s="1040"/>
      <c r="AP31" s="1040" t="s">
        <v>579</v>
      </c>
      <c r="AQ31" s="1040"/>
      <c r="AR31" s="1040"/>
      <c r="AS31" s="1040"/>
      <c r="AT31" s="1040"/>
      <c r="AU31" s="1040" t="s">
        <v>579</v>
      </c>
      <c r="AV31" s="1040"/>
      <c r="AW31" s="1040"/>
      <c r="AX31" s="1040"/>
      <c r="AY31" s="1040"/>
      <c r="AZ31" s="1111"/>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398</v>
      </c>
      <c r="C32" s="1101"/>
      <c r="D32" s="1101"/>
      <c r="E32" s="1101"/>
      <c r="F32" s="1101"/>
      <c r="G32" s="1101"/>
      <c r="H32" s="1101"/>
      <c r="I32" s="1101"/>
      <c r="J32" s="1101"/>
      <c r="K32" s="1101"/>
      <c r="L32" s="1101"/>
      <c r="M32" s="1101"/>
      <c r="N32" s="1101"/>
      <c r="O32" s="1101"/>
      <c r="P32" s="1102"/>
      <c r="Q32" s="1112">
        <v>308</v>
      </c>
      <c r="R32" s="1113"/>
      <c r="S32" s="1113"/>
      <c r="T32" s="1113"/>
      <c r="U32" s="1113"/>
      <c r="V32" s="1113">
        <v>286</v>
      </c>
      <c r="W32" s="1113"/>
      <c r="X32" s="1113"/>
      <c r="Y32" s="1113"/>
      <c r="Z32" s="1113"/>
      <c r="AA32" s="1113">
        <v>22</v>
      </c>
      <c r="AB32" s="1113"/>
      <c r="AC32" s="1113"/>
      <c r="AD32" s="1113"/>
      <c r="AE32" s="1114"/>
      <c r="AF32" s="1106">
        <v>22</v>
      </c>
      <c r="AG32" s="1107"/>
      <c r="AH32" s="1107"/>
      <c r="AI32" s="1107"/>
      <c r="AJ32" s="1108"/>
      <c r="AK32" s="1049">
        <v>82</v>
      </c>
      <c r="AL32" s="1040"/>
      <c r="AM32" s="1040"/>
      <c r="AN32" s="1040"/>
      <c r="AO32" s="1040"/>
      <c r="AP32" s="1040">
        <v>69</v>
      </c>
      <c r="AQ32" s="1040"/>
      <c r="AR32" s="1040"/>
      <c r="AS32" s="1040"/>
      <c r="AT32" s="1040"/>
      <c r="AU32" s="1040">
        <v>14</v>
      </c>
      <c r="AV32" s="1040"/>
      <c r="AW32" s="1040"/>
      <c r="AX32" s="1040"/>
      <c r="AY32" s="1040"/>
      <c r="AZ32" s="1111"/>
      <c r="BA32" s="1111"/>
      <c r="BB32" s="1111"/>
      <c r="BC32" s="1111"/>
      <c r="BD32" s="1111"/>
      <c r="BE32" s="1095"/>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399</v>
      </c>
      <c r="C33" s="1101"/>
      <c r="D33" s="1101"/>
      <c r="E33" s="1101"/>
      <c r="F33" s="1101"/>
      <c r="G33" s="1101"/>
      <c r="H33" s="1101"/>
      <c r="I33" s="1101"/>
      <c r="J33" s="1101"/>
      <c r="K33" s="1101"/>
      <c r="L33" s="1101"/>
      <c r="M33" s="1101"/>
      <c r="N33" s="1101"/>
      <c r="O33" s="1101"/>
      <c r="P33" s="1102"/>
      <c r="Q33" s="1112">
        <v>262</v>
      </c>
      <c r="R33" s="1113"/>
      <c r="S33" s="1113"/>
      <c r="T33" s="1113"/>
      <c r="U33" s="1113"/>
      <c r="V33" s="1113">
        <v>260</v>
      </c>
      <c r="W33" s="1113"/>
      <c r="X33" s="1113"/>
      <c r="Y33" s="1113"/>
      <c r="Z33" s="1113"/>
      <c r="AA33" s="1113">
        <v>2</v>
      </c>
      <c r="AB33" s="1113"/>
      <c r="AC33" s="1113"/>
      <c r="AD33" s="1113"/>
      <c r="AE33" s="1114"/>
      <c r="AF33" s="1106">
        <v>777</v>
      </c>
      <c r="AG33" s="1107"/>
      <c r="AH33" s="1107"/>
      <c r="AI33" s="1107"/>
      <c r="AJ33" s="1108"/>
      <c r="AK33" s="1049" t="s">
        <v>579</v>
      </c>
      <c r="AL33" s="1040"/>
      <c r="AM33" s="1040"/>
      <c r="AN33" s="1040"/>
      <c r="AO33" s="1040"/>
      <c r="AP33" s="1040">
        <v>889</v>
      </c>
      <c r="AQ33" s="1040"/>
      <c r="AR33" s="1040"/>
      <c r="AS33" s="1040"/>
      <c r="AT33" s="1040"/>
      <c r="AU33" s="1040" t="s">
        <v>579</v>
      </c>
      <c r="AV33" s="1040"/>
      <c r="AW33" s="1040"/>
      <c r="AX33" s="1040"/>
      <c r="AY33" s="1040"/>
      <c r="AZ33" s="1111" t="s">
        <v>579</v>
      </c>
      <c r="BA33" s="1111"/>
      <c r="BB33" s="1111"/>
      <c r="BC33" s="1111"/>
      <c r="BD33" s="1111"/>
      <c r="BE33" s="1095" t="s">
        <v>400</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t="s">
        <v>401</v>
      </c>
      <c r="C34" s="1101"/>
      <c r="D34" s="1101"/>
      <c r="E34" s="1101"/>
      <c r="F34" s="1101"/>
      <c r="G34" s="1101"/>
      <c r="H34" s="1101"/>
      <c r="I34" s="1101"/>
      <c r="J34" s="1101"/>
      <c r="K34" s="1101"/>
      <c r="L34" s="1101"/>
      <c r="M34" s="1101"/>
      <c r="N34" s="1101"/>
      <c r="O34" s="1101"/>
      <c r="P34" s="1102"/>
      <c r="Q34" s="1112">
        <v>268</v>
      </c>
      <c r="R34" s="1113"/>
      <c r="S34" s="1113"/>
      <c r="T34" s="1113"/>
      <c r="U34" s="1113"/>
      <c r="V34" s="1113">
        <v>258</v>
      </c>
      <c r="W34" s="1113"/>
      <c r="X34" s="1113"/>
      <c r="Y34" s="1113"/>
      <c r="Z34" s="1113"/>
      <c r="AA34" s="1113">
        <v>10</v>
      </c>
      <c r="AB34" s="1113"/>
      <c r="AC34" s="1113"/>
      <c r="AD34" s="1113"/>
      <c r="AE34" s="1114"/>
      <c r="AF34" s="1106">
        <v>130</v>
      </c>
      <c r="AG34" s="1107"/>
      <c r="AH34" s="1107"/>
      <c r="AI34" s="1107"/>
      <c r="AJ34" s="1108"/>
      <c r="AK34" s="1049" t="s">
        <v>579</v>
      </c>
      <c r="AL34" s="1040"/>
      <c r="AM34" s="1040"/>
      <c r="AN34" s="1040"/>
      <c r="AO34" s="1040"/>
      <c r="AP34" s="1040" t="s">
        <v>579</v>
      </c>
      <c r="AQ34" s="1040"/>
      <c r="AR34" s="1040"/>
      <c r="AS34" s="1040"/>
      <c r="AT34" s="1040"/>
      <c r="AU34" s="1040" t="s">
        <v>579</v>
      </c>
      <c r="AV34" s="1040"/>
      <c r="AW34" s="1040"/>
      <c r="AX34" s="1040"/>
      <c r="AY34" s="1040"/>
      <c r="AZ34" s="1111" t="s">
        <v>579</v>
      </c>
      <c r="BA34" s="1111"/>
      <c r="BB34" s="1111"/>
      <c r="BC34" s="1111"/>
      <c r="BD34" s="1111"/>
      <c r="BE34" s="1095" t="s">
        <v>402</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t="s">
        <v>403</v>
      </c>
      <c r="C35" s="1101"/>
      <c r="D35" s="1101"/>
      <c r="E35" s="1101"/>
      <c r="F35" s="1101"/>
      <c r="G35" s="1101"/>
      <c r="H35" s="1101"/>
      <c r="I35" s="1101"/>
      <c r="J35" s="1101"/>
      <c r="K35" s="1101"/>
      <c r="L35" s="1101"/>
      <c r="M35" s="1101"/>
      <c r="N35" s="1101"/>
      <c r="O35" s="1101"/>
      <c r="P35" s="1102"/>
      <c r="Q35" s="1112">
        <v>1468</v>
      </c>
      <c r="R35" s="1113"/>
      <c r="S35" s="1113"/>
      <c r="T35" s="1113"/>
      <c r="U35" s="1113"/>
      <c r="V35" s="1113">
        <v>1501</v>
      </c>
      <c r="W35" s="1113"/>
      <c r="X35" s="1113"/>
      <c r="Y35" s="1113"/>
      <c r="Z35" s="1113"/>
      <c r="AA35" s="1113">
        <v>-33</v>
      </c>
      <c r="AB35" s="1113"/>
      <c r="AC35" s="1113"/>
      <c r="AD35" s="1113"/>
      <c r="AE35" s="1114"/>
      <c r="AF35" s="1106">
        <v>114</v>
      </c>
      <c r="AG35" s="1107"/>
      <c r="AH35" s="1107"/>
      <c r="AI35" s="1107"/>
      <c r="AJ35" s="1108"/>
      <c r="AK35" s="1049">
        <v>290</v>
      </c>
      <c r="AL35" s="1040"/>
      <c r="AM35" s="1040"/>
      <c r="AN35" s="1040"/>
      <c r="AO35" s="1040"/>
      <c r="AP35" s="1040">
        <v>1510</v>
      </c>
      <c r="AQ35" s="1040"/>
      <c r="AR35" s="1040"/>
      <c r="AS35" s="1040"/>
      <c r="AT35" s="1040"/>
      <c r="AU35" s="1040">
        <v>1342</v>
      </c>
      <c r="AV35" s="1040"/>
      <c r="AW35" s="1040"/>
      <c r="AX35" s="1040"/>
      <c r="AY35" s="1040"/>
      <c r="AZ35" s="1111" t="s">
        <v>579</v>
      </c>
      <c r="BA35" s="1111"/>
      <c r="BB35" s="1111"/>
      <c r="BC35" s="1111"/>
      <c r="BD35" s="1111"/>
      <c r="BE35" s="1095" t="s">
        <v>404</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t="s">
        <v>405</v>
      </c>
      <c r="C36" s="1101"/>
      <c r="D36" s="1101"/>
      <c r="E36" s="1101"/>
      <c r="F36" s="1101"/>
      <c r="G36" s="1101"/>
      <c r="H36" s="1101"/>
      <c r="I36" s="1101"/>
      <c r="J36" s="1101"/>
      <c r="K36" s="1101"/>
      <c r="L36" s="1101"/>
      <c r="M36" s="1101"/>
      <c r="N36" s="1101"/>
      <c r="O36" s="1101"/>
      <c r="P36" s="1102"/>
      <c r="Q36" s="1112">
        <v>942</v>
      </c>
      <c r="R36" s="1113"/>
      <c r="S36" s="1113"/>
      <c r="T36" s="1113"/>
      <c r="U36" s="1113"/>
      <c r="V36" s="1113">
        <v>904</v>
      </c>
      <c r="W36" s="1113"/>
      <c r="X36" s="1113"/>
      <c r="Y36" s="1113"/>
      <c r="Z36" s="1113"/>
      <c r="AA36" s="1113">
        <v>38</v>
      </c>
      <c r="AB36" s="1113"/>
      <c r="AC36" s="1113"/>
      <c r="AD36" s="1113"/>
      <c r="AE36" s="1114"/>
      <c r="AF36" s="1106">
        <v>31</v>
      </c>
      <c r="AG36" s="1107"/>
      <c r="AH36" s="1107"/>
      <c r="AI36" s="1107"/>
      <c r="AJ36" s="1108"/>
      <c r="AK36" s="1049">
        <v>187</v>
      </c>
      <c r="AL36" s="1040"/>
      <c r="AM36" s="1040"/>
      <c r="AN36" s="1040"/>
      <c r="AO36" s="1040"/>
      <c r="AP36" s="1040">
        <v>3630</v>
      </c>
      <c r="AQ36" s="1040"/>
      <c r="AR36" s="1040"/>
      <c r="AS36" s="1040"/>
      <c r="AT36" s="1040"/>
      <c r="AU36" s="1040">
        <v>1822</v>
      </c>
      <c r="AV36" s="1040"/>
      <c r="AW36" s="1040"/>
      <c r="AX36" s="1040"/>
      <c r="AY36" s="1040"/>
      <c r="AZ36" s="1111" t="s">
        <v>579</v>
      </c>
      <c r="BA36" s="1111"/>
      <c r="BB36" s="1111"/>
      <c r="BC36" s="1111"/>
      <c r="BD36" s="1111"/>
      <c r="BE36" s="1095" t="s">
        <v>406</v>
      </c>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t="s">
        <v>407</v>
      </c>
      <c r="C37" s="1101"/>
      <c r="D37" s="1101"/>
      <c r="E37" s="1101"/>
      <c r="F37" s="1101"/>
      <c r="G37" s="1101"/>
      <c r="H37" s="1101"/>
      <c r="I37" s="1101"/>
      <c r="J37" s="1101"/>
      <c r="K37" s="1101"/>
      <c r="L37" s="1101"/>
      <c r="M37" s="1101"/>
      <c r="N37" s="1101"/>
      <c r="O37" s="1101"/>
      <c r="P37" s="1102"/>
      <c r="Q37" s="1112">
        <v>2423</v>
      </c>
      <c r="R37" s="1113"/>
      <c r="S37" s="1113"/>
      <c r="T37" s="1113"/>
      <c r="U37" s="1113"/>
      <c r="V37" s="1113">
        <v>2341</v>
      </c>
      <c r="W37" s="1113"/>
      <c r="X37" s="1113"/>
      <c r="Y37" s="1113"/>
      <c r="Z37" s="1113"/>
      <c r="AA37" s="1113">
        <v>82</v>
      </c>
      <c r="AB37" s="1113"/>
      <c r="AC37" s="1113"/>
      <c r="AD37" s="1113"/>
      <c r="AE37" s="1114"/>
      <c r="AF37" s="1106">
        <v>81</v>
      </c>
      <c r="AG37" s="1107"/>
      <c r="AH37" s="1107"/>
      <c r="AI37" s="1107"/>
      <c r="AJ37" s="1108"/>
      <c r="AK37" s="1049">
        <v>1602</v>
      </c>
      <c r="AL37" s="1040"/>
      <c r="AM37" s="1040"/>
      <c r="AN37" s="1040"/>
      <c r="AO37" s="1040"/>
      <c r="AP37" s="1040">
        <v>13388</v>
      </c>
      <c r="AQ37" s="1040"/>
      <c r="AR37" s="1040"/>
      <c r="AS37" s="1040"/>
      <c r="AT37" s="1040"/>
      <c r="AU37" s="1040">
        <v>13187</v>
      </c>
      <c r="AV37" s="1040"/>
      <c r="AW37" s="1040"/>
      <c r="AX37" s="1040"/>
      <c r="AY37" s="1040"/>
      <c r="AZ37" s="1111" t="s">
        <v>579</v>
      </c>
      <c r="BA37" s="1111"/>
      <c r="BB37" s="1111"/>
      <c r="BC37" s="1111"/>
      <c r="BD37" s="1111"/>
      <c r="BE37" s="1095" t="s">
        <v>406</v>
      </c>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408</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1948</v>
      </c>
      <c r="AG63" s="1028"/>
      <c r="AH63" s="1028"/>
      <c r="AI63" s="1028"/>
      <c r="AJ63" s="1093"/>
      <c r="AK63" s="1094"/>
      <c r="AL63" s="1032"/>
      <c r="AM63" s="1032"/>
      <c r="AN63" s="1032"/>
      <c r="AO63" s="1032"/>
      <c r="AP63" s="1028">
        <v>19570</v>
      </c>
      <c r="AQ63" s="1028"/>
      <c r="AR63" s="1028"/>
      <c r="AS63" s="1028"/>
      <c r="AT63" s="1028"/>
      <c r="AU63" s="1028">
        <v>16396</v>
      </c>
      <c r="AV63" s="1028"/>
      <c r="AW63" s="1028"/>
      <c r="AX63" s="1028"/>
      <c r="AY63" s="1028"/>
      <c r="AZ63" s="1088"/>
      <c r="BA63" s="1088"/>
      <c r="BB63" s="1088"/>
      <c r="BC63" s="1088"/>
      <c r="BD63" s="1088"/>
      <c r="BE63" s="1029"/>
      <c r="BF63" s="1029"/>
      <c r="BG63" s="1029"/>
      <c r="BH63" s="1029"/>
      <c r="BI63" s="1030"/>
      <c r="BJ63" s="1089" t="s">
        <v>226</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388</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583</v>
      </c>
      <c r="C68" s="1055"/>
      <c r="D68" s="1055"/>
      <c r="E68" s="1055"/>
      <c r="F68" s="1055"/>
      <c r="G68" s="1055"/>
      <c r="H68" s="1055"/>
      <c r="I68" s="1055"/>
      <c r="J68" s="1055"/>
      <c r="K68" s="1055"/>
      <c r="L68" s="1055"/>
      <c r="M68" s="1055"/>
      <c r="N68" s="1055"/>
      <c r="O68" s="1055"/>
      <c r="P68" s="1056"/>
      <c r="Q68" s="1057">
        <v>68</v>
      </c>
      <c r="R68" s="1051"/>
      <c r="S68" s="1051"/>
      <c r="T68" s="1051"/>
      <c r="U68" s="1051"/>
      <c r="V68" s="1051">
        <v>64</v>
      </c>
      <c r="W68" s="1051"/>
      <c r="X68" s="1051"/>
      <c r="Y68" s="1051"/>
      <c r="Z68" s="1051"/>
      <c r="AA68" s="1051">
        <v>3</v>
      </c>
      <c r="AB68" s="1051"/>
      <c r="AC68" s="1051"/>
      <c r="AD68" s="1051"/>
      <c r="AE68" s="1051"/>
      <c r="AF68" s="1051">
        <v>3</v>
      </c>
      <c r="AG68" s="1051"/>
      <c r="AH68" s="1051"/>
      <c r="AI68" s="1051"/>
      <c r="AJ68" s="1051"/>
      <c r="AK68" s="1051" t="s">
        <v>579</v>
      </c>
      <c r="AL68" s="1051"/>
      <c r="AM68" s="1051"/>
      <c r="AN68" s="1051"/>
      <c r="AO68" s="1051"/>
      <c r="AP68" s="1051" t="s">
        <v>579</v>
      </c>
      <c r="AQ68" s="1051"/>
      <c r="AR68" s="1051"/>
      <c r="AS68" s="1051"/>
      <c r="AT68" s="1051"/>
      <c r="AU68" s="1051" t="s">
        <v>579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584</v>
      </c>
      <c r="C69" s="1044"/>
      <c r="D69" s="1044"/>
      <c r="E69" s="1044"/>
      <c r="F69" s="1044"/>
      <c r="G69" s="1044"/>
      <c r="H69" s="1044"/>
      <c r="I69" s="1044"/>
      <c r="J69" s="1044"/>
      <c r="K69" s="1044"/>
      <c r="L69" s="1044"/>
      <c r="M69" s="1044"/>
      <c r="N69" s="1044"/>
      <c r="O69" s="1044"/>
      <c r="P69" s="1045"/>
      <c r="Q69" s="1046">
        <v>8250</v>
      </c>
      <c r="R69" s="1040"/>
      <c r="S69" s="1040"/>
      <c r="T69" s="1040"/>
      <c r="U69" s="1040"/>
      <c r="V69" s="1040">
        <v>8182</v>
      </c>
      <c r="W69" s="1040"/>
      <c r="X69" s="1040"/>
      <c r="Y69" s="1040"/>
      <c r="Z69" s="1040"/>
      <c r="AA69" s="1040">
        <v>68</v>
      </c>
      <c r="AB69" s="1040"/>
      <c r="AC69" s="1040"/>
      <c r="AD69" s="1040"/>
      <c r="AE69" s="1040"/>
      <c r="AF69" s="1040">
        <v>68</v>
      </c>
      <c r="AG69" s="1040"/>
      <c r="AH69" s="1040"/>
      <c r="AI69" s="1040"/>
      <c r="AJ69" s="1040"/>
      <c r="AK69" s="1040">
        <v>720</v>
      </c>
      <c r="AL69" s="1040"/>
      <c r="AM69" s="1040"/>
      <c r="AN69" s="1040"/>
      <c r="AO69" s="1040"/>
      <c r="AP69" s="1040" t="s">
        <v>579</v>
      </c>
      <c r="AQ69" s="1040"/>
      <c r="AR69" s="1040"/>
      <c r="AS69" s="1040"/>
      <c r="AT69" s="1040"/>
      <c r="AU69" s="1040" t="s">
        <v>579</v>
      </c>
      <c r="AV69" s="1040"/>
      <c r="AW69" s="1040"/>
      <c r="AX69" s="1040"/>
      <c r="AY69" s="1040"/>
      <c r="AZ69" s="1041" t="s">
        <v>588</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585</v>
      </c>
      <c r="C70" s="1044"/>
      <c r="D70" s="1044"/>
      <c r="E70" s="1044"/>
      <c r="F70" s="1044"/>
      <c r="G70" s="1044"/>
      <c r="H70" s="1044"/>
      <c r="I70" s="1044"/>
      <c r="J70" s="1044"/>
      <c r="K70" s="1044"/>
      <c r="L70" s="1044"/>
      <c r="M70" s="1044"/>
      <c r="N70" s="1044"/>
      <c r="O70" s="1044"/>
      <c r="P70" s="1045"/>
      <c r="Q70" s="1046">
        <v>561</v>
      </c>
      <c r="R70" s="1040"/>
      <c r="S70" s="1040"/>
      <c r="T70" s="1040"/>
      <c r="U70" s="1040"/>
      <c r="V70" s="1040">
        <v>558</v>
      </c>
      <c r="W70" s="1040"/>
      <c r="X70" s="1040"/>
      <c r="Y70" s="1040"/>
      <c r="Z70" s="1040"/>
      <c r="AA70" s="1040">
        <v>3</v>
      </c>
      <c r="AB70" s="1040"/>
      <c r="AC70" s="1040"/>
      <c r="AD70" s="1040"/>
      <c r="AE70" s="1040"/>
      <c r="AF70" s="1040">
        <v>572</v>
      </c>
      <c r="AG70" s="1040"/>
      <c r="AH70" s="1040"/>
      <c r="AI70" s="1040"/>
      <c r="AJ70" s="1040"/>
      <c r="AK70" s="1040" t="s">
        <v>579</v>
      </c>
      <c r="AL70" s="1040"/>
      <c r="AM70" s="1040"/>
      <c r="AN70" s="1040"/>
      <c r="AO70" s="1040"/>
      <c r="AP70" s="1040" t="s">
        <v>579</v>
      </c>
      <c r="AQ70" s="1040"/>
      <c r="AR70" s="1040"/>
      <c r="AS70" s="1040"/>
      <c r="AT70" s="1040"/>
      <c r="AU70" s="1040" t="s">
        <v>579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586</v>
      </c>
      <c r="C71" s="1044"/>
      <c r="D71" s="1044"/>
      <c r="E71" s="1044"/>
      <c r="F71" s="1044"/>
      <c r="G71" s="1044"/>
      <c r="H71" s="1044"/>
      <c r="I71" s="1044"/>
      <c r="J71" s="1044"/>
      <c r="K71" s="1044"/>
      <c r="L71" s="1044"/>
      <c r="M71" s="1044"/>
      <c r="N71" s="1044"/>
      <c r="O71" s="1044"/>
      <c r="P71" s="1045"/>
      <c r="Q71" s="1046">
        <v>250</v>
      </c>
      <c r="R71" s="1040"/>
      <c r="S71" s="1040"/>
      <c r="T71" s="1040"/>
      <c r="U71" s="1040"/>
      <c r="V71" s="1040">
        <v>234</v>
      </c>
      <c r="W71" s="1040"/>
      <c r="X71" s="1040"/>
      <c r="Y71" s="1040"/>
      <c r="Z71" s="1040"/>
      <c r="AA71" s="1040">
        <v>16</v>
      </c>
      <c r="AB71" s="1040"/>
      <c r="AC71" s="1040"/>
      <c r="AD71" s="1040"/>
      <c r="AE71" s="1040"/>
      <c r="AF71" s="1040">
        <v>16</v>
      </c>
      <c r="AG71" s="1040"/>
      <c r="AH71" s="1040"/>
      <c r="AI71" s="1040"/>
      <c r="AJ71" s="1040"/>
      <c r="AK71" s="1040" t="s">
        <v>579</v>
      </c>
      <c r="AL71" s="1040"/>
      <c r="AM71" s="1040"/>
      <c r="AN71" s="1040"/>
      <c r="AO71" s="1040"/>
      <c r="AP71" s="1040" t="s">
        <v>580</v>
      </c>
      <c r="AQ71" s="1040"/>
      <c r="AR71" s="1040"/>
      <c r="AS71" s="1040"/>
      <c r="AT71" s="1040"/>
      <c r="AU71" s="1040" t="s">
        <v>580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587</v>
      </c>
      <c r="C72" s="1044"/>
      <c r="D72" s="1044"/>
      <c r="E72" s="1044"/>
      <c r="F72" s="1044"/>
      <c r="G72" s="1044"/>
      <c r="H72" s="1044"/>
      <c r="I72" s="1044"/>
      <c r="J72" s="1044"/>
      <c r="K72" s="1044"/>
      <c r="L72" s="1044"/>
      <c r="M72" s="1044"/>
      <c r="N72" s="1044"/>
      <c r="O72" s="1044"/>
      <c r="P72" s="1045"/>
      <c r="Q72" s="1046">
        <v>253621</v>
      </c>
      <c r="R72" s="1040"/>
      <c r="S72" s="1040"/>
      <c r="T72" s="1040"/>
      <c r="U72" s="1040"/>
      <c r="V72" s="1040">
        <v>241656</v>
      </c>
      <c r="W72" s="1040"/>
      <c r="X72" s="1040"/>
      <c r="Y72" s="1040"/>
      <c r="Z72" s="1040"/>
      <c r="AA72" s="1040">
        <v>11965</v>
      </c>
      <c r="AB72" s="1040"/>
      <c r="AC72" s="1040"/>
      <c r="AD72" s="1040"/>
      <c r="AE72" s="1040"/>
      <c r="AF72" s="1040">
        <v>11965</v>
      </c>
      <c r="AG72" s="1040"/>
      <c r="AH72" s="1040"/>
      <c r="AI72" s="1040"/>
      <c r="AJ72" s="1040"/>
      <c r="AK72" s="1040" t="s">
        <v>579</v>
      </c>
      <c r="AL72" s="1040"/>
      <c r="AM72" s="1040"/>
      <c r="AN72" s="1040"/>
      <c r="AO72" s="1040"/>
      <c r="AP72" s="1040" t="s">
        <v>589</v>
      </c>
      <c r="AQ72" s="1040"/>
      <c r="AR72" s="1040"/>
      <c r="AS72" s="1040"/>
      <c r="AT72" s="1040"/>
      <c r="AU72" s="1040" t="s">
        <v>580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12625</v>
      </c>
      <c r="AG88" s="1028"/>
      <c r="AH88" s="1028"/>
      <c r="AI88" s="1028"/>
      <c r="AJ88" s="1028"/>
      <c r="AK88" s="1032"/>
      <c r="AL88" s="1032"/>
      <c r="AM88" s="1032"/>
      <c r="AN88" s="1032"/>
      <c r="AO88" s="1032"/>
      <c r="AP88" s="1028" t="s">
        <v>579</v>
      </c>
      <c r="AQ88" s="1028"/>
      <c r="AR88" s="1028"/>
      <c r="AS88" s="1028"/>
      <c r="AT88" s="1028"/>
      <c r="AU88" s="1028" t="s">
        <v>590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192</v>
      </c>
      <c r="CS102" s="1020"/>
      <c r="CT102" s="1020"/>
      <c r="CU102" s="1020"/>
      <c r="CV102" s="1021"/>
      <c r="CW102" s="1019" t="s">
        <v>579</v>
      </c>
      <c r="CX102" s="1020"/>
      <c r="CY102" s="1020"/>
      <c r="CZ102" s="1020"/>
      <c r="DA102" s="1021"/>
      <c r="DB102" s="1019" t="s">
        <v>591</v>
      </c>
      <c r="DC102" s="1020"/>
      <c r="DD102" s="1020"/>
      <c r="DE102" s="1020"/>
      <c r="DF102" s="1021"/>
      <c r="DG102" s="1019" t="s">
        <v>591</v>
      </c>
      <c r="DH102" s="1020"/>
      <c r="DI102" s="1020"/>
      <c r="DJ102" s="1020"/>
      <c r="DK102" s="1021"/>
      <c r="DL102" s="1019" t="s">
        <v>591</v>
      </c>
      <c r="DM102" s="1020"/>
      <c r="DN102" s="1020"/>
      <c r="DO102" s="1020"/>
      <c r="DP102" s="1021"/>
      <c r="DQ102" s="1019" t="s">
        <v>591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299</v>
      </c>
      <c r="AG109" s="963"/>
      <c r="AH109" s="963"/>
      <c r="AI109" s="963"/>
      <c r="AJ109" s="964"/>
      <c r="AK109" s="965" t="s">
        <v>298</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299</v>
      </c>
      <c r="BW109" s="963"/>
      <c r="BX109" s="963"/>
      <c r="BY109" s="963"/>
      <c r="BZ109" s="964"/>
      <c r="CA109" s="965" t="s">
        <v>298</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299</v>
      </c>
      <c r="DM109" s="963"/>
      <c r="DN109" s="963"/>
      <c r="DO109" s="963"/>
      <c r="DP109" s="964"/>
      <c r="DQ109" s="965" t="s">
        <v>298</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3000235</v>
      </c>
      <c r="AB110" s="956"/>
      <c r="AC110" s="956"/>
      <c r="AD110" s="956"/>
      <c r="AE110" s="957"/>
      <c r="AF110" s="958">
        <v>3010377</v>
      </c>
      <c r="AG110" s="956"/>
      <c r="AH110" s="956"/>
      <c r="AI110" s="956"/>
      <c r="AJ110" s="957"/>
      <c r="AK110" s="958">
        <v>2948311</v>
      </c>
      <c r="AL110" s="956"/>
      <c r="AM110" s="956"/>
      <c r="AN110" s="956"/>
      <c r="AO110" s="957"/>
      <c r="AP110" s="959">
        <v>28.4</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21599007</v>
      </c>
      <c r="BR110" s="903"/>
      <c r="BS110" s="903"/>
      <c r="BT110" s="903"/>
      <c r="BU110" s="903"/>
      <c r="BV110" s="903">
        <v>20695411</v>
      </c>
      <c r="BW110" s="903"/>
      <c r="BX110" s="903"/>
      <c r="BY110" s="903"/>
      <c r="BZ110" s="903"/>
      <c r="CA110" s="903">
        <v>21495208</v>
      </c>
      <c r="CB110" s="903"/>
      <c r="CC110" s="903"/>
      <c r="CD110" s="903"/>
      <c r="CE110" s="903"/>
      <c r="CF110" s="927">
        <v>207.3</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434</v>
      </c>
      <c r="DM110" s="903"/>
      <c r="DN110" s="903"/>
      <c r="DO110" s="903"/>
      <c r="DP110" s="903"/>
      <c r="DQ110" s="903" t="s">
        <v>434</v>
      </c>
      <c r="DR110" s="903"/>
      <c r="DS110" s="903"/>
      <c r="DT110" s="903"/>
      <c r="DU110" s="903"/>
      <c r="DV110" s="904" t="s">
        <v>226</v>
      </c>
      <c r="DW110" s="904"/>
      <c r="DX110" s="904"/>
      <c r="DY110" s="904"/>
      <c r="DZ110" s="905"/>
    </row>
    <row r="111" spans="1:131" s="226" customFormat="1" ht="26.25" customHeight="1" x14ac:dyDescent="0.15">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436</v>
      </c>
      <c r="AB111" s="984"/>
      <c r="AC111" s="984"/>
      <c r="AD111" s="984"/>
      <c r="AE111" s="985"/>
      <c r="AF111" s="986" t="s">
        <v>436</v>
      </c>
      <c r="AG111" s="984"/>
      <c r="AH111" s="984"/>
      <c r="AI111" s="984"/>
      <c r="AJ111" s="985"/>
      <c r="AK111" s="986" t="s">
        <v>226</v>
      </c>
      <c r="AL111" s="984"/>
      <c r="AM111" s="984"/>
      <c r="AN111" s="984"/>
      <c r="AO111" s="985"/>
      <c r="AP111" s="987" t="s">
        <v>434</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149769</v>
      </c>
      <c r="BR111" s="875"/>
      <c r="BS111" s="875"/>
      <c r="BT111" s="875"/>
      <c r="BU111" s="875"/>
      <c r="BV111" s="875">
        <v>130967</v>
      </c>
      <c r="BW111" s="875"/>
      <c r="BX111" s="875"/>
      <c r="BY111" s="875"/>
      <c r="BZ111" s="875"/>
      <c r="CA111" s="875">
        <v>113962</v>
      </c>
      <c r="CB111" s="875"/>
      <c r="CC111" s="875"/>
      <c r="CD111" s="875"/>
      <c r="CE111" s="875"/>
      <c r="CF111" s="936">
        <v>1.1000000000000001</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226</v>
      </c>
      <c r="DH111" s="875"/>
      <c r="DI111" s="875"/>
      <c r="DJ111" s="875"/>
      <c r="DK111" s="875"/>
      <c r="DL111" s="875" t="s">
        <v>436</v>
      </c>
      <c r="DM111" s="875"/>
      <c r="DN111" s="875"/>
      <c r="DO111" s="875"/>
      <c r="DP111" s="875"/>
      <c r="DQ111" s="875" t="s">
        <v>434</v>
      </c>
      <c r="DR111" s="875"/>
      <c r="DS111" s="875"/>
      <c r="DT111" s="875"/>
      <c r="DU111" s="875"/>
      <c r="DV111" s="852" t="s">
        <v>436</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226</v>
      </c>
      <c r="AB112" s="838"/>
      <c r="AC112" s="838"/>
      <c r="AD112" s="838"/>
      <c r="AE112" s="839"/>
      <c r="AF112" s="840" t="s">
        <v>436</v>
      </c>
      <c r="AG112" s="838"/>
      <c r="AH112" s="838"/>
      <c r="AI112" s="838"/>
      <c r="AJ112" s="839"/>
      <c r="AK112" s="840" t="s">
        <v>226</v>
      </c>
      <c r="AL112" s="838"/>
      <c r="AM112" s="838"/>
      <c r="AN112" s="838"/>
      <c r="AO112" s="839"/>
      <c r="AP112" s="885" t="s">
        <v>226</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18613362</v>
      </c>
      <c r="BR112" s="875"/>
      <c r="BS112" s="875"/>
      <c r="BT112" s="875"/>
      <c r="BU112" s="875"/>
      <c r="BV112" s="875">
        <v>17695316</v>
      </c>
      <c r="BW112" s="875"/>
      <c r="BX112" s="875"/>
      <c r="BY112" s="875"/>
      <c r="BZ112" s="875"/>
      <c r="CA112" s="875">
        <v>16395609</v>
      </c>
      <c r="CB112" s="875"/>
      <c r="CC112" s="875"/>
      <c r="CD112" s="875"/>
      <c r="CE112" s="875"/>
      <c r="CF112" s="936">
        <v>158.19999999999999</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436</v>
      </c>
      <c r="DH112" s="875"/>
      <c r="DI112" s="875"/>
      <c r="DJ112" s="875"/>
      <c r="DK112" s="875"/>
      <c r="DL112" s="875" t="s">
        <v>436</v>
      </c>
      <c r="DM112" s="875"/>
      <c r="DN112" s="875"/>
      <c r="DO112" s="875"/>
      <c r="DP112" s="875"/>
      <c r="DQ112" s="875" t="s">
        <v>226</v>
      </c>
      <c r="DR112" s="875"/>
      <c r="DS112" s="875"/>
      <c r="DT112" s="875"/>
      <c r="DU112" s="875"/>
      <c r="DV112" s="852" t="s">
        <v>226</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1801382</v>
      </c>
      <c r="AB113" s="984"/>
      <c r="AC113" s="984"/>
      <c r="AD113" s="984"/>
      <c r="AE113" s="985"/>
      <c r="AF113" s="986">
        <v>1819622</v>
      </c>
      <c r="AG113" s="984"/>
      <c r="AH113" s="984"/>
      <c r="AI113" s="984"/>
      <c r="AJ113" s="985"/>
      <c r="AK113" s="986">
        <v>1788867</v>
      </c>
      <c r="AL113" s="984"/>
      <c r="AM113" s="984"/>
      <c r="AN113" s="984"/>
      <c r="AO113" s="985"/>
      <c r="AP113" s="987">
        <v>17.3</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t="s">
        <v>436</v>
      </c>
      <c r="BR113" s="875"/>
      <c r="BS113" s="875"/>
      <c r="BT113" s="875"/>
      <c r="BU113" s="875"/>
      <c r="BV113" s="875" t="s">
        <v>436</v>
      </c>
      <c r="BW113" s="875"/>
      <c r="BX113" s="875"/>
      <c r="BY113" s="875"/>
      <c r="BZ113" s="875"/>
      <c r="CA113" s="875" t="s">
        <v>436</v>
      </c>
      <c r="CB113" s="875"/>
      <c r="CC113" s="875"/>
      <c r="CD113" s="875"/>
      <c r="CE113" s="875"/>
      <c r="CF113" s="936" t="s">
        <v>436</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96419</v>
      </c>
      <c r="DH113" s="838"/>
      <c r="DI113" s="838"/>
      <c r="DJ113" s="838"/>
      <c r="DK113" s="839"/>
      <c r="DL113" s="840">
        <v>88006</v>
      </c>
      <c r="DM113" s="838"/>
      <c r="DN113" s="838"/>
      <c r="DO113" s="838"/>
      <c r="DP113" s="839"/>
      <c r="DQ113" s="840">
        <v>79593</v>
      </c>
      <c r="DR113" s="838"/>
      <c r="DS113" s="838"/>
      <c r="DT113" s="838"/>
      <c r="DU113" s="839"/>
      <c r="DV113" s="885">
        <v>0.8</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436</v>
      </c>
      <c r="AB114" s="838"/>
      <c r="AC114" s="838"/>
      <c r="AD114" s="838"/>
      <c r="AE114" s="839"/>
      <c r="AF114" s="840" t="s">
        <v>436</v>
      </c>
      <c r="AG114" s="838"/>
      <c r="AH114" s="838"/>
      <c r="AI114" s="838"/>
      <c r="AJ114" s="839"/>
      <c r="AK114" s="840" t="s">
        <v>436</v>
      </c>
      <c r="AL114" s="838"/>
      <c r="AM114" s="838"/>
      <c r="AN114" s="838"/>
      <c r="AO114" s="839"/>
      <c r="AP114" s="885" t="s">
        <v>436</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4148187</v>
      </c>
      <c r="BR114" s="875"/>
      <c r="BS114" s="875"/>
      <c r="BT114" s="875"/>
      <c r="BU114" s="875"/>
      <c r="BV114" s="875">
        <v>4129791</v>
      </c>
      <c r="BW114" s="875"/>
      <c r="BX114" s="875"/>
      <c r="BY114" s="875"/>
      <c r="BZ114" s="875"/>
      <c r="CA114" s="875">
        <v>3969528</v>
      </c>
      <c r="CB114" s="875"/>
      <c r="CC114" s="875"/>
      <c r="CD114" s="875"/>
      <c r="CE114" s="875"/>
      <c r="CF114" s="936">
        <v>38.299999999999997</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436</v>
      </c>
      <c r="DH114" s="838"/>
      <c r="DI114" s="838"/>
      <c r="DJ114" s="838"/>
      <c r="DK114" s="839"/>
      <c r="DL114" s="840" t="s">
        <v>226</v>
      </c>
      <c r="DM114" s="838"/>
      <c r="DN114" s="838"/>
      <c r="DO114" s="838"/>
      <c r="DP114" s="839"/>
      <c r="DQ114" s="840" t="s">
        <v>436</v>
      </c>
      <c r="DR114" s="838"/>
      <c r="DS114" s="838"/>
      <c r="DT114" s="838"/>
      <c r="DU114" s="839"/>
      <c r="DV114" s="885" t="s">
        <v>436</v>
      </c>
      <c r="DW114" s="886"/>
      <c r="DX114" s="886"/>
      <c r="DY114" s="886"/>
      <c r="DZ114" s="887"/>
    </row>
    <row r="115" spans="1:130" s="226" customFormat="1" ht="26.25" customHeight="1" x14ac:dyDescent="0.15">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18944</v>
      </c>
      <c r="AB115" s="984"/>
      <c r="AC115" s="984"/>
      <c r="AD115" s="984"/>
      <c r="AE115" s="985"/>
      <c r="AF115" s="986">
        <v>18882</v>
      </c>
      <c r="AG115" s="984"/>
      <c r="AH115" s="984"/>
      <c r="AI115" s="984"/>
      <c r="AJ115" s="985"/>
      <c r="AK115" s="986">
        <v>17062</v>
      </c>
      <c r="AL115" s="984"/>
      <c r="AM115" s="984"/>
      <c r="AN115" s="984"/>
      <c r="AO115" s="985"/>
      <c r="AP115" s="987">
        <v>0.2</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t="s">
        <v>226</v>
      </c>
      <c r="BR115" s="875"/>
      <c r="BS115" s="875"/>
      <c r="BT115" s="875"/>
      <c r="BU115" s="875"/>
      <c r="BV115" s="875" t="s">
        <v>436</v>
      </c>
      <c r="BW115" s="875"/>
      <c r="BX115" s="875"/>
      <c r="BY115" s="875"/>
      <c r="BZ115" s="875"/>
      <c r="CA115" s="875" t="s">
        <v>436</v>
      </c>
      <c r="CB115" s="875"/>
      <c r="CC115" s="875"/>
      <c r="CD115" s="875"/>
      <c r="CE115" s="875"/>
      <c r="CF115" s="936" t="s">
        <v>436</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226</v>
      </c>
      <c r="DM115" s="838"/>
      <c r="DN115" s="838"/>
      <c r="DO115" s="838"/>
      <c r="DP115" s="839"/>
      <c r="DQ115" s="840" t="s">
        <v>436</v>
      </c>
      <c r="DR115" s="838"/>
      <c r="DS115" s="838"/>
      <c r="DT115" s="838"/>
      <c r="DU115" s="839"/>
      <c r="DV115" s="885" t="s">
        <v>436</v>
      </c>
      <c r="DW115" s="886"/>
      <c r="DX115" s="886"/>
      <c r="DY115" s="886"/>
      <c r="DZ115" s="887"/>
    </row>
    <row r="116" spans="1:130" s="226" customFormat="1" ht="26.25" customHeight="1" x14ac:dyDescent="0.15">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230</v>
      </c>
      <c r="AB116" s="838"/>
      <c r="AC116" s="838"/>
      <c r="AD116" s="838"/>
      <c r="AE116" s="839"/>
      <c r="AF116" s="840">
        <v>45</v>
      </c>
      <c r="AG116" s="838"/>
      <c r="AH116" s="838"/>
      <c r="AI116" s="838"/>
      <c r="AJ116" s="839"/>
      <c r="AK116" s="840">
        <v>2</v>
      </c>
      <c r="AL116" s="838"/>
      <c r="AM116" s="838"/>
      <c r="AN116" s="838"/>
      <c r="AO116" s="839"/>
      <c r="AP116" s="885">
        <v>0</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436</v>
      </c>
      <c r="BR116" s="875"/>
      <c r="BS116" s="875"/>
      <c r="BT116" s="875"/>
      <c r="BU116" s="875"/>
      <c r="BV116" s="875" t="s">
        <v>436</v>
      </c>
      <c r="BW116" s="875"/>
      <c r="BX116" s="875"/>
      <c r="BY116" s="875"/>
      <c r="BZ116" s="875"/>
      <c r="CA116" s="875" t="s">
        <v>436</v>
      </c>
      <c r="CB116" s="875"/>
      <c r="CC116" s="875"/>
      <c r="CD116" s="875"/>
      <c r="CE116" s="875"/>
      <c r="CF116" s="936" t="s">
        <v>436</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1797</v>
      </c>
      <c r="DH116" s="838"/>
      <c r="DI116" s="838"/>
      <c r="DJ116" s="838"/>
      <c r="DK116" s="839"/>
      <c r="DL116" s="840" t="s">
        <v>226</v>
      </c>
      <c r="DM116" s="838"/>
      <c r="DN116" s="838"/>
      <c r="DO116" s="838"/>
      <c r="DP116" s="839"/>
      <c r="DQ116" s="840" t="s">
        <v>436</v>
      </c>
      <c r="DR116" s="838"/>
      <c r="DS116" s="838"/>
      <c r="DT116" s="838"/>
      <c r="DU116" s="839"/>
      <c r="DV116" s="885" t="s">
        <v>226</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4820791</v>
      </c>
      <c r="AB117" s="970"/>
      <c r="AC117" s="970"/>
      <c r="AD117" s="970"/>
      <c r="AE117" s="971"/>
      <c r="AF117" s="972">
        <v>4848926</v>
      </c>
      <c r="AG117" s="970"/>
      <c r="AH117" s="970"/>
      <c r="AI117" s="970"/>
      <c r="AJ117" s="971"/>
      <c r="AK117" s="972">
        <v>4754242</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457</v>
      </c>
      <c r="BR117" s="875"/>
      <c r="BS117" s="875"/>
      <c r="BT117" s="875"/>
      <c r="BU117" s="875"/>
      <c r="BV117" s="875" t="s">
        <v>457</v>
      </c>
      <c r="BW117" s="875"/>
      <c r="BX117" s="875"/>
      <c r="BY117" s="875"/>
      <c r="BZ117" s="875"/>
      <c r="CA117" s="875" t="s">
        <v>457</v>
      </c>
      <c r="CB117" s="875"/>
      <c r="CC117" s="875"/>
      <c r="CD117" s="875"/>
      <c r="CE117" s="875"/>
      <c r="CF117" s="936" t="s">
        <v>457</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457</v>
      </c>
      <c r="DH117" s="838"/>
      <c r="DI117" s="838"/>
      <c r="DJ117" s="838"/>
      <c r="DK117" s="839"/>
      <c r="DL117" s="840" t="s">
        <v>457</v>
      </c>
      <c r="DM117" s="838"/>
      <c r="DN117" s="838"/>
      <c r="DO117" s="838"/>
      <c r="DP117" s="839"/>
      <c r="DQ117" s="840" t="s">
        <v>457</v>
      </c>
      <c r="DR117" s="838"/>
      <c r="DS117" s="838"/>
      <c r="DT117" s="838"/>
      <c r="DU117" s="839"/>
      <c r="DV117" s="885" t="s">
        <v>457</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299</v>
      </c>
      <c r="AG118" s="963"/>
      <c r="AH118" s="963"/>
      <c r="AI118" s="963"/>
      <c r="AJ118" s="964"/>
      <c r="AK118" s="965" t="s">
        <v>298</v>
      </c>
      <c r="AL118" s="963"/>
      <c r="AM118" s="963"/>
      <c r="AN118" s="963"/>
      <c r="AO118" s="964"/>
      <c r="AP118" s="966" t="s">
        <v>428</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457</v>
      </c>
      <c r="BR118" s="906"/>
      <c r="BS118" s="906"/>
      <c r="BT118" s="906"/>
      <c r="BU118" s="906"/>
      <c r="BV118" s="906" t="s">
        <v>457</v>
      </c>
      <c r="BW118" s="906"/>
      <c r="BX118" s="906"/>
      <c r="BY118" s="906"/>
      <c r="BZ118" s="906"/>
      <c r="CA118" s="906" t="s">
        <v>457</v>
      </c>
      <c r="CB118" s="906"/>
      <c r="CC118" s="906"/>
      <c r="CD118" s="906"/>
      <c r="CE118" s="906"/>
      <c r="CF118" s="936" t="s">
        <v>457</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457</v>
      </c>
      <c r="DH118" s="838"/>
      <c r="DI118" s="838"/>
      <c r="DJ118" s="838"/>
      <c r="DK118" s="839"/>
      <c r="DL118" s="840" t="s">
        <v>457</v>
      </c>
      <c r="DM118" s="838"/>
      <c r="DN118" s="838"/>
      <c r="DO118" s="838"/>
      <c r="DP118" s="839"/>
      <c r="DQ118" s="840" t="s">
        <v>457</v>
      </c>
      <c r="DR118" s="838"/>
      <c r="DS118" s="838"/>
      <c r="DT118" s="838"/>
      <c r="DU118" s="839"/>
      <c r="DV118" s="885" t="s">
        <v>457</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457</v>
      </c>
      <c r="AB119" s="956"/>
      <c r="AC119" s="956"/>
      <c r="AD119" s="956"/>
      <c r="AE119" s="957"/>
      <c r="AF119" s="958" t="s">
        <v>457</v>
      </c>
      <c r="AG119" s="956"/>
      <c r="AH119" s="956"/>
      <c r="AI119" s="956"/>
      <c r="AJ119" s="957"/>
      <c r="AK119" s="958" t="s">
        <v>457</v>
      </c>
      <c r="AL119" s="956"/>
      <c r="AM119" s="956"/>
      <c r="AN119" s="956"/>
      <c r="AO119" s="957"/>
      <c r="AP119" s="959" t="s">
        <v>457</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461</v>
      </c>
      <c r="BP119" s="939"/>
      <c r="BQ119" s="943">
        <v>44510325</v>
      </c>
      <c r="BR119" s="906"/>
      <c r="BS119" s="906"/>
      <c r="BT119" s="906"/>
      <c r="BU119" s="906"/>
      <c r="BV119" s="906">
        <v>42651485</v>
      </c>
      <c r="BW119" s="906"/>
      <c r="BX119" s="906"/>
      <c r="BY119" s="906"/>
      <c r="BZ119" s="906"/>
      <c r="CA119" s="906">
        <v>41974307</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51553</v>
      </c>
      <c r="DH119" s="821"/>
      <c r="DI119" s="821"/>
      <c r="DJ119" s="821"/>
      <c r="DK119" s="822"/>
      <c r="DL119" s="823">
        <v>42961</v>
      </c>
      <c r="DM119" s="821"/>
      <c r="DN119" s="821"/>
      <c r="DO119" s="821"/>
      <c r="DP119" s="822"/>
      <c r="DQ119" s="823">
        <v>34369</v>
      </c>
      <c r="DR119" s="821"/>
      <c r="DS119" s="821"/>
      <c r="DT119" s="821"/>
      <c r="DU119" s="822"/>
      <c r="DV119" s="909">
        <v>0.3</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457</v>
      </c>
      <c r="AB120" s="838"/>
      <c r="AC120" s="838"/>
      <c r="AD120" s="838"/>
      <c r="AE120" s="839"/>
      <c r="AF120" s="840" t="s">
        <v>457</v>
      </c>
      <c r="AG120" s="838"/>
      <c r="AH120" s="838"/>
      <c r="AI120" s="838"/>
      <c r="AJ120" s="839"/>
      <c r="AK120" s="840" t="s">
        <v>457</v>
      </c>
      <c r="AL120" s="838"/>
      <c r="AM120" s="838"/>
      <c r="AN120" s="838"/>
      <c r="AO120" s="839"/>
      <c r="AP120" s="885" t="s">
        <v>463</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13211758</v>
      </c>
      <c r="BR120" s="903"/>
      <c r="BS120" s="903"/>
      <c r="BT120" s="903"/>
      <c r="BU120" s="903"/>
      <c r="BV120" s="903">
        <v>13689106</v>
      </c>
      <c r="BW120" s="903"/>
      <c r="BX120" s="903"/>
      <c r="BY120" s="903"/>
      <c r="BZ120" s="903"/>
      <c r="CA120" s="903">
        <v>13327795</v>
      </c>
      <c r="CB120" s="903"/>
      <c r="CC120" s="903"/>
      <c r="CD120" s="903"/>
      <c r="CE120" s="903"/>
      <c r="CF120" s="927">
        <v>128.6</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15372980</v>
      </c>
      <c r="DH120" s="903"/>
      <c r="DI120" s="903"/>
      <c r="DJ120" s="903"/>
      <c r="DK120" s="903"/>
      <c r="DL120" s="903">
        <v>14326577</v>
      </c>
      <c r="DM120" s="903"/>
      <c r="DN120" s="903"/>
      <c r="DO120" s="903"/>
      <c r="DP120" s="903"/>
      <c r="DQ120" s="903">
        <v>13186704</v>
      </c>
      <c r="DR120" s="903"/>
      <c r="DS120" s="903"/>
      <c r="DT120" s="903"/>
      <c r="DU120" s="903"/>
      <c r="DV120" s="904">
        <v>127.2</v>
      </c>
      <c r="DW120" s="904"/>
      <c r="DX120" s="904"/>
      <c r="DY120" s="904"/>
      <c r="DZ120" s="905"/>
    </row>
    <row r="121" spans="1:130" s="226" customFormat="1" ht="26.25" customHeight="1" x14ac:dyDescent="0.15">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8413</v>
      </c>
      <c r="AB121" s="838"/>
      <c r="AC121" s="838"/>
      <c r="AD121" s="838"/>
      <c r="AE121" s="839"/>
      <c r="AF121" s="840">
        <v>8413</v>
      </c>
      <c r="AG121" s="838"/>
      <c r="AH121" s="838"/>
      <c r="AI121" s="838"/>
      <c r="AJ121" s="839"/>
      <c r="AK121" s="840">
        <v>8413</v>
      </c>
      <c r="AL121" s="838"/>
      <c r="AM121" s="838"/>
      <c r="AN121" s="838"/>
      <c r="AO121" s="839"/>
      <c r="AP121" s="885">
        <v>0.1</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454895</v>
      </c>
      <c r="BR121" s="875"/>
      <c r="BS121" s="875"/>
      <c r="BT121" s="875"/>
      <c r="BU121" s="875"/>
      <c r="BV121" s="875">
        <v>378263</v>
      </c>
      <c r="BW121" s="875"/>
      <c r="BX121" s="875"/>
      <c r="BY121" s="875"/>
      <c r="BZ121" s="875"/>
      <c r="CA121" s="875">
        <v>293855</v>
      </c>
      <c r="CB121" s="875"/>
      <c r="CC121" s="875"/>
      <c r="CD121" s="875"/>
      <c r="CE121" s="875"/>
      <c r="CF121" s="936">
        <v>2.8</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1826102</v>
      </c>
      <c r="DH121" s="875"/>
      <c r="DI121" s="875"/>
      <c r="DJ121" s="875"/>
      <c r="DK121" s="875"/>
      <c r="DL121" s="875">
        <v>1843379</v>
      </c>
      <c r="DM121" s="875"/>
      <c r="DN121" s="875"/>
      <c r="DO121" s="875"/>
      <c r="DP121" s="875"/>
      <c r="DQ121" s="875">
        <v>1822287</v>
      </c>
      <c r="DR121" s="875"/>
      <c r="DS121" s="875"/>
      <c r="DT121" s="875"/>
      <c r="DU121" s="875"/>
      <c r="DV121" s="852">
        <v>17.600000000000001</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463</v>
      </c>
      <c r="AB122" s="838"/>
      <c r="AC122" s="838"/>
      <c r="AD122" s="838"/>
      <c r="AE122" s="839"/>
      <c r="AF122" s="840" t="s">
        <v>463</v>
      </c>
      <c r="AG122" s="838"/>
      <c r="AH122" s="838"/>
      <c r="AI122" s="838"/>
      <c r="AJ122" s="839"/>
      <c r="AK122" s="840" t="s">
        <v>463</v>
      </c>
      <c r="AL122" s="838"/>
      <c r="AM122" s="838"/>
      <c r="AN122" s="838"/>
      <c r="AO122" s="839"/>
      <c r="AP122" s="885" t="s">
        <v>457</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29741605</v>
      </c>
      <c r="BR122" s="906"/>
      <c r="BS122" s="906"/>
      <c r="BT122" s="906"/>
      <c r="BU122" s="906"/>
      <c r="BV122" s="906">
        <v>28490442</v>
      </c>
      <c r="BW122" s="906"/>
      <c r="BX122" s="906"/>
      <c r="BY122" s="906"/>
      <c r="BZ122" s="906"/>
      <c r="CA122" s="906">
        <v>28397492</v>
      </c>
      <c r="CB122" s="906"/>
      <c r="CC122" s="906"/>
      <c r="CD122" s="906"/>
      <c r="CE122" s="906"/>
      <c r="CF122" s="907">
        <v>273.89999999999998</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v>1374237</v>
      </c>
      <c r="DH122" s="875"/>
      <c r="DI122" s="875"/>
      <c r="DJ122" s="875"/>
      <c r="DK122" s="875"/>
      <c r="DL122" s="875">
        <v>1483387</v>
      </c>
      <c r="DM122" s="875"/>
      <c r="DN122" s="875"/>
      <c r="DO122" s="875"/>
      <c r="DP122" s="875"/>
      <c r="DQ122" s="875">
        <v>1342049</v>
      </c>
      <c r="DR122" s="875"/>
      <c r="DS122" s="875"/>
      <c r="DT122" s="875"/>
      <c r="DU122" s="875"/>
      <c r="DV122" s="852">
        <v>12.9</v>
      </c>
      <c r="DW122" s="852"/>
      <c r="DX122" s="852"/>
      <c r="DY122" s="852"/>
      <c r="DZ122" s="853"/>
    </row>
    <row r="123" spans="1:130" s="226" customFormat="1" ht="26.25" customHeight="1" x14ac:dyDescent="0.15">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1835</v>
      </c>
      <c r="AB123" s="838"/>
      <c r="AC123" s="838"/>
      <c r="AD123" s="838"/>
      <c r="AE123" s="839"/>
      <c r="AF123" s="840">
        <v>1795</v>
      </c>
      <c r="AG123" s="838"/>
      <c r="AH123" s="838"/>
      <c r="AI123" s="838"/>
      <c r="AJ123" s="839"/>
      <c r="AK123" s="840" t="s">
        <v>457</v>
      </c>
      <c r="AL123" s="838"/>
      <c r="AM123" s="838"/>
      <c r="AN123" s="838"/>
      <c r="AO123" s="839"/>
      <c r="AP123" s="885" t="s">
        <v>457</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473</v>
      </c>
      <c r="BP123" s="939"/>
      <c r="BQ123" s="893">
        <v>43408258</v>
      </c>
      <c r="BR123" s="894"/>
      <c r="BS123" s="894"/>
      <c r="BT123" s="894"/>
      <c r="BU123" s="894"/>
      <c r="BV123" s="894">
        <v>42557811</v>
      </c>
      <c r="BW123" s="894"/>
      <c r="BX123" s="894"/>
      <c r="BY123" s="894"/>
      <c r="BZ123" s="894"/>
      <c r="CA123" s="894">
        <v>42019142</v>
      </c>
      <c r="CB123" s="894"/>
      <c r="CC123" s="894"/>
      <c r="CD123" s="894"/>
      <c r="CE123" s="894"/>
      <c r="CF123" s="804"/>
      <c r="CG123" s="805"/>
      <c r="CH123" s="805"/>
      <c r="CI123" s="805"/>
      <c r="CJ123" s="895"/>
      <c r="CK123" s="930"/>
      <c r="CL123" s="916"/>
      <c r="CM123" s="916"/>
      <c r="CN123" s="916"/>
      <c r="CO123" s="917"/>
      <c r="CP123" s="896" t="s">
        <v>474</v>
      </c>
      <c r="CQ123" s="897"/>
      <c r="CR123" s="897"/>
      <c r="CS123" s="897"/>
      <c r="CT123" s="897"/>
      <c r="CU123" s="897"/>
      <c r="CV123" s="897"/>
      <c r="CW123" s="897"/>
      <c r="CX123" s="897"/>
      <c r="CY123" s="897"/>
      <c r="CZ123" s="897"/>
      <c r="DA123" s="897"/>
      <c r="DB123" s="897"/>
      <c r="DC123" s="897"/>
      <c r="DD123" s="897"/>
      <c r="DE123" s="897"/>
      <c r="DF123" s="898"/>
      <c r="DG123" s="837">
        <v>31397</v>
      </c>
      <c r="DH123" s="838"/>
      <c r="DI123" s="838"/>
      <c r="DJ123" s="838"/>
      <c r="DK123" s="839"/>
      <c r="DL123" s="840">
        <v>33896</v>
      </c>
      <c r="DM123" s="838"/>
      <c r="DN123" s="838"/>
      <c r="DO123" s="838"/>
      <c r="DP123" s="839"/>
      <c r="DQ123" s="840">
        <v>31006</v>
      </c>
      <c r="DR123" s="838"/>
      <c r="DS123" s="838"/>
      <c r="DT123" s="838"/>
      <c r="DU123" s="839"/>
      <c r="DV123" s="885">
        <v>0.3</v>
      </c>
      <c r="DW123" s="886"/>
      <c r="DX123" s="886"/>
      <c r="DY123" s="886"/>
      <c r="DZ123" s="887"/>
    </row>
    <row r="124" spans="1:130" s="226" customFormat="1" ht="26.25" customHeight="1" thickBot="1" x14ac:dyDescent="0.2">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475</v>
      </c>
      <c r="AB124" s="838"/>
      <c r="AC124" s="838"/>
      <c r="AD124" s="838"/>
      <c r="AE124" s="839"/>
      <c r="AF124" s="840" t="s">
        <v>475</v>
      </c>
      <c r="AG124" s="838"/>
      <c r="AH124" s="838"/>
      <c r="AI124" s="838"/>
      <c r="AJ124" s="839"/>
      <c r="AK124" s="840" t="s">
        <v>226</v>
      </c>
      <c r="AL124" s="838"/>
      <c r="AM124" s="838"/>
      <c r="AN124" s="838"/>
      <c r="AO124" s="839"/>
      <c r="AP124" s="885" t="s">
        <v>226</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10.1</v>
      </c>
      <c r="BR124" s="892"/>
      <c r="BS124" s="892"/>
      <c r="BT124" s="892"/>
      <c r="BU124" s="892"/>
      <c r="BV124" s="892">
        <v>0.8</v>
      </c>
      <c r="BW124" s="892"/>
      <c r="BX124" s="892"/>
      <c r="BY124" s="892"/>
      <c r="BZ124" s="892"/>
      <c r="CA124" s="892" t="s">
        <v>226</v>
      </c>
      <c r="CB124" s="892"/>
      <c r="CC124" s="892"/>
      <c r="CD124" s="892"/>
      <c r="CE124" s="892"/>
      <c r="CF124" s="782"/>
      <c r="CG124" s="783"/>
      <c r="CH124" s="783"/>
      <c r="CI124" s="783"/>
      <c r="CJ124" s="923"/>
      <c r="CK124" s="931"/>
      <c r="CL124" s="931"/>
      <c r="CM124" s="931"/>
      <c r="CN124" s="931"/>
      <c r="CO124" s="932"/>
      <c r="CP124" s="896" t="s">
        <v>477</v>
      </c>
      <c r="CQ124" s="897"/>
      <c r="CR124" s="897"/>
      <c r="CS124" s="897"/>
      <c r="CT124" s="897"/>
      <c r="CU124" s="897"/>
      <c r="CV124" s="897"/>
      <c r="CW124" s="897"/>
      <c r="CX124" s="897"/>
      <c r="CY124" s="897"/>
      <c r="CZ124" s="897"/>
      <c r="DA124" s="897"/>
      <c r="DB124" s="897"/>
      <c r="DC124" s="897"/>
      <c r="DD124" s="897"/>
      <c r="DE124" s="897"/>
      <c r="DF124" s="898"/>
      <c r="DG124" s="820">
        <v>8646</v>
      </c>
      <c r="DH124" s="821"/>
      <c r="DI124" s="821"/>
      <c r="DJ124" s="821"/>
      <c r="DK124" s="822"/>
      <c r="DL124" s="823">
        <v>8077</v>
      </c>
      <c r="DM124" s="821"/>
      <c r="DN124" s="821"/>
      <c r="DO124" s="821"/>
      <c r="DP124" s="822"/>
      <c r="DQ124" s="823">
        <v>13563</v>
      </c>
      <c r="DR124" s="821"/>
      <c r="DS124" s="821"/>
      <c r="DT124" s="821"/>
      <c r="DU124" s="822"/>
      <c r="DV124" s="909">
        <v>0.1</v>
      </c>
      <c r="DW124" s="910"/>
      <c r="DX124" s="910"/>
      <c r="DY124" s="910"/>
      <c r="DZ124" s="911"/>
    </row>
    <row r="125" spans="1:130" s="226" customFormat="1" ht="26.25" customHeight="1" x14ac:dyDescent="0.15">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475</v>
      </c>
      <c r="AB125" s="838"/>
      <c r="AC125" s="838"/>
      <c r="AD125" s="838"/>
      <c r="AE125" s="839"/>
      <c r="AF125" s="840" t="s">
        <v>478</v>
      </c>
      <c r="AG125" s="838"/>
      <c r="AH125" s="838"/>
      <c r="AI125" s="838"/>
      <c r="AJ125" s="839"/>
      <c r="AK125" s="840" t="s">
        <v>478</v>
      </c>
      <c r="AL125" s="838"/>
      <c r="AM125" s="838"/>
      <c r="AN125" s="838"/>
      <c r="AO125" s="839"/>
      <c r="AP125" s="885" t="s">
        <v>478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478</v>
      </c>
      <c r="DH125" s="903"/>
      <c r="DI125" s="903"/>
      <c r="DJ125" s="903"/>
      <c r="DK125" s="903"/>
      <c r="DL125" s="903" t="s">
        <v>478</v>
      </c>
      <c r="DM125" s="903"/>
      <c r="DN125" s="903"/>
      <c r="DO125" s="903"/>
      <c r="DP125" s="903"/>
      <c r="DQ125" s="903" t="s">
        <v>478</v>
      </c>
      <c r="DR125" s="903"/>
      <c r="DS125" s="903"/>
      <c r="DT125" s="903"/>
      <c r="DU125" s="903"/>
      <c r="DV125" s="904" t="s">
        <v>478</v>
      </c>
      <c r="DW125" s="904"/>
      <c r="DX125" s="904"/>
      <c r="DY125" s="904"/>
      <c r="DZ125" s="905"/>
    </row>
    <row r="126" spans="1:130" s="226" customFormat="1" ht="26.25" customHeight="1" thickBot="1" x14ac:dyDescent="0.2">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8592</v>
      </c>
      <c r="AB126" s="838"/>
      <c r="AC126" s="838"/>
      <c r="AD126" s="838"/>
      <c r="AE126" s="839"/>
      <c r="AF126" s="840">
        <v>8592</v>
      </c>
      <c r="AG126" s="838"/>
      <c r="AH126" s="838"/>
      <c r="AI126" s="838"/>
      <c r="AJ126" s="839"/>
      <c r="AK126" s="840">
        <v>8592</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478</v>
      </c>
      <c r="DH126" s="875"/>
      <c r="DI126" s="875"/>
      <c r="DJ126" s="875"/>
      <c r="DK126" s="875"/>
      <c r="DL126" s="875" t="s">
        <v>478</v>
      </c>
      <c r="DM126" s="875"/>
      <c r="DN126" s="875"/>
      <c r="DO126" s="875"/>
      <c r="DP126" s="875"/>
      <c r="DQ126" s="875" t="s">
        <v>478</v>
      </c>
      <c r="DR126" s="875"/>
      <c r="DS126" s="875"/>
      <c r="DT126" s="875"/>
      <c r="DU126" s="875"/>
      <c r="DV126" s="852" t="s">
        <v>478</v>
      </c>
      <c r="DW126" s="852"/>
      <c r="DX126" s="852"/>
      <c r="DY126" s="852"/>
      <c r="DZ126" s="853"/>
    </row>
    <row r="127" spans="1:130" s="226" customFormat="1" ht="26.25" customHeight="1" x14ac:dyDescent="0.15">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104</v>
      </c>
      <c r="AB127" s="838"/>
      <c r="AC127" s="838"/>
      <c r="AD127" s="838"/>
      <c r="AE127" s="839"/>
      <c r="AF127" s="840">
        <v>82</v>
      </c>
      <c r="AG127" s="838"/>
      <c r="AH127" s="838"/>
      <c r="AI127" s="838"/>
      <c r="AJ127" s="839"/>
      <c r="AK127" s="840">
        <v>57</v>
      </c>
      <c r="AL127" s="838"/>
      <c r="AM127" s="838"/>
      <c r="AN127" s="838"/>
      <c r="AO127" s="839"/>
      <c r="AP127" s="885">
        <v>0</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478</v>
      </c>
      <c r="DH127" s="875"/>
      <c r="DI127" s="875"/>
      <c r="DJ127" s="875"/>
      <c r="DK127" s="875"/>
      <c r="DL127" s="875" t="s">
        <v>478</v>
      </c>
      <c r="DM127" s="875"/>
      <c r="DN127" s="875"/>
      <c r="DO127" s="875"/>
      <c r="DP127" s="875"/>
      <c r="DQ127" s="875" t="s">
        <v>478</v>
      </c>
      <c r="DR127" s="875"/>
      <c r="DS127" s="875"/>
      <c r="DT127" s="875"/>
      <c r="DU127" s="875"/>
      <c r="DV127" s="852" t="s">
        <v>478</v>
      </c>
      <c r="DW127" s="852"/>
      <c r="DX127" s="852"/>
      <c r="DY127" s="852"/>
      <c r="DZ127" s="853"/>
    </row>
    <row r="128" spans="1:130" s="226"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87161</v>
      </c>
      <c r="AB128" s="859"/>
      <c r="AC128" s="859"/>
      <c r="AD128" s="859"/>
      <c r="AE128" s="860"/>
      <c r="AF128" s="861">
        <v>84230</v>
      </c>
      <c r="AG128" s="859"/>
      <c r="AH128" s="859"/>
      <c r="AI128" s="859"/>
      <c r="AJ128" s="860"/>
      <c r="AK128" s="861">
        <v>82233</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226</v>
      </c>
      <c r="BG128" s="845"/>
      <c r="BH128" s="845"/>
      <c r="BI128" s="845"/>
      <c r="BJ128" s="845"/>
      <c r="BK128" s="845"/>
      <c r="BL128" s="868"/>
      <c r="BM128" s="844">
        <v>12.89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475</v>
      </c>
      <c r="DH128" s="849"/>
      <c r="DI128" s="849"/>
      <c r="DJ128" s="849"/>
      <c r="DK128" s="849"/>
      <c r="DL128" s="849" t="s">
        <v>475</v>
      </c>
      <c r="DM128" s="849"/>
      <c r="DN128" s="849"/>
      <c r="DO128" s="849"/>
      <c r="DP128" s="849"/>
      <c r="DQ128" s="849" t="s">
        <v>475</v>
      </c>
      <c r="DR128" s="849"/>
      <c r="DS128" s="849"/>
      <c r="DT128" s="849"/>
      <c r="DU128" s="849"/>
      <c r="DV128" s="850" t="s">
        <v>475</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14216511</v>
      </c>
      <c r="AB129" s="838"/>
      <c r="AC129" s="838"/>
      <c r="AD129" s="838"/>
      <c r="AE129" s="839"/>
      <c r="AF129" s="840">
        <v>13917728</v>
      </c>
      <c r="AG129" s="838"/>
      <c r="AH129" s="838"/>
      <c r="AI129" s="838"/>
      <c r="AJ129" s="839"/>
      <c r="AK129" s="840">
        <v>13660432</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226</v>
      </c>
      <c r="BG129" s="828"/>
      <c r="BH129" s="828"/>
      <c r="BI129" s="828"/>
      <c r="BJ129" s="828"/>
      <c r="BK129" s="828"/>
      <c r="BL129" s="829"/>
      <c r="BM129" s="827">
        <v>17.89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3312426</v>
      </c>
      <c r="AB130" s="838"/>
      <c r="AC130" s="838"/>
      <c r="AD130" s="838"/>
      <c r="AE130" s="839"/>
      <c r="AF130" s="840">
        <v>3309074</v>
      </c>
      <c r="AG130" s="838"/>
      <c r="AH130" s="838"/>
      <c r="AI130" s="838"/>
      <c r="AJ130" s="839"/>
      <c r="AK130" s="840">
        <v>3293568</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13.3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10904085</v>
      </c>
      <c r="AB131" s="821"/>
      <c r="AC131" s="821"/>
      <c r="AD131" s="821"/>
      <c r="AE131" s="822"/>
      <c r="AF131" s="823">
        <v>10608654</v>
      </c>
      <c r="AG131" s="821"/>
      <c r="AH131" s="821"/>
      <c r="AI131" s="821"/>
      <c r="AJ131" s="822"/>
      <c r="AK131" s="823">
        <v>10366864</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t="s">
        <v>226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13.033684170000001</v>
      </c>
      <c r="AB132" s="801"/>
      <c r="AC132" s="801"/>
      <c r="AD132" s="801"/>
      <c r="AE132" s="802"/>
      <c r="AF132" s="803">
        <v>13.72108092</v>
      </c>
      <c r="AG132" s="801"/>
      <c r="AH132" s="801"/>
      <c r="AI132" s="801"/>
      <c r="AJ132" s="802"/>
      <c r="AK132" s="803">
        <v>13.296605420000001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12.7</v>
      </c>
      <c r="AB133" s="780"/>
      <c r="AC133" s="780"/>
      <c r="AD133" s="780"/>
      <c r="AE133" s="781"/>
      <c r="AF133" s="779">
        <v>12.8</v>
      </c>
      <c r="AG133" s="780"/>
      <c r="AH133" s="780"/>
      <c r="AI133" s="780"/>
      <c r="AJ133" s="781"/>
      <c r="AK133" s="779">
        <v>13.3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wePa6a9xuoprOQH6J5+R6QuoHOGwcBAfYUFpnoum+RUqJ48oZFTC8K2OaKBHzM4rFXlML2C+LdAj44r0UHqFQ==" saltValue="fT7ZZauBy9kKx+dafTXq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R3nbhPSJQ/yQC5DMPDf/LtzCo2eHL3Qb8Rp/03JSrDXvnA2vlhnKWl30DTCAmiVNeKXWl91CYL6t4/a9Pe0hA==" saltValue="rwoqBF/MxLfitilvFbM1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jrniV5HOvzeOKFvubAE0/4RZFu5sqUGgB40B3w1RTL+ADfLiNPPO9nqz7UeVzlDD6kYnX2sjebMm0Xs+NxlKg==" saltValue="0zE3iDoLa8Q3+QCQ7CKS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510</v>
      </c>
      <c r="AL9" s="1209"/>
      <c r="AM9" s="1209"/>
      <c r="AN9" s="1210"/>
      <c r="AO9" s="292">
        <v>3526379</v>
      </c>
      <c r="AP9" s="292">
        <v>106114</v>
      </c>
      <c r="AQ9" s="293">
        <v>84559</v>
      </c>
      <c r="AR9" s="294">
        <v>25.5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511</v>
      </c>
      <c r="AL10" s="1209"/>
      <c r="AM10" s="1209"/>
      <c r="AN10" s="1210"/>
      <c r="AO10" s="295">
        <v>109582</v>
      </c>
      <c r="AP10" s="295">
        <v>3297</v>
      </c>
      <c r="AQ10" s="296">
        <v>6564</v>
      </c>
      <c r="AR10" s="297">
        <v>-49.8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512</v>
      </c>
      <c r="AL11" s="1209"/>
      <c r="AM11" s="1209"/>
      <c r="AN11" s="1210"/>
      <c r="AO11" s="295">
        <v>137</v>
      </c>
      <c r="AP11" s="295">
        <v>4</v>
      </c>
      <c r="AQ11" s="296">
        <v>9731</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513</v>
      </c>
      <c r="AL12" s="1209"/>
      <c r="AM12" s="1209"/>
      <c r="AN12" s="1210"/>
      <c r="AO12" s="295">
        <v>55807</v>
      </c>
      <c r="AP12" s="295">
        <v>1679</v>
      </c>
      <c r="AQ12" s="296">
        <v>1056</v>
      </c>
      <c r="AR12" s="297">
        <v>59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514</v>
      </c>
      <c r="AL13" s="1209"/>
      <c r="AM13" s="1209"/>
      <c r="AN13" s="1210"/>
      <c r="AO13" s="295" t="s">
        <v>515</v>
      </c>
      <c r="AP13" s="295" t="s">
        <v>515</v>
      </c>
      <c r="AQ13" s="296" t="s">
        <v>515</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516</v>
      </c>
      <c r="AL14" s="1209"/>
      <c r="AM14" s="1209"/>
      <c r="AN14" s="1210"/>
      <c r="AO14" s="295">
        <v>79892</v>
      </c>
      <c r="AP14" s="295">
        <v>2404</v>
      </c>
      <c r="AQ14" s="296">
        <v>3766</v>
      </c>
      <c r="AR14" s="297">
        <v>-36.200000000000003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517</v>
      </c>
      <c r="AL15" s="1209"/>
      <c r="AM15" s="1209"/>
      <c r="AN15" s="1210"/>
      <c r="AO15" s="295">
        <v>134548</v>
      </c>
      <c r="AP15" s="295">
        <v>4049</v>
      </c>
      <c r="AQ15" s="296">
        <v>1689</v>
      </c>
      <c r="AR15" s="297">
        <v>139.69999999999999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518</v>
      </c>
      <c r="AL16" s="1212"/>
      <c r="AM16" s="1212"/>
      <c r="AN16" s="1213"/>
      <c r="AO16" s="295">
        <v>-277640</v>
      </c>
      <c r="AP16" s="295">
        <v>-8355</v>
      </c>
      <c r="AQ16" s="296">
        <v>-7440</v>
      </c>
      <c r="AR16" s="297">
        <v>12.3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180</v>
      </c>
      <c r="AL17" s="1212"/>
      <c r="AM17" s="1212"/>
      <c r="AN17" s="1213"/>
      <c r="AO17" s="295">
        <v>3628705</v>
      </c>
      <c r="AP17" s="295">
        <v>109193</v>
      </c>
      <c r="AQ17" s="296">
        <v>99925</v>
      </c>
      <c r="AR17" s="297">
        <v>9.3000000000000007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523</v>
      </c>
      <c r="AL21" s="1206"/>
      <c r="AM21" s="1206"/>
      <c r="AN21" s="1207"/>
      <c r="AO21" s="307">
        <v>13.69</v>
      </c>
      <c r="AP21" s="308">
        <v>9.35</v>
      </c>
      <c r="AQ21" s="309">
        <v>4.34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524</v>
      </c>
      <c r="AL22" s="1206"/>
      <c r="AM22" s="1206"/>
      <c r="AN22" s="1207"/>
      <c r="AO22" s="312">
        <v>92.8</v>
      </c>
      <c r="AP22" s="313">
        <v>97.3</v>
      </c>
      <c r="AQ22" s="314">
        <v>-4.5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529</v>
      </c>
      <c r="AL32" s="1197"/>
      <c r="AM32" s="1197"/>
      <c r="AN32" s="1198"/>
      <c r="AO32" s="322">
        <v>2948311</v>
      </c>
      <c r="AP32" s="322">
        <v>88719</v>
      </c>
      <c r="AQ32" s="323">
        <v>59906</v>
      </c>
      <c r="AR32" s="324">
        <v>48.1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530</v>
      </c>
      <c r="AL33" s="1197"/>
      <c r="AM33" s="1197"/>
      <c r="AN33" s="1198"/>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531</v>
      </c>
      <c r="AL34" s="1197"/>
      <c r="AM34" s="1197"/>
      <c r="AN34" s="1198"/>
      <c r="AO34" s="322" t="s">
        <v>515</v>
      </c>
      <c r="AP34" s="322" t="s">
        <v>515</v>
      </c>
      <c r="AQ34" s="323">
        <v>8</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532</v>
      </c>
      <c r="AL35" s="1197"/>
      <c r="AM35" s="1197"/>
      <c r="AN35" s="1198"/>
      <c r="AO35" s="322">
        <v>1788867</v>
      </c>
      <c r="AP35" s="322">
        <v>53830</v>
      </c>
      <c r="AQ35" s="323">
        <v>16952</v>
      </c>
      <c r="AR35" s="324">
        <v>217.5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533</v>
      </c>
      <c r="AL36" s="1197"/>
      <c r="AM36" s="1197"/>
      <c r="AN36" s="1198"/>
      <c r="AO36" s="322" t="s">
        <v>515</v>
      </c>
      <c r="AP36" s="322" t="s">
        <v>515</v>
      </c>
      <c r="AQ36" s="323">
        <v>2747</v>
      </c>
      <c r="AR36" s="324" t="s">
        <v>515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534</v>
      </c>
      <c r="AL37" s="1197"/>
      <c r="AM37" s="1197"/>
      <c r="AN37" s="1198"/>
      <c r="AO37" s="322">
        <v>17062</v>
      </c>
      <c r="AP37" s="322">
        <v>513</v>
      </c>
      <c r="AQ37" s="323">
        <v>414</v>
      </c>
      <c r="AR37" s="324">
        <v>23.9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535</v>
      </c>
      <c r="AL38" s="1200"/>
      <c r="AM38" s="1200"/>
      <c r="AN38" s="1201"/>
      <c r="AO38" s="325">
        <v>2</v>
      </c>
      <c r="AP38" s="325">
        <v>0</v>
      </c>
      <c r="AQ38" s="326">
        <v>2</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536</v>
      </c>
      <c r="AL39" s="1200"/>
      <c r="AM39" s="1200"/>
      <c r="AN39" s="1201"/>
      <c r="AO39" s="322">
        <v>-82233</v>
      </c>
      <c r="AP39" s="322">
        <v>-2475</v>
      </c>
      <c r="AQ39" s="323">
        <v>-5842</v>
      </c>
      <c r="AR39" s="324">
        <v>-57.6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537</v>
      </c>
      <c r="AL40" s="1197"/>
      <c r="AM40" s="1197"/>
      <c r="AN40" s="1198"/>
      <c r="AO40" s="322">
        <v>-3293568</v>
      </c>
      <c r="AP40" s="322">
        <v>-99108</v>
      </c>
      <c r="AQ40" s="323">
        <v>-51758</v>
      </c>
      <c r="AR40" s="324">
        <v>91.5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293</v>
      </c>
      <c r="AL41" s="1203"/>
      <c r="AM41" s="1203"/>
      <c r="AN41" s="1204"/>
      <c r="AO41" s="322">
        <v>1378441</v>
      </c>
      <c r="AP41" s="322">
        <v>41479</v>
      </c>
      <c r="AQ41" s="323">
        <v>22430</v>
      </c>
      <c r="AR41" s="324">
        <v>84.9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505</v>
      </c>
      <c r="AN49" s="1191" t="s">
        <v>541</v>
      </c>
      <c r="AO49" s="1192"/>
      <c r="AP49" s="1192"/>
      <c r="AQ49" s="1192"/>
      <c r="AR49" s="119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3510248</v>
      </c>
      <c r="AN51" s="344">
        <v>98758</v>
      </c>
      <c r="AO51" s="345">
        <v>14.8</v>
      </c>
      <c r="AP51" s="346">
        <v>80149</v>
      </c>
      <c r="AQ51" s="347">
        <v>28.2</v>
      </c>
      <c r="AR51" s="348">
        <v>-13.4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2114044</v>
      </c>
      <c r="AN52" s="352">
        <v>59477</v>
      </c>
      <c r="AO52" s="353">
        <v>30.6</v>
      </c>
      <c r="AP52" s="354">
        <v>38398</v>
      </c>
      <c r="AQ52" s="355">
        <v>39.299999999999997</v>
      </c>
      <c r="AR52" s="356">
        <v>-8.6999999999999993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1479531</v>
      </c>
      <c r="AN53" s="344">
        <v>42301</v>
      </c>
      <c r="AO53" s="345">
        <v>-57.2</v>
      </c>
      <c r="AP53" s="346">
        <v>57697</v>
      </c>
      <c r="AQ53" s="347">
        <v>-28</v>
      </c>
      <c r="AR53" s="348">
        <v>-29.2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840760</v>
      </c>
      <c r="AN54" s="352">
        <v>24038</v>
      </c>
      <c r="AO54" s="353">
        <v>-59.6</v>
      </c>
      <c r="AP54" s="354">
        <v>26743</v>
      </c>
      <c r="AQ54" s="355">
        <v>-30.4</v>
      </c>
      <c r="AR54" s="356">
        <v>-29.2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1833750</v>
      </c>
      <c r="AN55" s="344">
        <v>53383</v>
      </c>
      <c r="AO55" s="345">
        <v>26.2</v>
      </c>
      <c r="AP55" s="346">
        <v>63727</v>
      </c>
      <c r="AQ55" s="347">
        <v>10.5</v>
      </c>
      <c r="AR55" s="348">
        <v>15.7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1250239</v>
      </c>
      <c r="AN56" s="352">
        <v>36396</v>
      </c>
      <c r="AO56" s="353">
        <v>51.4</v>
      </c>
      <c r="AP56" s="354">
        <v>34577</v>
      </c>
      <c r="AQ56" s="355">
        <v>29.3</v>
      </c>
      <c r="AR56" s="356">
        <v>22.1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2989530</v>
      </c>
      <c r="AN57" s="344">
        <v>88427</v>
      </c>
      <c r="AO57" s="345">
        <v>65.599999999999994</v>
      </c>
      <c r="AP57" s="346">
        <v>66954</v>
      </c>
      <c r="AQ57" s="347">
        <v>5.0999999999999996</v>
      </c>
      <c r="AR57" s="348">
        <v>60.5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1396834</v>
      </c>
      <c r="AN58" s="352">
        <v>41317</v>
      </c>
      <c r="AO58" s="353">
        <v>13.5</v>
      </c>
      <c r="AP58" s="354">
        <v>37305</v>
      </c>
      <c r="AQ58" s="355">
        <v>7.9</v>
      </c>
      <c r="AR58" s="356">
        <v>5.6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5538395</v>
      </c>
      <c r="AN59" s="344">
        <v>166658</v>
      </c>
      <c r="AO59" s="345">
        <v>88.5</v>
      </c>
      <c r="AP59" s="346">
        <v>72656</v>
      </c>
      <c r="AQ59" s="347">
        <v>8.5</v>
      </c>
      <c r="AR59" s="348">
        <v>80</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2593491</v>
      </c>
      <c r="AN60" s="352">
        <v>78042</v>
      </c>
      <c r="AO60" s="353">
        <v>88.9</v>
      </c>
      <c r="AP60" s="354">
        <v>36448</v>
      </c>
      <c r="AQ60" s="355">
        <v>-2.2999999999999998</v>
      </c>
      <c r="AR60" s="356">
        <v>91.2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3070291</v>
      </c>
      <c r="AN61" s="359">
        <v>89905</v>
      </c>
      <c r="AO61" s="360">
        <v>27.6</v>
      </c>
      <c r="AP61" s="361">
        <v>68237</v>
      </c>
      <c r="AQ61" s="362">
        <v>4.9000000000000004</v>
      </c>
      <c r="AR61" s="348">
        <v>22.7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1639074</v>
      </c>
      <c r="AN62" s="352">
        <v>47854</v>
      </c>
      <c r="AO62" s="353">
        <v>25</v>
      </c>
      <c r="AP62" s="354">
        <v>34694</v>
      </c>
      <c r="AQ62" s="355">
        <v>8.8000000000000007</v>
      </c>
      <c r="AR62" s="356">
        <v>16.2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OGxWnICtFEA1vM3PsLdbiubNOX7noJElIl78QGyM3Dod3+dQrpyRXc9W5zSf/DiUtFEAVQDpYz8pqGkWppjoQ==" saltValue="e+H/Kqvn8BOW7RUepm0k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9xMS5lPOVxwCDaZjC+KJ/ZxNCqFvIwlbDnNI9nZdEyx0xEppzOuEbeHOsHtiOQwJeSlVV86LfnAuYIyzWzX6Q==" saltValue="jrMq7Z/ZvT00XMrAq+gr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uvmgeTPHyLWBeLhB/GNuDuy3S5Bicn8ppa2biZJqOy6g20PNhiT8opK5krZhLIgedEayiAZhalJatNcSvHaNQ==" saltValue="lm/AzF12S+BFA/Yf0ctK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4" t="s">
        <v>3</v>
      </c>
      <c r="D47" s="1214"/>
      <c r="E47" s="1215"/>
      <c r="F47" s="11">
        <v>48.05</v>
      </c>
      <c r="G47" s="12">
        <v>52.5</v>
      </c>
      <c r="H47" s="12">
        <v>56.09</v>
      </c>
      <c r="I47" s="12">
        <v>60.51</v>
      </c>
      <c r="J47" s="13">
        <v>55.84</v>
      </c>
    </row>
    <row r="48" spans="2:10" ht="57.75" customHeight="1" x14ac:dyDescent="0.15">
      <c r="B48" s="14"/>
      <c r="C48" s="1216" t="s">
        <v>4</v>
      </c>
      <c r="D48" s="1216"/>
      <c r="E48" s="1217"/>
      <c r="F48" s="15">
        <v>4.32</v>
      </c>
      <c r="G48" s="16">
        <v>4</v>
      </c>
      <c r="H48" s="16">
        <v>5.15</v>
      </c>
      <c r="I48" s="16">
        <v>2.64</v>
      </c>
      <c r="J48" s="17">
        <v>4.42</v>
      </c>
    </row>
    <row r="49" spans="2:10" ht="57.75" customHeight="1" thickBot="1" x14ac:dyDescent="0.2">
      <c r="B49" s="18"/>
      <c r="C49" s="1218" t="s">
        <v>5</v>
      </c>
      <c r="D49" s="1218"/>
      <c r="E49" s="1219"/>
      <c r="F49" s="19">
        <v>2.2599999999999998</v>
      </c>
      <c r="G49" s="20">
        <v>2.67</v>
      </c>
      <c r="H49" s="20">
        <v>4.04</v>
      </c>
      <c r="I49" s="20">
        <v>0.59</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HPqQDIvHwx+962OvNJ28cPg4xOe9eMZ2rrkbtwBFAcS5rt5DdbNksXBKR8t3wOdKTki3wTwPx2lwH8NgFWrJQ==" saltValue="eJgvyFm+EBaqAxYcT/y0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川口 耕史</cp:lastModifiedBy>
  <cp:lastPrinted>2019-10-27T07:59:12Z</cp:lastPrinted>
  <dcterms:created xsi:type="dcterms:W3CDTF">2019-02-14T03:06:35Z</dcterms:created>
  <dcterms:modified xsi:type="dcterms:W3CDTF">2019-10-28T06:40:05Z</dcterms:modified>
  <cp:category/>
</cp:coreProperties>
</file>