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s1001\共有フォルダ\各課フォルダ\総務課\財政係\02財務関係\07その他\10調査関係\01.財政状況比較分析\H29決算\【財政状況資料集】_215066_白川町_2017\"/>
    </mc:Choice>
  </mc:AlternateContent>
  <bookViews>
    <workbookView xWindow="-15" yWindow="0" windowWidth="10200" windowHeight="76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2" l="1"/>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W34" i="10" s="1"/>
  <c r="BW35" i="10" s="1"/>
  <c r="BW36" i="10" s="1"/>
  <c r="BW37" i="10" s="1"/>
  <c r="BW38" i="10" s="1"/>
  <c r="BW39" i="10" s="1"/>
  <c r="BW40" i="10" s="1"/>
  <c r="BW41" i="10" s="1"/>
  <c r="BW42" i="10" s="1"/>
  <c r="BE34" i="10"/>
  <c r="CO34" i="10" l="1"/>
  <c r="CO35" i="10" s="1"/>
  <c r="CO36" i="10" s="1"/>
  <c r="CO37" i="10" s="1"/>
  <c r="CO38" i="10" s="1"/>
  <c r="CO39" i="10" s="1"/>
</calcChain>
</file>

<file path=xl/sharedStrings.xml><?xml version="1.0" encoding="utf-8"?>
<sst xmlns="http://schemas.openxmlformats.org/spreadsheetml/2006/main" count="1175" uniqueCount="609">
  <si>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</si>
  <si>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</si>
  <si>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</si>
  <si>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</si>
  <si>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</si>
  <si>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</si>
  <si>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</si>
  <si>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</si>
  <si>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</si>
  <si>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</si>
  <si>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</si>
  <si>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</si>
  <si>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</si>
  <si>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</si>
  <si>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</si>
  <si>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</si>
  <si>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</si>
  <si>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</si>
  <si>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</si>
  <si>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</si>
  <si>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</si>
  <si>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</si>
  <si>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</si>
  <si>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</si>
  <si>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</si>
  <si>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</si>
  <si>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</si>
  <si>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</si>
  <si>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</si>
  <si>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</si>
  <si>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</si>
  <si>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</si>
  <si>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</si>
  <si>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</si>
  <si>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</si>
  <si>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</si>
  <si>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</si>
  <si>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</si>
  <si>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</si>
  <si>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</si>
  <si>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</si>
  <si>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</si>
  <si>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</si>
  <si>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</si>
  <si>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</si>
  <si>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</si>
  <si>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</si>
  <si>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</si>
  <si>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</si>
  <si>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</si>
  <si>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</si>
  <si>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</si>
  <si>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</si>
  <si>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</si>
  <si>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</si>
  <si>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</si>
  <si>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</si>
  <si>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</si>
  <si>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</si>
  <si>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</si>
  <si>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</si>
  <si>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</si>
  <si>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</si>
  <si>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</si>
  <si>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</si>
  <si>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</si>
  <si>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</si>
  <si>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</si>
  <si>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</si>
  <si>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</si>
  <si>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</si>
  <si>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</si>
  <si>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</si>
  <si>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</si>
  <si>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</si>
  <si>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</si>
  <si>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</si>
  <si>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</si>
  <si>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</si>
  <si>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</si>
  <si>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</si>
  <si>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</si>
  <si>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</si>
  <si>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</si>
  <si>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</si>
  <si>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</si>
  <si>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</si>
  <si>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</si>
  <si>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</si>
  <si>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</si>
  <si>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</si>
  <si>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</si>
  <si>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</si>
  <si>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</si>
  <si>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</si>
  <si>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</si>
  <si>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</si>
  <si>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</si>
  <si>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</si>
  <si>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</si>
  <si>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</si>
  <si>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</si>
  <si>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</si>
  <si>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</si>
  <si>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</si>
  <si>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</si>
  <si>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</si>
  <si>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</si>
  <si>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</si>
  <si>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</si>
  <si>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</si>
  <si>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</si>
  <si>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</si>
  <si>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</si>
  <si>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</si>
  <si>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</si>
  <si>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</si>
  <si>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</si>
  <si>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</si>
  <si>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</si>
  <si>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</si>
  <si>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</si>
  <si>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</si>
  <si>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</si>
  <si>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</si>
  <si>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</si>
  <si>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</si>
  <si>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</si>
  <si>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</si>
  <si>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</si>
  <si>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</si>
  <si>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</si>
  <si>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</si>
  <si>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</si>
  <si>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</si>
  <si>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</si>
  <si>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</si>
  <si>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</si>
  <si>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</si>
  <si>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</si>
  <si>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</si>
  <si>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</si>
  <si>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</si>
  <si>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</si>
  <si>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</si>
  <si>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</si>
  <si>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</si>
  <si>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</si>
  <si>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</si>
  <si>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</si>
  <si>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</si>
  <si>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</si>
  <si>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</si>
  <si>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</si>
  <si>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</si>
  <si>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</si>
  <si>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</si>
  <si>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</si>
  <si>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</si>
  <si>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</si>
  <si>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</si>
  <si>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</si>
  <si>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</si>
  <si>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</si>
  <si>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</si>
  <si>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</si>
  <si>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</si>
  <si>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</si>
  <si>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</si>
  <si>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</si>
  <si>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</si>
  <si>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</si>
  <si>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</si>
  <si>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</si>
  <si>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</si>
  <si>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</si>
  <si>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</si>
  <si>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</si>
  <si>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</si>
  <si>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</si>
  <si>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</si>
  <si>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</si>
  <si>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</si>
  <si>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</si>
  <si>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</si>
  <si>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</si>
  <si>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</si>
  <si>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</si>
  <si>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</si>
  <si>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</si>
  <si>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</si>
  <si>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</si>
  <si>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</si>
  <si>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</si>
  <si>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</si>
  <si>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</si>
  <si>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</si>
  <si>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</si>
  <si>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</si>
  <si>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</si>
  <si>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</si>
  <si>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</si>
  <si>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</si>
  <si>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</si>
  <si>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</si>
  <si>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岐阜県白川町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</si>
  <si>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</si>
  <si>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</si>
  <si>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</si>
  <si>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</si>
  <si>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</si>
  <si>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</si>
  <si>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</si>
  <si>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</si>
  <si>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</si>
  <si>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</si>
  <si>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</si>
  <si>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</si>
  <si>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</si>
  <si>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</si>
  <si>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</si>
  <si>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</si>
  <si>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</si>
  <si>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</si>
  <si>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</si>
  <si>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</si>
  <si>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</si>
  <si>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</si>
  <si>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</si>
  <si>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</si>
  <si>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</si>
  <si>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</si>
  <si>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</si>
  <si>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</si>
  <si>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</si>
  <si>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</si>
  <si>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</si>
  <si>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</si>
  <si>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</si>
  <si>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</si>
  <si>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</si>
  <si>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</si>
  <si>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</si>
  <si>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</si>
  <si>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</si>
  <si>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</si>
  <si>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</si>
  <si>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</si>
  <si>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</si>
  <si>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</si>
  <si>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</si>
  <si>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</si>
  <si>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</si>
  <si>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</si>
  <si>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</si>
  <si>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</si>
  <si>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</si>
  <si>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</si>
  <si>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</si>
  <si>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</si>
  <si>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</si>
  <si>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</si>
  <si>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</si>
  <si>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</si>
  <si>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</si>
  <si>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</si>
  <si>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</si>
  <si>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</si>
  <si>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</si>
  <si>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</si>
  <si>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</si>
  <si>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</si>
  <si>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</si>
  <si>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</si>
  <si>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</si>
  <si>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</si>
  <si>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</si>
  <si>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</si>
  <si>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</si>
  <si>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</si>
  <si>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</si>
  <si>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</si>
  <si>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</si>
  <si>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</si>
  <si>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</si>
  <si>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</si>
  <si>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</si>
  <si>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</si>
  <si>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</si>
  <si>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</si>
  <si>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</si>
  <si>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</si>
  <si>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</si>
  <si>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</si>
  <si>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</si>
  <si>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</si>
  <si>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</si>
  <si>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</si>
  <si>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</si>
  <si>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</si>
  <si>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</si>
  <si>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</si>
  <si>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</si>
  <si>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</si>
  <si>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</si>
  <si>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</si>
  <si>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</si>
  <si>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</si>
  <si>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</si>
  <si>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</si>
  <si>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</si>
  <si>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</si>
  <si>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</si>
  <si>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</si>
  <si>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</si>
  <si>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</si>
  <si>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</si>
  <si>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</si>
  <si>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</si>
  <si>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</si>
  <si>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</si>
  <si>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</si>
  <si>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</si>
  <si>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</si>
  <si>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</si>
  <si>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</si>
  <si>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</si>
  <si>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</si>
  <si>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</si>
  <si>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</si>
  <si>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</si>
  <si>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</si>
  <si>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</si>
  <si>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</si>
  <si>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</si>
  <si>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</si>
  <si>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</si>
  <si>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</si>
  <si>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</si>
  <si>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</si>
  <si>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</si>
  <si>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</si>
  <si>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</si>
  <si>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</si>
  <si>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</si>
  <si>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</si>
  <si>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</si>
  <si>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</si>
  <si>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</si>
  <si>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</si>
  <si>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</si>
  <si>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</si>
  <si>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</si>
  <si>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</si>
  <si>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</si>
  <si>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</si>
  <si>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</si>
  <si>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岐阜県白川町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</si>
  <si>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</si>
  <si>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</si>
  <si>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</si>
  <si>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</si>
  <si>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</si>
  <si>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</si>
  <si>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</si>
  <si>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</si>
  <si>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</si>
  <si>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</si>
  <si>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</si>
  <si>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</si>
  <si>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</si>
  <si>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</si>
  <si>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</si>
  <si>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</si>
  <si>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</si>
  <si>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</si>
  <si>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</si>
  <si>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</si>
  <si>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</si>
  <si>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</si>
  <si>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</si>
  <si>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</si>
  <si>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</si>
  <si>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</si>
  <si>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</si>
  <si>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</si>
  <si>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</si>
  <si>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</si>
  <si>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</si>
  <si>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</si>
  <si>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</si>
  <si>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</si>
  <si>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</si>
  <si>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</si>
  <si>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</si>
  <si>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</si>
  <si>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</si>
  <si>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</si>
  <si>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</si>
  <si>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</si>
  <si>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</si>
  <si>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</si>
  <si>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</si>
  <si>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</si>
  <si>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</si>
  <si>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</si>
  <si>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</si>
  <si>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</si>
  <si>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</si>
  <si>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</si>
  <si>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</si>
  <si>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</si>
  <si>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</si>
  <si>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</si>
  <si>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</si>
  <si>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</si>
  <si>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</si>
  <si>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</si>
  <si>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</si>
  <si>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</si>
  <si>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</si>
  <si>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</si>
  <si>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</si>
  <si>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</si>
  <si>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</si>
  <si>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</si>
  <si>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</si>
  <si>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</si>
  <si>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</si>
  <si>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</si>
  <si>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</si>
  <si>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</si>
  <si>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</si>
  <si>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</si>
  <si>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</si>
  <si>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</si>
  <si>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</si>
  <si>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</si>
  <si>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</si>
  <si>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</si>
  <si>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</si>
  <si>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</si>
  <si>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</si>
  <si>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</si>
  <si>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</si>
  <si>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</si>
  <si>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</si>
  <si>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</si>
  <si>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</si>
  <si>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</si>
  <si>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</si>
  <si>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</si>
  <si>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</si>
  <si>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</si>
  <si>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</si>
  <si>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</si>
  <si>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</si>
  <si>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</si>
  <si>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</si>
  <si>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</si>
  <si>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</si>
  <si>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</si>
  <si>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</si>
  <si>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</si>
  <si>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</si>
  <si>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</si>
  <si>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</si>
  <si>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</si>
  <si>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</si>
  <si>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</si>
  <si>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</si>
  <si>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</si>
  <si>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</si>
  <si>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</si>
  <si>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</si>
  <si>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</si>
  <si>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</si>
  <si>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</si>
  <si>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</si>
  <si>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</si>
  <si>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</si>
  <si>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</si>
  <si>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</si>
  <si>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</si>
  <si>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</si>
  <si>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</si>
  <si>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</si>
  <si>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</si>
  <si>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</si>
  <si>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</si>
  <si>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</si>
  <si>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</si>
  <si>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</si>
  <si>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</si>
  <si>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</si>
  <si>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</si>
  <si>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</si>
  <si>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</si>
  <si>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</si>
  <si>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</si>
  <si>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</si>
  <si>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</si>
  <si>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</si>
  <si>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</si>
  <si>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</si>
  <si>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</si>
  <si>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</si>
  <si>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</si>
  <si>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</si>
  <si>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</si>
  <si>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</si>
  <si>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</si>
  <si>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</si>
  <si>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</si>
  <si>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</si>
  <si>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</si>
  <si>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</si>
  <si>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</si>
  <si>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</si>
  <si>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</si>
  <si>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</si>
  <si>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</si>
  <si>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</si>
  <si>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</si>
  <si>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</si>
  <si>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</si>
  <si>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</si>
  <si>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</si>
  <si>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</si>
  <si>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</si>
  <si>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</si>
  <si>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</si>
  <si>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</si>
  <si>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</si>
  <si>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</si>
  <si>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</si>
  <si>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</si>
  <si>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</si>
  <si>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</si>
  <si>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</si>
  <si>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</si>
  <si>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</si>
  <si>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</si>
  <si>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</si>
  <si>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</si>
  <si>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</si>
  <si>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</si>
  <si>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</si>
  <si>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</si>
  <si>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</si>
  <si>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</si>
  <si>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</si>
  <si>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</si>
  <si>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</si>
  <si>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</si>
  <si>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</si>
  <si>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</si>
  <si>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</si>
  <si>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0.11</t>
  </si>
  <si>
    <t>▲ 3.68</t>
  </si>
  <si>
    <t>一般会計</t>
  </si>
  <si>
    <t>介護保険特別会計</t>
  </si>
  <si>
    <t>国民健康保険特別会計</t>
  </si>
  <si>
    <t>地域振興券交付事業特別会計</t>
  </si>
  <si>
    <t>簡易水道特別会計</t>
  </si>
  <si>
    <t>後期高齢者医療特別会計</t>
  </si>
  <si>
    <t>その他会計（赤字）</t>
  </si>
  <si>
    <t>その他会計（黒字）</t>
  </si>
  <si>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</si>
  <si>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</si>
  <si>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</si>
  <si>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</si>
  <si>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</si>
  <si>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</si>
  <si>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</si>
  <si>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</si>
  <si>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</si>
  <si>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</si>
  <si>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</si>
  <si>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</si>
  <si>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</si>
  <si>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</si>
  <si>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基金から16百万円繰入</t>
    <rPh sb="0" eb="2">
      <t>キキン</t>
    </rPh>
    <rPh sb="6" eb="8">
      <t>ヒャクマン</t>
    </rPh>
    <rPh sb="8" eb="9">
      <t>エン</t>
    </rPh>
    <rPh sb="9" eb="11">
      <t>クリイレ</t>
    </rPh>
    <phoneticPr fontId="30"/>
  </si>
  <si>
    <t>－</t>
  </si>
  <si>
    <t>基金から117百万円繰入</t>
    <rPh sb="0" eb="2">
      <t>キキン</t>
    </rPh>
    <rPh sb="7" eb="10">
      <t>ヒャクマンエン</t>
    </rPh>
    <rPh sb="10" eb="12">
      <t>クリイレ</t>
    </rPh>
    <phoneticPr fontId="2"/>
  </si>
  <si>
    <t>基金から720百万円繰入</t>
    <rPh sb="0" eb="2">
      <t>キキン</t>
    </rPh>
    <rPh sb="7" eb="10">
      <t>ヒャクマンエン</t>
    </rPh>
    <rPh sb="10" eb="12">
      <t>クリイレ</t>
    </rPh>
    <phoneticPr fontId="2"/>
  </si>
  <si>
    <t>-</t>
    <phoneticPr fontId="2"/>
  </si>
  <si>
    <t>-</t>
    <phoneticPr fontId="2"/>
  </si>
  <si>
    <t>基金から97百万円繰入</t>
    <rPh sb="0" eb="2">
      <t>キキン</t>
    </rPh>
    <rPh sb="6" eb="9">
      <t>ヒャクマンエン</t>
    </rPh>
    <rPh sb="9" eb="11">
      <t>クリイレ</t>
    </rPh>
    <phoneticPr fontId="2"/>
  </si>
  <si>
    <t>法適用企業</t>
    <rPh sb="0" eb="1">
      <t>ホウ</t>
    </rPh>
    <rPh sb="1" eb="3">
      <t>テキヨウ</t>
    </rPh>
    <rPh sb="3" eb="5">
      <t>キギョウ</t>
    </rPh>
    <phoneticPr fontId="2"/>
  </si>
  <si>
    <t>法非適用企業 基金から37百万円繰入</t>
    <rPh sb="0" eb="1">
      <t>ホウ</t>
    </rPh>
    <rPh sb="1" eb="2">
      <t>ヒ</t>
    </rPh>
    <rPh sb="2" eb="4">
      <t>テキヨウ</t>
    </rPh>
    <rPh sb="4" eb="6">
      <t>キギョウ</t>
    </rPh>
    <rPh sb="7" eb="9">
      <t>キキン</t>
    </rPh>
    <rPh sb="13" eb="16">
      <t>ヒャクマンエン</t>
    </rPh>
    <rPh sb="16" eb="18">
      <t>クリイレ</t>
    </rPh>
    <phoneticPr fontId="2"/>
  </si>
  <si>
    <t>庁舎整備基金</t>
    <rPh sb="0" eb="2">
      <t>チョウシャ</t>
    </rPh>
    <rPh sb="2" eb="4">
      <t>セイビ</t>
    </rPh>
    <rPh sb="4" eb="6">
      <t>キキン</t>
    </rPh>
    <phoneticPr fontId="11"/>
  </si>
  <si>
    <t>教育施設整備基金</t>
    <phoneticPr fontId="11"/>
  </si>
  <si>
    <t>地域振興基金</t>
    <phoneticPr fontId="11"/>
  </si>
  <si>
    <t>産業振興基金</t>
    <phoneticPr fontId="11"/>
  </si>
  <si>
    <t>地域福祉基金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</si>
  <si>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</si>
  <si>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</si>
  <si>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</si>
  <si>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</si>
  <si>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</si>
  <si>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</si>
  <si>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</si>
  <si>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</si>
  <si>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</si>
  <si>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</si>
  <si>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</si>
  <si>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実質公債費比率において類似団体を上回っている。大規模事業等についてはできる範囲で整理・縮小を図るなど、起債依存型の事業実施を見直していく。</t>
    <rPh sb="0" eb="2">
      <t>ジッシツ</t>
    </rPh>
    <rPh sb="2" eb="5">
      <t>コウサイヒ</t>
    </rPh>
    <rPh sb="5" eb="7">
      <t>ヒリツ</t>
    </rPh>
    <rPh sb="11" eb="13">
      <t>ルイジ</t>
    </rPh>
    <rPh sb="13" eb="15">
      <t>ダンタイ</t>
    </rPh>
    <rPh sb="16" eb="18">
      <t>ウワマワ</t>
    </rPh>
    <rPh sb="23" eb="26">
      <t>ダイキボ</t>
    </rPh>
    <rPh sb="26" eb="28">
      <t>ジギョウ</t>
    </rPh>
    <rPh sb="28" eb="29">
      <t>トウ</t>
    </rPh>
    <rPh sb="37" eb="39">
      <t>ハンイ</t>
    </rPh>
    <rPh sb="40" eb="42">
      <t>セイリ</t>
    </rPh>
    <rPh sb="43" eb="45">
      <t>シュクショウ</t>
    </rPh>
    <rPh sb="46" eb="47">
      <t>ハカ</t>
    </rPh>
    <rPh sb="51" eb="53">
      <t>キサイ</t>
    </rPh>
    <rPh sb="53" eb="56">
      <t>イゾンガタ</t>
    </rPh>
    <rPh sb="57" eb="59">
      <t>ジギョウ</t>
    </rPh>
    <rPh sb="59" eb="61">
      <t>ジッシ</t>
    </rPh>
    <rPh sb="62" eb="64">
      <t>ミナオ</t>
    </rPh>
    <phoneticPr fontId="5"/>
  </si>
  <si>
    <t>固定資産台帳整備中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</si>
</sst>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56D5-4E87-B93B-D15C118447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159710</c:v>
                </c:pt>
                <c:pt idx="1">
                  <c:v>132111</c:v>
                </c:pt>
                <c:pt idx="2">
                  <c:v>100043</c:v>
                </c:pt>
                <c:pt idx="3">
                  <c:v>98711</c:v>
                </c:pt>
                <c:pt idx="4">
                  <c:v>132310</c:v>
                </c:pt>
              </c:numCache>
            </c:numRef>
          </c:val>
          <c:smooth val="0"/>
          <c:extLst>
            <c:ext xmlns:c16="http://schemas.microsoft.com/office/drawing/2014/chart" uri="{C3380CC4-5D6E-409C-BE32-E72D297353CC}">
              <c16:uniqueId val="{00000001-56D5-4E87-B93B-D15C118447BE}"/>
            </c:ext>
          </c:extLst>
        </c:ser>
        <c:dLbls>
          <c:showLegendKey val="0"/>
          <c:showVal val="0"/>
          <c:showCatName val="0"/>
          <c:showSerName val="0"/>
          <c:showPercent val="0"/>
          <c:showBubbleSize val="0"/>
        </c:dLbls>
        <c:marker val="1"/>
        <c:smooth val="0"/>
        <c:axId val="240538368"/>
        <c:axId val="240539904"/>
      </c:lineChart>
      <c:catAx>
        <c:axId val="24053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539904"/>
        <c:crosses val="autoZero"/>
        <c:auto val="1"/>
        <c:lblAlgn val="ctr"/>
        <c:lblOffset val="100"/>
        <c:tickLblSkip val="1"/>
        <c:tickMarkSkip val="1"/>
        <c:noMultiLvlLbl val="0"/>
      </c:catAx>
      <c:valAx>
        <c:axId val="240539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53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c:v>
                </c:pt>
                <c:pt idx="1">
                  <c:v>2.98</c:v>
                </c:pt>
                <c:pt idx="2">
                  <c:v>9.09</c:v>
                </c:pt>
                <c:pt idx="3">
                  <c:v>9.91</c:v>
                </c:pt>
                <c:pt idx="4">
                  <c:v>6.44</c:v>
                </c:pt>
              </c:numCache>
            </c:numRef>
          </c:val>
          <c:extLst>
            <c:ext xmlns:c16="http://schemas.microsoft.com/office/drawing/2014/chart" uri="{C3380CC4-5D6E-409C-BE32-E72D297353CC}">
              <c16:uniqueId val="{00000000-1B16-4D71-8907-D5283C3B48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19.91</c:v>
                </c:pt>
                <c:pt idx="1">
                  <c:v>22.94</c:v>
                </c:pt>
                <c:pt idx="2">
                  <c:v>23.51</c:v>
                </c:pt>
                <c:pt idx="3">
                  <c:v>24.05</c:v>
                </c:pt>
                <c:pt idx="4">
                  <c:v>24.55</c:v>
                </c:pt>
              </c:numCache>
            </c:numRef>
          </c:val>
          <c:extLst>
            <c:ext xmlns:c16="http://schemas.microsoft.com/office/drawing/2014/chart" uri="{C3380CC4-5D6E-409C-BE32-E72D297353CC}">
              <c16:uniqueId val="{00000001-1B16-4D71-8907-D5283C3B48B0}"/>
            </c:ext>
          </c:extLst>
        </c:ser>
        <c:dLbls>
          <c:showLegendKey val="0"/>
          <c:showVal val="0"/>
          <c:showCatName val="0"/>
          <c:showSerName val="0"/>
          <c:showPercent val="0"/>
          <c:showBubbleSize val="0"/>
        </c:dLbls>
        <c:gapWidth val="250"/>
        <c:overlap val="100"/>
        <c:axId val="252312960"/>
        <c:axId val="24950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2.36</c:v>
                </c:pt>
                <c:pt idx="1">
                  <c:v>-0.11</c:v>
                </c:pt>
                <c:pt idx="2">
                  <c:v>7.51</c:v>
                </c:pt>
                <c:pt idx="3">
                  <c:v>0.61</c:v>
                </c:pt>
                <c:pt idx="4">
                  <c:v>-3.68</c:v>
                </c:pt>
              </c:numCache>
            </c:numRef>
          </c:val>
          <c:smooth val="0"/>
          <c:extLst>
            <c:ext xmlns:c16="http://schemas.microsoft.com/office/drawing/2014/chart" uri="{C3380CC4-5D6E-409C-BE32-E72D297353CC}">
              <c16:uniqueId val="{00000002-1B16-4D71-8907-D5283C3B48B0}"/>
            </c:ext>
          </c:extLst>
        </c:ser>
        <c:dLbls>
          <c:showLegendKey val="0"/>
          <c:showVal val="0"/>
          <c:showCatName val="0"/>
          <c:showSerName val="0"/>
          <c:showPercent val="0"/>
          <c:showBubbleSize val="0"/>
        </c:dLbls>
        <c:marker val="1"/>
        <c:smooth val="0"/>
        <c:axId val="252312960"/>
        <c:axId val="249500416"/>
      </c:lineChart>
      <c:catAx>
        <c:axId val="2523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500416"/>
        <c:crosses val="autoZero"/>
        <c:auto val="1"/>
        <c:lblAlgn val="ctr"/>
        <c:lblOffset val="100"/>
        <c:tickLblSkip val="1"/>
        <c:tickMarkSkip val="1"/>
        <c:noMultiLvlLbl val="0"/>
      </c:catAx>
      <c:valAx>
        <c:axId val="24950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3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4E-425B-BA79-F71247D8D1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4E-425B-BA79-F71247D8D1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4E-425B-BA79-F71247D8D1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4E-425B-BA79-F71247D8D13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0.05</c:v>
                </c:pt>
                <c:pt idx="8">
                  <c:v>#N/A</c:v>
                </c:pt>
                <c:pt idx="9">
                  <c:v>0.03</c:v>
                </c:pt>
              </c:numCache>
            </c:numRef>
          </c:val>
          <c:extLst>
            <c:ext xmlns:c16="http://schemas.microsoft.com/office/drawing/2014/chart" uri="{C3380CC4-5D6E-409C-BE32-E72D297353CC}">
              <c16:uniqueId val="{00000004-3F4E-425B-BA79-F71247D8D13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0.25</c:v>
                </c:pt>
                <c:pt idx="4">
                  <c:v>#N/A</c:v>
                </c:pt>
                <c:pt idx="5">
                  <c:v>0.05</c:v>
                </c:pt>
                <c:pt idx="6">
                  <c:v>#N/A</c:v>
                </c:pt>
                <c:pt idx="7">
                  <c:v>0.06</c:v>
                </c:pt>
                <c:pt idx="8">
                  <c:v>#N/A</c:v>
                </c:pt>
                <c:pt idx="9">
                  <c:v>0.06</c:v>
                </c:pt>
              </c:numCache>
            </c:numRef>
          </c:val>
          <c:extLst>
            <c:ext xmlns:c16="http://schemas.microsoft.com/office/drawing/2014/chart" uri="{C3380CC4-5D6E-409C-BE32-E72D297353CC}">
              <c16:uniqueId val="{00000005-3F4E-425B-BA79-F71247D8D136}"/>
            </c:ext>
          </c:extLst>
        </c:ser>
        <c:ser>
          <c:idx val="6"/>
          <c:order val="6"/>
          <c:tx>
            <c:strRef>
              <c:f>データシート!$A$33</c:f>
              <c:strCache>
                <c:ptCount val="1"/>
                <c:pt idx="0">
                  <c:v>地域振興券交付事業特別会計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0.21</c:v>
                </c:pt>
                <c:pt idx="4">
                  <c:v>#N/A</c:v>
                </c:pt>
                <c:pt idx="5">
                  <c:v>0.19</c:v>
                </c:pt>
                <c:pt idx="6">
                  <c:v>#N/A</c:v>
                </c:pt>
                <c:pt idx="7">
                  <c:v>0.25</c:v>
                </c:pt>
                <c:pt idx="8">
                  <c:v>#N/A</c:v>
                </c:pt>
                <c:pt idx="9">
                  <c:v>0.24</c:v>
                </c:pt>
              </c:numCache>
            </c:numRef>
          </c:val>
          <c:extLst>
            <c:ext xmlns:c16="http://schemas.microsoft.com/office/drawing/2014/chart" uri="{C3380CC4-5D6E-409C-BE32-E72D297353CC}">
              <c16:uniqueId val="{00000006-3F4E-425B-BA79-F71247D8D13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0.14000000000000001</c:v>
                </c:pt>
                <c:pt idx="2">
                  <c:v>#N/A</c:v>
                </c:pt>
                <c:pt idx="3">
                  <c:v>0.27</c:v>
                </c:pt>
                <c:pt idx="4">
                  <c:v>#N/A</c:v>
                </c:pt>
                <c:pt idx="5">
                  <c:v>0.25</c:v>
                </c:pt>
                <c:pt idx="6">
                  <c:v>#N/A</c:v>
                </c:pt>
                <c:pt idx="7">
                  <c:v>0.37</c:v>
                </c:pt>
                <c:pt idx="8">
                  <c:v>#N/A</c:v>
                </c:pt>
                <c:pt idx="9">
                  <c:v>1.44</c:v>
                </c:pt>
              </c:numCache>
            </c:numRef>
          </c:val>
          <c:extLst>
            <c:ext xmlns:c16="http://schemas.microsoft.com/office/drawing/2014/chart" uri="{C3380CC4-5D6E-409C-BE32-E72D297353CC}">
              <c16:uniqueId val="{00000007-3F4E-425B-BA79-F71247D8D13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0.05</c:v>
                </c:pt>
                <c:pt idx="2">
                  <c:v>#N/A</c:v>
                </c:pt>
                <c:pt idx="3">
                  <c:v>0.66</c:v>
                </c:pt>
                <c:pt idx="4">
                  <c:v>#N/A</c:v>
                </c:pt>
                <c:pt idx="5">
                  <c:v>1.18</c:v>
                </c:pt>
                <c:pt idx="6">
                  <c:v>#N/A</c:v>
                </c:pt>
                <c:pt idx="7">
                  <c:v>0.62</c:v>
                </c:pt>
                <c:pt idx="8">
                  <c:v>#N/A</c:v>
                </c:pt>
                <c:pt idx="9">
                  <c:v>1.65</c:v>
                </c:pt>
              </c:numCache>
            </c:numRef>
          </c:val>
          <c:extLst>
            <c:ext xmlns:c16="http://schemas.microsoft.com/office/drawing/2014/chart" uri="{C3380CC4-5D6E-409C-BE32-E72D297353CC}">
              <c16:uniqueId val="{00000008-3F4E-425B-BA79-F71247D8D1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5.52</c:v>
                </c:pt>
                <c:pt idx="2">
                  <c:v>#N/A</c:v>
                </c:pt>
                <c:pt idx="3">
                  <c:v>5.29</c:v>
                </c:pt>
                <c:pt idx="4">
                  <c:v>#N/A</c:v>
                </c:pt>
                <c:pt idx="5">
                  <c:v>8.89</c:v>
                </c:pt>
                <c:pt idx="6">
                  <c:v>#N/A</c:v>
                </c:pt>
                <c:pt idx="7">
                  <c:v>9.65</c:v>
                </c:pt>
                <c:pt idx="8">
                  <c:v>#N/A</c:v>
                </c:pt>
                <c:pt idx="9">
                  <c:v>6.19</c:v>
                </c:pt>
              </c:numCache>
            </c:numRef>
          </c:val>
          <c:extLst>
            <c:ext xmlns:c16="http://schemas.microsoft.com/office/drawing/2014/chart" uri="{C3380CC4-5D6E-409C-BE32-E72D297353CC}">
              <c16:uniqueId val="{00000009-3F4E-425B-BA79-F71247D8D136}"/>
            </c:ext>
          </c:extLst>
        </c:ser>
        <c:dLbls>
          <c:showLegendKey val="0"/>
          <c:showVal val="0"/>
          <c:showCatName val="0"/>
          <c:showSerName val="0"/>
          <c:showPercent val="0"/>
          <c:showBubbleSize val="0"/>
        </c:dLbls>
        <c:gapWidth val="150"/>
        <c:overlap val="100"/>
        <c:axId val="249574144"/>
        <c:axId val="249575680"/>
      </c:barChart>
      <c:catAx>
        <c:axId val="24957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575680"/>
        <c:crosses val="autoZero"/>
        <c:auto val="1"/>
        <c:lblAlgn val="ctr"/>
        <c:lblOffset val="100"/>
        <c:tickLblSkip val="1"/>
        <c:tickMarkSkip val="1"/>
        <c:noMultiLvlLbl val="0"/>
      </c:catAx>
      <c:valAx>
        <c:axId val="24957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57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690</c:v>
                </c:pt>
                <c:pt idx="5">
                  <c:v>658</c:v>
                </c:pt>
                <c:pt idx="8">
                  <c:v>634</c:v>
                </c:pt>
                <c:pt idx="11">
                  <c:v>622</c:v>
                </c:pt>
                <c:pt idx="14">
                  <c:v>604</c:v>
                </c:pt>
              </c:numCache>
            </c:numRef>
          </c:val>
          <c:extLst>
            <c:ext xmlns:c16="http://schemas.microsoft.com/office/drawing/2014/chart" uri="{C3380CC4-5D6E-409C-BE32-E72D297353CC}">
              <c16:uniqueId val="{00000000-A6B3-4D87-B403-15F5E0619E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B3-4D87-B403-15F5E0619E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B3-4D87-B403-15F5E0619E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34</c:v>
                </c:pt>
                <c:pt idx="6">
                  <c:v>36</c:v>
                </c:pt>
                <c:pt idx="9">
                  <c:v>37</c:v>
                </c:pt>
                <c:pt idx="12">
                  <c:v>36</c:v>
                </c:pt>
              </c:numCache>
            </c:numRef>
          </c:val>
          <c:extLst>
            <c:ext xmlns:c16="http://schemas.microsoft.com/office/drawing/2014/chart" uri="{C3380CC4-5D6E-409C-BE32-E72D297353CC}">
              <c16:uniqueId val="{00000003-A6B3-4D87-B403-15F5E0619E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146</c:v>
                </c:pt>
                <c:pt idx="3">
                  <c:v>186</c:v>
                </c:pt>
                <c:pt idx="6">
                  <c:v>170</c:v>
                </c:pt>
                <c:pt idx="9">
                  <c:v>140</c:v>
                </c:pt>
                <c:pt idx="12">
                  <c:v>171</c:v>
                </c:pt>
              </c:numCache>
            </c:numRef>
          </c:val>
          <c:extLst>
            <c:ext xmlns:c16="http://schemas.microsoft.com/office/drawing/2014/chart" uri="{C3380CC4-5D6E-409C-BE32-E72D297353CC}">
              <c16:uniqueId val="{00000004-A6B3-4D87-B403-15F5E0619E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B3-4D87-B403-15F5E0619E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B3-4D87-B403-15F5E0619E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863</c:v>
                </c:pt>
                <c:pt idx="3">
                  <c:v>829</c:v>
                </c:pt>
                <c:pt idx="6">
                  <c:v>796</c:v>
                </c:pt>
                <c:pt idx="9">
                  <c:v>753</c:v>
                </c:pt>
                <c:pt idx="12">
                  <c:v>696</c:v>
                </c:pt>
              </c:numCache>
            </c:numRef>
          </c:val>
          <c:extLst>
            <c:ext xmlns:c16="http://schemas.microsoft.com/office/drawing/2014/chart" uri="{C3380CC4-5D6E-409C-BE32-E72D297353CC}">
              <c16:uniqueId val="{00000007-A6B3-4D87-B403-15F5E0619ECF}"/>
            </c:ext>
          </c:extLst>
        </c:ser>
        <c:dLbls>
          <c:showLegendKey val="0"/>
          <c:showVal val="0"/>
          <c:showCatName val="0"/>
          <c:showSerName val="0"/>
          <c:showPercent val="0"/>
          <c:showBubbleSize val="0"/>
        </c:dLbls>
        <c:gapWidth val="100"/>
        <c:overlap val="100"/>
        <c:axId val="253000704"/>
        <c:axId val="25300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361</c:v>
                </c:pt>
                <c:pt idx="2">
                  <c:v>#N/A</c:v>
                </c:pt>
                <c:pt idx="3">
                  <c:v>#N/A</c:v>
                </c:pt>
                <c:pt idx="4">
                  <c:v>391</c:v>
                </c:pt>
                <c:pt idx="5">
                  <c:v>#N/A</c:v>
                </c:pt>
                <c:pt idx="6">
                  <c:v>#N/A</c:v>
                </c:pt>
                <c:pt idx="7">
                  <c:v>368</c:v>
                </c:pt>
                <c:pt idx="8">
                  <c:v>#N/A</c:v>
                </c:pt>
                <c:pt idx="9">
                  <c:v>#N/A</c:v>
                </c:pt>
                <c:pt idx="10">
                  <c:v>308</c:v>
                </c:pt>
                <c:pt idx="11">
                  <c:v>#N/A</c:v>
                </c:pt>
                <c:pt idx="12">
                  <c:v>#N/A</c:v>
                </c:pt>
                <c:pt idx="13">
                  <c:v>299</c:v>
                </c:pt>
                <c:pt idx="14">
                  <c:v>#N/A</c:v>
                </c:pt>
              </c:numCache>
            </c:numRef>
          </c:val>
          <c:smooth val="0"/>
          <c:extLst>
            <c:ext xmlns:c16="http://schemas.microsoft.com/office/drawing/2014/chart" uri="{C3380CC4-5D6E-409C-BE32-E72D297353CC}">
              <c16:uniqueId val="{00000008-A6B3-4D87-B403-15F5E0619ECF}"/>
            </c:ext>
          </c:extLst>
        </c:ser>
        <c:dLbls>
          <c:showLegendKey val="0"/>
          <c:showVal val="0"/>
          <c:showCatName val="0"/>
          <c:showSerName val="0"/>
          <c:showPercent val="0"/>
          <c:showBubbleSize val="0"/>
        </c:dLbls>
        <c:marker val="1"/>
        <c:smooth val="0"/>
        <c:axId val="253000704"/>
        <c:axId val="253006976"/>
      </c:lineChart>
      <c:catAx>
        <c:axId val="2530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06976"/>
        <c:crosses val="autoZero"/>
        <c:auto val="1"/>
        <c:lblAlgn val="ctr"/>
        <c:lblOffset val="100"/>
        <c:tickLblSkip val="1"/>
        <c:tickMarkSkip val="1"/>
        <c:noMultiLvlLbl val="0"/>
      </c:catAx>
      <c:valAx>
        <c:axId val="2530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5758</c:v>
                </c:pt>
                <c:pt idx="5">
                  <c:v>5775</c:v>
                </c:pt>
                <c:pt idx="8">
                  <c:v>5789</c:v>
                </c:pt>
                <c:pt idx="11">
                  <c:v>5454</c:v>
                </c:pt>
                <c:pt idx="14">
                  <c:v>5534</c:v>
                </c:pt>
              </c:numCache>
            </c:numRef>
          </c:val>
          <c:extLst>
            <c:ext xmlns:c16="http://schemas.microsoft.com/office/drawing/2014/chart" uri="{C3380CC4-5D6E-409C-BE32-E72D297353CC}">
              <c16:uniqueId val="{00000000-9DF8-412A-AAB4-ED3ACD03AE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c:v>
                </c:pt>
                <c:pt idx="5">
                  <c:v>10</c:v>
                </c:pt>
                <c:pt idx="8">
                  <c:v>5</c:v>
                </c:pt>
                <c:pt idx="11">
                  <c:v>0</c:v>
                </c:pt>
                <c:pt idx="14">
                  <c:v>0</c:v>
                </c:pt>
              </c:numCache>
            </c:numRef>
          </c:val>
          <c:extLst>
            <c:ext xmlns:c16="http://schemas.microsoft.com/office/drawing/2014/chart" uri="{C3380CC4-5D6E-409C-BE32-E72D297353CC}">
              <c16:uniqueId val="{00000001-9DF8-412A-AAB4-ED3ACD03AE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2222</c:v>
                </c:pt>
                <c:pt idx="5">
                  <c:v>2309</c:v>
                </c:pt>
                <c:pt idx="8">
                  <c:v>2395</c:v>
                </c:pt>
                <c:pt idx="11">
                  <c:v>2697</c:v>
                </c:pt>
                <c:pt idx="14">
                  <c:v>2958</c:v>
                </c:pt>
              </c:numCache>
            </c:numRef>
          </c:val>
          <c:extLst>
            <c:ext xmlns:c16="http://schemas.microsoft.com/office/drawing/2014/chart" uri="{C3380CC4-5D6E-409C-BE32-E72D297353CC}">
              <c16:uniqueId val="{00000002-9DF8-412A-AAB4-ED3ACD03AE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F8-412A-AAB4-ED3ACD03AE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F8-412A-AAB4-ED3ACD03AE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F8-412A-AAB4-ED3ACD03AE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1029</c:v>
                </c:pt>
                <c:pt idx="3">
                  <c:v>979</c:v>
                </c:pt>
                <c:pt idx="6">
                  <c:v>859</c:v>
                </c:pt>
                <c:pt idx="9">
                  <c:v>824</c:v>
                </c:pt>
                <c:pt idx="12">
                  <c:v>775</c:v>
                </c:pt>
              </c:numCache>
            </c:numRef>
          </c:val>
          <c:extLst>
            <c:ext xmlns:c16="http://schemas.microsoft.com/office/drawing/2014/chart" uri="{C3380CC4-5D6E-409C-BE32-E72D297353CC}">
              <c16:uniqueId val="{00000006-9DF8-412A-AAB4-ED3ACD03AE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183</c:v>
                </c:pt>
                <c:pt idx="3">
                  <c:v>156</c:v>
                </c:pt>
                <c:pt idx="6">
                  <c:v>123</c:v>
                </c:pt>
                <c:pt idx="9">
                  <c:v>88</c:v>
                </c:pt>
                <c:pt idx="12">
                  <c:v>62</c:v>
                </c:pt>
              </c:numCache>
            </c:numRef>
          </c:val>
          <c:extLst>
            <c:ext xmlns:c16="http://schemas.microsoft.com/office/drawing/2014/chart" uri="{C3380CC4-5D6E-409C-BE32-E72D297353CC}">
              <c16:uniqueId val="{00000007-9DF8-412A-AAB4-ED3ACD03AE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1844</c:v>
                </c:pt>
                <c:pt idx="3">
                  <c:v>1977</c:v>
                </c:pt>
                <c:pt idx="6">
                  <c:v>2174</c:v>
                </c:pt>
                <c:pt idx="9">
                  <c:v>2142</c:v>
                </c:pt>
                <c:pt idx="12">
                  <c:v>2139</c:v>
                </c:pt>
              </c:numCache>
            </c:numRef>
          </c:val>
          <c:extLst>
            <c:ext xmlns:c16="http://schemas.microsoft.com/office/drawing/2014/chart" uri="{C3380CC4-5D6E-409C-BE32-E72D297353CC}">
              <c16:uniqueId val="{00000008-9DF8-412A-AAB4-ED3ACD03AE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F8-412A-AAB4-ED3ACD03AE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5502</c:v>
                </c:pt>
                <c:pt idx="3">
                  <c:v>5323</c:v>
                </c:pt>
                <c:pt idx="6">
                  <c:v>5316</c:v>
                </c:pt>
                <c:pt idx="9">
                  <c:v>5168</c:v>
                </c:pt>
                <c:pt idx="12">
                  <c:v>5414</c:v>
                </c:pt>
              </c:numCache>
            </c:numRef>
          </c:val>
          <c:extLst>
            <c:ext xmlns:c16="http://schemas.microsoft.com/office/drawing/2014/chart" uri="{C3380CC4-5D6E-409C-BE32-E72D297353CC}">
              <c16:uniqueId val="{0000000A-9DF8-412A-AAB4-ED3ACD03AEBD}"/>
            </c:ext>
          </c:extLst>
        </c:ser>
        <c:dLbls>
          <c:showLegendKey val="0"/>
          <c:showVal val="0"/>
          <c:showCatName val="0"/>
          <c:showSerName val="0"/>
          <c:showPercent val="0"/>
          <c:showBubbleSize val="0"/>
        </c:dLbls>
        <c:gapWidth val="100"/>
        <c:overlap val="100"/>
        <c:axId val="252812672"/>
        <c:axId val="25282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553</c:v>
                </c:pt>
                <c:pt idx="2">
                  <c:v>#N/A</c:v>
                </c:pt>
                <c:pt idx="3">
                  <c:v>#N/A</c:v>
                </c:pt>
                <c:pt idx="4">
                  <c:v>341</c:v>
                </c:pt>
                <c:pt idx="5">
                  <c:v>#N/A</c:v>
                </c:pt>
                <c:pt idx="6">
                  <c:v>#N/A</c:v>
                </c:pt>
                <c:pt idx="7">
                  <c:v>282</c:v>
                </c:pt>
                <c:pt idx="8">
                  <c:v>#N/A</c:v>
                </c:pt>
                <c:pt idx="9">
                  <c:v>#N/A</c:v>
                </c:pt>
                <c:pt idx="10">
                  <c:v>72</c:v>
                </c:pt>
                <c:pt idx="11">
                  <c:v>#N/A</c:v>
                </c:pt>
                <c:pt idx="12">
                  <c:v>#N/A</c:v>
                </c:pt>
                <c:pt idx="13">
                  <c:v>0</c:v>
                </c:pt>
                <c:pt idx="14">
                  <c:v>#N/A</c:v>
                </c:pt>
              </c:numCache>
            </c:numRef>
          </c:val>
          <c:smooth val="0"/>
          <c:extLst>
            <c:ext xmlns:c16="http://schemas.microsoft.com/office/drawing/2014/chart" uri="{C3380CC4-5D6E-409C-BE32-E72D297353CC}">
              <c16:uniqueId val="{0000000B-9DF8-412A-AAB4-ED3ACD03AEBD}"/>
            </c:ext>
          </c:extLst>
        </c:ser>
        <c:dLbls>
          <c:showLegendKey val="0"/>
          <c:showVal val="0"/>
          <c:showCatName val="0"/>
          <c:showSerName val="0"/>
          <c:showPercent val="0"/>
          <c:showBubbleSize val="0"/>
        </c:dLbls>
        <c:marker val="1"/>
        <c:smooth val="0"/>
        <c:axId val="252812672"/>
        <c:axId val="252827136"/>
      </c:lineChart>
      <c:catAx>
        <c:axId val="2528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827136"/>
        <c:crosses val="autoZero"/>
        <c:auto val="1"/>
        <c:lblAlgn val="ctr"/>
        <c:lblOffset val="100"/>
        <c:tickLblSkip val="1"/>
        <c:tickMarkSkip val="1"/>
        <c:noMultiLvlLbl val="0"/>
      </c:catAx>
      <c:valAx>
        <c:axId val="25282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8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4243-4164-86BD-B7BD092447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4243-4164-86BD-B7BD092447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1358</c:v>
                </c:pt>
                <c:pt idx="1">
                  <c:v>1519</c:v>
                </c:pt>
                <c:pt idx="2">
                  <c:v>1702</c:v>
                </c:pt>
              </c:numCache>
            </c:numRef>
          </c:val>
          <c:extLst>
            <c:ext xmlns:c16="http://schemas.microsoft.com/office/drawing/2014/chart" uri="{C3380CC4-5D6E-409C-BE32-E72D297353CC}">
              <c16:uniqueId val="{00000002-4243-4164-86BD-B7BD092447B9}"/>
            </c:ext>
          </c:extLst>
        </c:ser>
        <c:dLbls>
          <c:showLegendKey val="0"/>
          <c:showVal val="0"/>
          <c:showCatName val="0"/>
          <c:showSerName val="0"/>
          <c:showPercent val="0"/>
          <c:showBubbleSize val="0"/>
        </c:dLbls>
        <c:gapWidth val="120"/>
        <c:overlap val="100"/>
        <c:axId val="253109376"/>
        <c:axId val="253110912"/>
      </c:barChart>
      <c:catAx>
        <c:axId val="2531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3110912"/>
        <c:crosses val="autoZero"/>
        <c:auto val="1"/>
        <c:lblAlgn val="ctr"/>
        <c:lblOffset val="100"/>
        <c:tickLblSkip val="1"/>
        <c:tickMarkSkip val="1"/>
        <c:noMultiLvlLbl val="0"/>
      </c:catAx>
      <c:valAx>
        <c:axId val="253110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31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{819BF368-89B0-49E5-9065-25F6EC8DB97A}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261-4384-9A36-65243E6660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{9AA47169-78A4-42AA-93B0-32D78257F8AA}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61-4384-9A36-65243E6660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{B6292E56-5BF5-4AB7-B436-B6D5C7A2168E}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61-4384-9A36-65243E6660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{7C55935F-E73C-47D4-9AF7-DFC9EDF4AE2B}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61-4384-9A36-65243E6660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{378056CE-C6BA-4D41-8D55-229894E64236}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61-4384-9A36-65243E6660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{01F6A068-7DAE-4140-B06C-6CC9A6DF9573}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261-4384-9A36-65243E6660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{7FC54D4D-10FD-4707-BE21-337470C4D20E}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261-4384-9A36-65243E6660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{1D85C687-D137-47D1-9FF3-AFC093034721}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261-4384-9A36-65243E6660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{E0E094BD-D972-4128-B3D8-4233834A43C6}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261-4384-9A36-65243E6660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61-4384-9A36-65243E6660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{0E1E70C6-4957-4AF1-B4C3-BEF08D7AA9B7}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261-4384-9A36-65243E6660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{26F910F1-9942-4C5F-89C0-2F9CC8FE3961}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61-4384-9A36-65243E6660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{E345D7D9-C423-4362-8B1F-1B0828E64E4F}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61-4384-9A36-65243E6660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{CC40034A-4FF4-4774-ACFF-AA4043CA8B29}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61-4384-9A36-65243E6660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{6DD60E30-4B5A-4782-A34D-A1F42A3099A4}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61-4384-9A36-65243E6660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{4BE3631C-FB4F-4C17-B88C-92383CED4F9B}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261-4384-9A36-65243E6660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{449D3CAB-007A-4976-8A93-6D74FABD1D82}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261-4384-9A36-65243E6660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{C0D59425-E904-467D-A342-A713AF7B3E6F}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261-4384-9A36-65243E6660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{D360FA7E-8DDC-45DC-82B5-95492CC2C16E}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261-4384-9A36-65243E6660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261-4384-9A36-65243E6660E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{7B75B241-EB48-4A34-B1BF-BAF1589E6914}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3CA-4744-BDCF-B0F6A01813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{455F8EB4-9242-4CA7-8B4B-01F4EE4C7E11}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CA-4744-BDCF-B0F6A01813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{D0C51A10-BFF3-4614-B596-B8865C029D3E}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CA-4744-BDCF-B0F6A01813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{9EC768A4-C14D-442F-8092-03CE3220F852}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CA-4744-BDCF-B0F6A01813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{D50C0096-F5B9-4AF7-870A-52FE6954070C}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CA-4744-BDCF-B0F6A0181311}"/>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{B8594B6B-3772-4D55-8A09-016000E00A73}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3CA-4744-BDCF-B0F6A0181311}"/>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{EC7962AB-3446-41E8-8CAB-6C01621D0313}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3CA-4744-BDCF-B0F6A0181311}"/>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{CFB2D8DF-801F-455E-B6DC-F28D3F27F23E}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3CA-4744-BDCF-B0F6A018131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{4A706205-27BB-428F-BC04-45FA0E128446}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3CA-4744-BDCF-B0F6A01813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c:v>
                </c:pt>
                <c:pt idx="16">
                  <c:v>11.9</c:v>
                </c:pt>
                <c:pt idx="24">
                  <c:v>11.3</c:v>
                </c:pt>
                <c:pt idx="32">
                  <c:v>10.3</c:v>
                </c:pt>
              </c:numCache>
            </c:numRef>
          </c:xVal>
          <c:yVal>
            <c:numRef>
              <c:f>公会計指標分析・財政指標組合せ分析表!$BP$73:$DC$73</c:f>
              <c:numCache>
                <c:formatCode>#,##0.0;"▲ "#,##0.0</c:formatCode>
                <c:ptCount val="40"/>
                <c:pt idx="0">
                  <c:v>17.8</c:v>
                </c:pt>
                <c:pt idx="8">
                  <c:v>11.1</c:v>
                </c:pt>
                <c:pt idx="16">
                  <c:v>8.8000000000000007</c:v>
                </c:pt>
                <c:pt idx="24">
                  <c:v>2.2999999999999998</c:v>
                </c:pt>
              </c:numCache>
            </c:numRef>
          </c:yVal>
          <c:smooth val="0"/>
          <c:extLst>
            <c:ext xmlns:c16="http://schemas.microsoft.com/office/drawing/2014/chart" uri="{C3380CC4-5D6E-409C-BE32-E72D297353CC}">
              <c16:uniqueId val="{00000009-D3CA-4744-BDCF-B0F6A01813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{6757EF79-4C97-4022-9809-5BEF543B6581}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3CA-4744-BDCF-B0F6A01813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{DCB17B96-D8E1-4D0E-8FA7-267BC4B7D548}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CA-4744-BDCF-B0F6A01813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{06F48CBA-C69B-4958-B503-A19FFC98C351}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CA-4744-BDCF-B0F6A01813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{271C939D-D1FB-4EB6-8DDD-046C51D6FE52}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CA-4744-BDCF-B0F6A01813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{8775D97B-5B97-473B-A1B6-BF54C61CE514}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CA-4744-BDCF-B0F6A018131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{81A57193-FBF2-4748-9074-F60539D15B90}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3CA-4744-BDCF-B0F6A018131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{EEFA50B8-0C38-4F23-B5D1-25EE017BA794}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3CA-4744-BDCF-B0F6A0181311}"/>
                </c:ext>
              </c:extLst>
            </c:dLbl>
            <c:dLbl>
              <c:idx val="24"/>
              <c:layout>
                <c:manualLayout>
                  <c:x val="-2.594043779119458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{0F971AC8-450F-40E3-BFA6-41E8FF064886}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3CA-4744-BDCF-B0F6A0181311}"/>
                </c:ext>
              </c:extLst>
            </c:dLbl>
            <c:dLbl>
              <c:idx val="32"/>
              <c:layout>
                <c:manualLayout>
                  <c:x val="-3.74555454470267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{EC701D6F-7CA3-406B-A04C-8892C70B18B5}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3CA-4744-BDCF-B0F6A01813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D3CA-4744-BDCF-B0F6A0181311}"/>
            </c:ext>
          </c:extLst>
        </c:ser>
        <c:dLbls>
          <c:showLegendKey val="0"/>
          <c:showVal val="1"/>
          <c:showCatName val="0"/>
          <c:showSerName val="0"/>
          <c:showPercent val="0"/>
          <c:showBubbleSize val="0"/>
        </c:dLbls>
        <c:axId val="84219776"/>
        <c:axId val="84234240"/>
      </c:scatterChart>
      <c:valAx>
        <c:axId val="84219776"/>
        <c:scaling>
          <c:orientation val="minMax"/>
          <c:max val="12.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少は、しばらく続く見込みであるが、簡易水道改良事業や庁舎整備、校舎建設などにより上昇する可能性がある。今後も引き続き、後年度に交付税算入のある地方債を活用し、大規模事業等についてはできる範囲で整理・縮小を図るなど、起債依存型の事業実施を見直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増加及び職員数の減少に伴う退職手当負担見込額の減により、全体として比率が減少した。しかし、学校再編に伴う校舎建設に対する地方債や簡易水道施設の改良に伴う公営企業債等繰入が今後増加する可能性があるため、起債依存型の事業実施を見直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庁舎整備に備えて積立を開始したため、保有額が増加している。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数年以内に予定している庁舎整備により、庁舎整備基金は全額取り崩しとなる。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主なものは、庁舎整備基金と教育施設整備基金であり、その他としてふるさと応援寄附金を一時的に受け入れる地域振興基金や、農林商工事業に充当される産業振興基金がある。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庁舎や学校再編に伴う校舎整備及び農林業施設や商工施設の長寿命化事業に対する財源とする予定である。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平成２９年度までは取り崩しを行うことなく推移している。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インフラ長寿命化や公共施設の適正化、公共交通対策等に多額な一般財源を要す見込みであるため、これからは保有額は下がっていくことが予想される。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自主財源が乏しい本町において、平成３２年国勢調査結果（人口減少）によって地方交付税が減少する可能性もあり、現在のような一定額の確保は困難であるが、事業縮減などを検討し、標準財政規模の１０％以上は確実に保有できるよう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利子分の積み立てを実施している。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当面は、現行どおりの方針とする。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1" name="正方形/長方形 5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2" name="正方形/長方形 5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全国、岐阜県平均と比較すると、可能年数は低くなっているが、これは、特定目的基金の保有額増加に伴い将来負担額の抑制が図られているためである。今後は、庁舎整備や統廃合による学校施設整備で基金保有額が減少していくことが予想されるため、将来負担額の更なる抑制に努めなければなら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2" name="テキスト ボックス 7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78" name="直線コネクタ 77"/>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0" name="直線コネクタ 7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1"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2" name="直線コネクタ 81"/>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83"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4" name="フローチャート: 判断 83"/>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90" name="楕円 89"/>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91"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固定資産台帳整備中</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固定資産台帳整備中</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類似団体より下回っており、人口減少（生産人口の減少）により自主財源が乏しいことが要因として挙げられる。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基準財政収入額の増加に向けて、企業誘致、六次産業化、農林業振興といった施策を展開していく。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割合ではあるが、老朽化した簡易水道施設の更新事業に対する起債により公債費が増加していくことが予想されるため、物件費や補助費等の点検・見直しを継続し、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146050</xdr:rowOff>
    </xdr:to>
    <xdr:cxnSp macro="">
      <xdr:nvCxnSpPr>
        <xdr:cNvPr id="133" name="直線コネクタ 132"/>
        <xdr:cNvCxnSpPr/>
      </xdr:nvCxnSpPr>
      <xdr:spPr>
        <a:xfrm flipV="1">
          <a:off x="4114800" y="10408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60</xdr:row>
      <xdr:rowOff>146050</xdr:rowOff>
    </xdr:to>
    <xdr:cxnSp macro="">
      <xdr:nvCxnSpPr>
        <xdr:cNvPr id="136" name="直線コネクタ 135"/>
        <xdr:cNvCxnSpPr/>
      </xdr:nvCxnSpPr>
      <xdr:spPr>
        <a:xfrm>
          <a:off x="3225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30904</xdr:rowOff>
    </xdr:to>
    <xdr:cxnSp macro="">
      <xdr:nvCxnSpPr>
        <xdr:cNvPr id="139" name="直線コネクタ 138"/>
        <xdr:cNvCxnSpPr/>
      </xdr:nvCxnSpPr>
      <xdr:spPr>
        <a:xfrm flipV="1">
          <a:off x="2336800" y="1043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30904</xdr:rowOff>
    </xdr:to>
    <xdr:cxnSp macro="">
      <xdr:nvCxnSpPr>
        <xdr:cNvPr id="142" name="直線コネクタ 141"/>
        <xdr:cNvCxnSpPr/>
      </xdr:nvCxnSpPr>
      <xdr:spPr>
        <a:xfrm>
          <a:off x="1447800" y="103365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3"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4" name="楕円 153"/>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5" name="テキスト ボックス 154"/>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6" name="楕円 155"/>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7" name="テキスト ボックス 156"/>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8" name="楕円 157"/>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9" name="テキスト ボックス 158"/>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0" name="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1" name="テキスト ボックス 160"/>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食調理配送業務のアウトソーシングや地方創生として公共交通対策や農林業施策で人口減少に歯止めをかける事業を展開しているため、物件費のうち特に委託料が増加している。今後は、委託内容の見直し等によって、費用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33875</xdr:rowOff>
    </xdr:from>
    <xdr:to>
      <xdr:col>23</xdr:col>
      <xdr:colOff>133350</xdr:colOff>
      <xdr:row>82</xdr:row>
      <xdr:rowOff>47734</xdr:rowOff>
    </xdr:to>
    <xdr:cxnSp macro="">
      <xdr:nvCxnSpPr>
        <xdr:cNvPr id="198" name="直線コネクタ 197"/>
        <xdr:cNvCxnSpPr/>
      </xdr:nvCxnSpPr>
      <xdr:spPr>
        <a:xfrm>
          <a:off x="4114800" y="14092775"/>
          <a:ext cx="8382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163378</xdr:rowOff>
    </xdr:from>
    <xdr:to>
      <xdr:col>19</xdr:col>
      <xdr:colOff>133350</xdr:colOff>
      <xdr:row>82</xdr:row>
      <xdr:rowOff>33875</xdr:rowOff>
    </xdr:to>
    <xdr:cxnSp macro="">
      <xdr:nvCxnSpPr>
        <xdr:cNvPr id="201" name="直線コネクタ 200"/>
        <xdr:cNvCxnSpPr/>
      </xdr:nvCxnSpPr>
      <xdr:spPr>
        <a:xfrm>
          <a:off x="3225800" y="14050828"/>
          <a:ext cx="889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135531</xdr:rowOff>
    </xdr:from>
    <xdr:to>
      <xdr:col>15</xdr:col>
      <xdr:colOff>82550</xdr:colOff>
      <xdr:row>81</xdr:row>
      <xdr:rowOff>163378</xdr:rowOff>
    </xdr:to>
    <xdr:cxnSp macro="">
      <xdr:nvCxnSpPr>
        <xdr:cNvPr id="204" name="直線コネクタ 203"/>
        <xdr:cNvCxnSpPr/>
      </xdr:nvCxnSpPr>
      <xdr:spPr>
        <a:xfrm>
          <a:off x="2336800" y="14022981"/>
          <a:ext cx="8890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85461</xdr:rowOff>
    </xdr:from>
    <xdr:to>
      <xdr:col>11</xdr:col>
      <xdr:colOff>31750</xdr:colOff>
      <xdr:row>81</xdr:row>
      <xdr:rowOff>135531</xdr:rowOff>
    </xdr:to>
    <xdr:cxnSp macro="">
      <xdr:nvCxnSpPr>
        <xdr:cNvPr id="207" name="直線コネクタ 206"/>
        <xdr:cNvCxnSpPr/>
      </xdr:nvCxnSpPr>
      <xdr:spPr>
        <a:xfrm>
          <a:off x="1447800" y="13972911"/>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168384</xdr:rowOff>
    </xdr:from>
    <xdr:to>
      <xdr:col>23</xdr:col>
      <xdr:colOff>184150</xdr:colOff>
      <xdr:row>82</xdr:row>
      <xdr:rowOff>98534</xdr:rowOff>
    </xdr:to>
    <xdr:sp macro="" textlink="">
      <xdr:nvSpPr>
        <xdr:cNvPr id="217" name="楕円 216"/>
        <xdr:cNvSpPr/>
      </xdr:nvSpPr>
      <xdr:spPr>
        <a:xfrm>
          <a:off x="4902200" y="140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13461</xdr:rowOff>
    </xdr:from>
    <xdr:ext cx="762000" cy="259045"/>
    <xdr:sp macro="" textlink="">
      <xdr:nvSpPr>
        <xdr:cNvPr id="218" name="人件費・物件費等の状況該当値テキスト"/>
        <xdr:cNvSpPr txBox="1"/>
      </xdr:nvSpPr>
      <xdr:spPr>
        <a:xfrm>
          <a:off x="5041900" y="1390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154525</xdr:rowOff>
    </xdr:from>
    <xdr:to>
      <xdr:col>19</xdr:col>
      <xdr:colOff>184150</xdr:colOff>
      <xdr:row>82</xdr:row>
      <xdr:rowOff>84675</xdr:rowOff>
    </xdr:to>
    <xdr:sp macro="" textlink="">
      <xdr:nvSpPr>
        <xdr:cNvPr id="219" name="楕円 218"/>
        <xdr:cNvSpPr/>
      </xdr:nvSpPr>
      <xdr:spPr>
        <a:xfrm>
          <a:off x="4064000" y="140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94852</xdr:rowOff>
    </xdr:from>
    <xdr:ext cx="736600" cy="259045"/>
    <xdr:sp macro="" textlink="">
      <xdr:nvSpPr>
        <xdr:cNvPr id="220" name="テキスト ボックス 219"/>
        <xdr:cNvSpPr txBox="1"/>
      </xdr:nvSpPr>
      <xdr:spPr>
        <a:xfrm>
          <a:off x="3733800" y="1381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112578</xdr:rowOff>
    </xdr:from>
    <xdr:to>
      <xdr:col>15</xdr:col>
      <xdr:colOff>133350</xdr:colOff>
      <xdr:row>82</xdr:row>
      <xdr:rowOff>42728</xdr:rowOff>
    </xdr:to>
    <xdr:sp macro="" textlink="">
      <xdr:nvSpPr>
        <xdr:cNvPr id="221" name="楕円 220"/>
        <xdr:cNvSpPr/>
      </xdr:nvSpPr>
      <xdr:spPr>
        <a:xfrm>
          <a:off x="3175000" y="140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52905</xdr:rowOff>
    </xdr:from>
    <xdr:ext cx="762000" cy="259045"/>
    <xdr:sp macro="" textlink="">
      <xdr:nvSpPr>
        <xdr:cNvPr id="222" name="テキスト ボックス 221"/>
        <xdr:cNvSpPr txBox="1"/>
      </xdr:nvSpPr>
      <xdr:spPr>
        <a:xfrm>
          <a:off x="2844800" y="137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84731</xdr:rowOff>
    </xdr:from>
    <xdr:to>
      <xdr:col>11</xdr:col>
      <xdr:colOff>82550</xdr:colOff>
      <xdr:row>82</xdr:row>
      <xdr:rowOff>14881</xdr:rowOff>
    </xdr:to>
    <xdr:sp macro="" textlink="">
      <xdr:nvSpPr>
        <xdr:cNvPr id="223" name="楕円 222"/>
        <xdr:cNvSpPr/>
      </xdr:nvSpPr>
      <xdr:spPr>
        <a:xfrm>
          <a:off x="2286000" y="13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25058</xdr:rowOff>
    </xdr:from>
    <xdr:ext cx="762000" cy="259045"/>
    <xdr:sp macro="" textlink="">
      <xdr:nvSpPr>
        <xdr:cNvPr id="224" name="テキスト ボックス 223"/>
        <xdr:cNvSpPr txBox="1"/>
      </xdr:nvSpPr>
      <xdr:spPr>
        <a:xfrm>
          <a:off x="1955800" y="13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34661</xdr:rowOff>
    </xdr:from>
    <xdr:to>
      <xdr:col>7</xdr:col>
      <xdr:colOff>31750</xdr:colOff>
      <xdr:row>81</xdr:row>
      <xdr:rowOff>136261</xdr:rowOff>
    </xdr:to>
    <xdr:sp macro="" textlink="">
      <xdr:nvSpPr>
        <xdr:cNvPr id="225" name="楕円 224"/>
        <xdr:cNvSpPr/>
      </xdr:nvSpPr>
      <xdr:spPr>
        <a:xfrm>
          <a:off x="1397000" y="139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146438</xdr:rowOff>
    </xdr:from>
    <xdr:ext cx="762000" cy="259045"/>
    <xdr:sp macro="" textlink="">
      <xdr:nvSpPr>
        <xdr:cNvPr id="226" name="テキスト ボックス 225"/>
        <xdr:cNvSpPr txBox="1"/>
      </xdr:nvSpPr>
      <xdr:spPr>
        <a:xfrm>
          <a:off x="1066800" y="1369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特別昇給等を実施してこなかったことにより、類似団体平均を大きく下回り、県下でも低い水準となっている。今後は、給与の適正化に努めていく。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80</xdr:row>
      <xdr:rowOff>96157</xdr:rowOff>
    </xdr:to>
    <xdr:cxnSp macro="">
      <xdr:nvCxnSpPr>
        <xdr:cNvPr id="262" name="直線コネクタ 261"/>
        <xdr:cNvCxnSpPr/>
      </xdr:nvCxnSpPr>
      <xdr:spPr>
        <a:xfrm>
          <a:off x="16179800" y="13812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50195</xdr:rowOff>
    </xdr:from>
    <xdr:to>
      <xdr:col>77</xdr:col>
      <xdr:colOff>44450</xdr:colOff>
      <xdr:row>80</xdr:row>
      <xdr:rowOff>96157</xdr:rowOff>
    </xdr:to>
    <xdr:cxnSp macro="">
      <xdr:nvCxnSpPr>
        <xdr:cNvPr id="265" name="直線コネクタ 264"/>
        <xdr:cNvCxnSpPr/>
      </xdr:nvCxnSpPr>
      <xdr:spPr>
        <a:xfrm>
          <a:off x="15290800" y="137661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50195</xdr:rowOff>
    </xdr:from>
    <xdr:to>
      <xdr:col>72</xdr:col>
      <xdr:colOff>203200</xdr:colOff>
      <xdr:row>80</xdr:row>
      <xdr:rowOff>73177</xdr:rowOff>
    </xdr:to>
    <xdr:cxnSp macro="">
      <xdr:nvCxnSpPr>
        <xdr:cNvPr id="268" name="直線コネクタ 267"/>
        <xdr:cNvCxnSpPr/>
      </xdr:nvCxnSpPr>
      <xdr:spPr>
        <a:xfrm flipV="1">
          <a:off x="14401800" y="137661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152702</xdr:rowOff>
    </xdr:from>
    <xdr:to>
      <xdr:col>68</xdr:col>
      <xdr:colOff>152400</xdr:colOff>
      <xdr:row>80</xdr:row>
      <xdr:rowOff>73177</xdr:rowOff>
    </xdr:to>
    <xdr:cxnSp macro="">
      <xdr:nvCxnSpPr>
        <xdr:cNvPr id="271" name="直線コネクタ 270"/>
        <xdr:cNvCxnSpPr/>
      </xdr:nvCxnSpPr>
      <xdr:spPr>
        <a:xfrm>
          <a:off x="13512800" y="136972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81" name="楕円 280"/>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82" name="給与水準   （国との比較）該当値テキスト"/>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45357</xdr:rowOff>
    </xdr:from>
    <xdr:to>
      <xdr:col>77</xdr:col>
      <xdr:colOff>95250</xdr:colOff>
      <xdr:row>80</xdr:row>
      <xdr:rowOff>146957</xdr:rowOff>
    </xdr:to>
    <xdr:sp macro="" textlink="">
      <xdr:nvSpPr>
        <xdr:cNvPr id="283" name="楕円 282"/>
        <xdr:cNvSpPr/>
      </xdr:nvSpPr>
      <xdr:spPr>
        <a:xfrm>
          <a:off x="16129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157134</xdr:rowOff>
    </xdr:from>
    <xdr:ext cx="736600" cy="259045"/>
    <xdr:sp macro="" textlink="">
      <xdr:nvSpPr>
        <xdr:cNvPr id="284" name="テキスト ボックス 283"/>
        <xdr:cNvSpPr txBox="1"/>
      </xdr:nvSpPr>
      <xdr:spPr>
        <a:xfrm>
          <a:off x="15798800" y="1353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170845</xdr:rowOff>
    </xdr:from>
    <xdr:to>
      <xdr:col>73</xdr:col>
      <xdr:colOff>44450</xdr:colOff>
      <xdr:row>80</xdr:row>
      <xdr:rowOff>100995</xdr:rowOff>
    </xdr:to>
    <xdr:sp macro="" textlink="">
      <xdr:nvSpPr>
        <xdr:cNvPr id="285" name="楕円 284"/>
        <xdr:cNvSpPr/>
      </xdr:nvSpPr>
      <xdr:spPr>
        <a:xfrm>
          <a:off x="15240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111172</xdr:rowOff>
    </xdr:from>
    <xdr:ext cx="762000" cy="259045"/>
    <xdr:sp macro="" textlink="">
      <xdr:nvSpPr>
        <xdr:cNvPr id="286" name="テキスト ボックス 285"/>
        <xdr:cNvSpPr txBox="1"/>
      </xdr:nvSpPr>
      <xdr:spPr>
        <a:xfrm>
          <a:off x="14909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22377</xdr:rowOff>
    </xdr:from>
    <xdr:to>
      <xdr:col>68</xdr:col>
      <xdr:colOff>203200</xdr:colOff>
      <xdr:row>80</xdr:row>
      <xdr:rowOff>123977</xdr:rowOff>
    </xdr:to>
    <xdr:sp macro="" textlink="">
      <xdr:nvSpPr>
        <xdr:cNvPr id="287" name="楕円 286"/>
        <xdr:cNvSpPr/>
      </xdr:nvSpPr>
      <xdr:spPr>
        <a:xfrm>
          <a:off x="14351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134154</xdr:rowOff>
    </xdr:from>
    <xdr:ext cx="762000" cy="259045"/>
    <xdr:sp macro="" textlink="">
      <xdr:nvSpPr>
        <xdr:cNvPr id="288" name="テキスト ボックス 287"/>
        <xdr:cNvSpPr txBox="1"/>
      </xdr:nvSpPr>
      <xdr:spPr>
        <a:xfrm>
          <a:off x="14020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101902</xdr:rowOff>
    </xdr:from>
    <xdr:to>
      <xdr:col>64</xdr:col>
      <xdr:colOff>152400</xdr:colOff>
      <xdr:row>80</xdr:row>
      <xdr:rowOff>32052</xdr:rowOff>
    </xdr:to>
    <xdr:sp macro="" textlink="">
      <xdr:nvSpPr>
        <xdr:cNvPr id="289" name="楕円 288"/>
        <xdr:cNvSpPr/>
      </xdr:nvSpPr>
      <xdr:spPr>
        <a:xfrm>
          <a:off x="13462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42229</xdr:rowOff>
    </xdr:from>
    <xdr:ext cx="762000" cy="259045"/>
    <xdr:sp macro="" textlink="">
      <xdr:nvSpPr>
        <xdr:cNvPr id="290" name="テキスト ボックス 289"/>
        <xdr:cNvSpPr txBox="1"/>
      </xdr:nvSpPr>
      <xdr:spPr>
        <a:xfrm>
          <a:off x="13131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６次行財政改革大綱（平成２７～３１年度）において、目標職員数を１２０人と設定し、適切な定員管理に努める。しかし、全国平均や岐阜県平均と比較すると人口に対して職員数が多く、事務事業の見直しや効率化（ＩＴ活用等）を図ることで、職員定数の見直しも並行して行っ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71850</xdr:rowOff>
    </xdr:from>
    <xdr:to>
      <xdr:col>81</xdr:col>
      <xdr:colOff>44450</xdr:colOff>
      <xdr:row>60</xdr:row>
      <xdr:rowOff>85122</xdr:rowOff>
    </xdr:to>
    <xdr:cxnSp macro="">
      <xdr:nvCxnSpPr>
        <xdr:cNvPr id="321" name="直線コネクタ 320"/>
        <xdr:cNvCxnSpPr/>
      </xdr:nvCxnSpPr>
      <xdr:spPr>
        <a:xfrm>
          <a:off x="16179800" y="10358850"/>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45910</xdr:rowOff>
    </xdr:from>
    <xdr:to>
      <xdr:col>77</xdr:col>
      <xdr:colOff>44450</xdr:colOff>
      <xdr:row>60</xdr:row>
      <xdr:rowOff>71850</xdr:rowOff>
    </xdr:to>
    <xdr:cxnSp macro="">
      <xdr:nvCxnSpPr>
        <xdr:cNvPr id="324" name="直線コネクタ 323"/>
        <xdr:cNvCxnSpPr/>
      </xdr:nvCxnSpPr>
      <xdr:spPr>
        <a:xfrm>
          <a:off x="15290800" y="10332910"/>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23590</xdr:rowOff>
    </xdr:from>
    <xdr:to>
      <xdr:col>72</xdr:col>
      <xdr:colOff>203200</xdr:colOff>
      <xdr:row>60</xdr:row>
      <xdr:rowOff>45910</xdr:rowOff>
    </xdr:to>
    <xdr:cxnSp macro="">
      <xdr:nvCxnSpPr>
        <xdr:cNvPr id="327" name="直線コネクタ 326"/>
        <xdr:cNvCxnSpPr/>
      </xdr:nvCxnSpPr>
      <xdr:spPr>
        <a:xfrm>
          <a:off x="14401800" y="1031059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12129</xdr:rowOff>
    </xdr:from>
    <xdr:to>
      <xdr:col>68</xdr:col>
      <xdr:colOff>152400</xdr:colOff>
      <xdr:row>60</xdr:row>
      <xdr:rowOff>23590</xdr:rowOff>
    </xdr:to>
    <xdr:cxnSp macro="">
      <xdr:nvCxnSpPr>
        <xdr:cNvPr id="330" name="直線コネクタ 329"/>
        <xdr:cNvCxnSpPr/>
      </xdr:nvCxnSpPr>
      <xdr:spPr>
        <a:xfrm>
          <a:off x="13512800" y="10299129"/>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34322</xdr:rowOff>
    </xdr:from>
    <xdr:to>
      <xdr:col>81</xdr:col>
      <xdr:colOff>95250</xdr:colOff>
      <xdr:row>60</xdr:row>
      <xdr:rowOff>135922</xdr:rowOff>
    </xdr:to>
    <xdr:sp macro="" textlink="">
      <xdr:nvSpPr>
        <xdr:cNvPr id="340" name="楕円 339"/>
        <xdr:cNvSpPr/>
      </xdr:nvSpPr>
      <xdr:spPr>
        <a:xfrm>
          <a:off x="16967200" y="103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6399</xdr:rowOff>
    </xdr:from>
    <xdr:ext cx="762000" cy="259045"/>
    <xdr:sp macro="" textlink="">
      <xdr:nvSpPr>
        <xdr:cNvPr id="341" name="定員管理の状況該当値テキスト"/>
        <xdr:cNvSpPr txBox="1"/>
      </xdr:nvSpPr>
      <xdr:spPr>
        <a:xfrm>
          <a:off x="17106900" y="1029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21050</xdr:rowOff>
    </xdr:from>
    <xdr:to>
      <xdr:col>77</xdr:col>
      <xdr:colOff>95250</xdr:colOff>
      <xdr:row>60</xdr:row>
      <xdr:rowOff>122650</xdr:rowOff>
    </xdr:to>
    <xdr:sp macro="" textlink="">
      <xdr:nvSpPr>
        <xdr:cNvPr id="342" name="楕円 341"/>
        <xdr:cNvSpPr/>
      </xdr:nvSpPr>
      <xdr:spPr>
        <a:xfrm>
          <a:off x="16129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107427</xdr:rowOff>
    </xdr:from>
    <xdr:ext cx="736600" cy="259045"/>
    <xdr:sp macro="" textlink="">
      <xdr:nvSpPr>
        <xdr:cNvPr id="343" name="テキスト ボックス 342"/>
        <xdr:cNvSpPr txBox="1"/>
      </xdr:nvSpPr>
      <xdr:spPr>
        <a:xfrm>
          <a:off x="15798800" y="1039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166560</xdr:rowOff>
    </xdr:from>
    <xdr:to>
      <xdr:col>73</xdr:col>
      <xdr:colOff>44450</xdr:colOff>
      <xdr:row>60</xdr:row>
      <xdr:rowOff>96710</xdr:rowOff>
    </xdr:to>
    <xdr:sp macro="" textlink="">
      <xdr:nvSpPr>
        <xdr:cNvPr id="344" name="楕円 343"/>
        <xdr:cNvSpPr/>
      </xdr:nvSpPr>
      <xdr:spPr>
        <a:xfrm>
          <a:off x="15240000" y="10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81487</xdr:rowOff>
    </xdr:from>
    <xdr:ext cx="762000" cy="259045"/>
    <xdr:sp macro="" textlink="">
      <xdr:nvSpPr>
        <xdr:cNvPr id="345" name="テキスト ボックス 344"/>
        <xdr:cNvSpPr txBox="1"/>
      </xdr:nvSpPr>
      <xdr:spPr>
        <a:xfrm>
          <a:off x="14909800" y="1036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144240</xdr:rowOff>
    </xdr:from>
    <xdr:to>
      <xdr:col>68</xdr:col>
      <xdr:colOff>203200</xdr:colOff>
      <xdr:row>60</xdr:row>
      <xdr:rowOff>74390</xdr:rowOff>
    </xdr:to>
    <xdr:sp macro="" textlink="">
      <xdr:nvSpPr>
        <xdr:cNvPr id="346" name="楕円 345"/>
        <xdr:cNvSpPr/>
      </xdr:nvSpPr>
      <xdr:spPr>
        <a:xfrm>
          <a:off x="14351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84567</xdr:rowOff>
    </xdr:from>
    <xdr:ext cx="762000" cy="259045"/>
    <xdr:sp macro="" textlink="">
      <xdr:nvSpPr>
        <xdr:cNvPr id="347" name="テキスト ボックス 346"/>
        <xdr:cNvSpPr txBox="1"/>
      </xdr:nvSpPr>
      <xdr:spPr>
        <a:xfrm>
          <a:off x="14020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132779</xdr:rowOff>
    </xdr:from>
    <xdr:to>
      <xdr:col>64</xdr:col>
      <xdr:colOff>152400</xdr:colOff>
      <xdr:row>60</xdr:row>
      <xdr:rowOff>62929</xdr:rowOff>
    </xdr:to>
    <xdr:sp macro="" textlink="">
      <xdr:nvSpPr>
        <xdr:cNvPr id="348" name="楕円 347"/>
        <xdr:cNvSpPr/>
      </xdr:nvSpPr>
      <xdr:spPr>
        <a:xfrm>
          <a:off x="13462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73106</xdr:rowOff>
    </xdr:from>
    <xdr:ext cx="762000" cy="259045"/>
    <xdr:sp macro="" textlink="">
      <xdr:nvSpPr>
        <xdr:cNvPr id="349" name="テキスト ボックス 348"/>
        <xdr:cNvSpPr txBox="1"/>
      </xdr:nvSpPr>
      <xdr:spPr>
        <a:xfrm>
          <a:off x="13131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前年対比で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しかしながら、簡易水道施設の老朽化に伴う改良計画が進められており、償還額以上の借入が必要となってくる見込みである。</a:t>
          </a:r>
        </a:p>
        <a:p>
          <a:r>
            <a:rPr kumimoji="1" lang="ja-JP" altLang="en-US" sz="1300">
              <a:latin typeface="ＭＳ Ｐゴシック" panose="020B0600070205080204" pitchFamily="50" charset="-128"/>
              <a:ea typeface="ＭＳ Ｐゴシック" panose="020B0600070205080204" pitchFamily="50" charset="-128"/>
            </a:rPr>
            <a:t>自主財源の増加があまり見込めない現状において、適正な借入計画を立てつつ、低金利政策を有効に活用しながら、抑制できるように努めていく。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49288</xdr:rowOff>
    </xdr:to>
    <xdr:cxnSp macro="">
      <xdr:nvCxnSpPr>
        <xdr:cNvPr id="385" name="直線コネクタ 384"/>
        <xdr:cNvCxnSpPr/>
      </xdr:nvCxnSpPr>
      <xdr:spPr>
        <a:xfrm flipV="1">
          <a:off x="16179800" y="730673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118231</xdr:rowOff>
    </xdr:to>
    <xdr:cxnSp macro="">
      <xdr:nvCxnSpPr>
        <xdr:cNvPr id="388" name="直線コネクタ 387"/>
        <xdr:cNvCxnSpPr/>
      </xdr:nvCxnSpPr>
      <xdr:spPr>
        <a:xfrm flipV="1">
          <a:off x="15290800" y="74216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118231</xdr:rowOff>
    </xdr:from>
    <xdr:to>
      <xdr:col>72</xdr:col>
      <xdr:colOff>203200</xdr:colOff>
      <xdr:row>43</xdr:row>
      <xdr:rowOff>129722</xdr:rowOff>
    </xdr:to>
    <xdr:cxnSp macro="">
      <xdr:nvCxnSpPr>
        <xdr:cNvPr id="391" name="直線コネクタ 390"/>
        <xdr:cNvCxnSpPr/>
      </xdr:nvCxnSpPr>
      <xdr:spPr>
        <a:xfrm flipV="1">
          <a:off x="14401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83759</xdr:rowOff>
    </xdr:from>
    <xdr:to>
      <xdr:col>68</xdr:col>
      <xdr:colOff>152400</xdr:colOff>
      <xdr:row>43</xdr:row>
      <xdr:rowOff>129722</xdr:rowOff>
    </xdr:to>
    <xdr:cxnSp macro="">
      <xdr:nvCxnSpPr>
        <xdr:cNvPr id="394" name="直線コネクタ 393"/>
        <xdr:cNvCxnSpPr/>
      </xdr:nvCxnSpPr>
      <xdr:spPr>
        <a:xfrm>
          <a:off x="13512800" y="74561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4" name="楕円 403"/>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5"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6" name="楕円 405"/>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07" name="テキスト ボックス 406"/>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67431</xdr:rowOff>
    </xdr:from>
    <xdr:to>
      <xdr:col>73</xdr:col>
      <xdr:colOff>44450</xdr:colOff>
      <xdr:row>43</xdr:row>
      <xdr:rowOff>169031</xdr:rowOff>
    </xdr:to>
    <xdr:sp macro="" textlink="">
      <xdr:nvSpPr>
        <xdr:cNvPr id="408" name="楕円 407"/>
        <xdr:cNvSpPr/>
      </xdr:nvSpPr>
      <xdr:spPr>
        <a:xfrm>
          <a:off x="15240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153808</xdr:rowOff>
    </xdr:from>
    <xdr:ext cx="762000" cy="259045"/>
    <xdr:sp macro="" textlink="">
      <xdr:nvSpPr>
        <xdr:cNvPr id="409" name="テキスト ボックス 408"/>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10" name="楕円 409"/>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11" name="テキスト ボックス 410"/>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412" name="楕円 411"/>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413" name="テキスト ボックス 412"/>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残高の減少、基金保有額の増加といった要因により将来負担は生じていない。新規発行債については、過疎対策事業債や辺地対策債を基本として交付税措置の高い有利な町債を選択しており、将来負担比率の抑制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しかし、今後計画されている庁舎整備や学校統廃合に伴い特定目的基金保有額の減少が想定されるため、それらに対応した行財政改革を推進し、上昇抑制を図っていく。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160316</xdr:rowOff>
    </xdr:from>
    <xdr:to>
      <xdr:col>77</xdr:col>
      <xdr:colOff>44450</xdr:colOff>
      <xdr:row>14</xdr:row>
      <xdr:rowOff>41148</xdr:rowOff>
    </xdr:to>
    <xdr:cxnSp macro="">
      <xdr:nvCxnSpPr>
        <xdr:cNvPr id="447" name="直線コネクタ 446"/>
        <xdr:cNvCxnSpPr/>
      </xdr:nvCxnSpPr>
      <xdr:spPr>
        <a:xfrm flipV="1">
          <a:off x="15290800" y="238916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41148</xdr:rowOff>
    </xdr:from>
    <xdr:to>
      <xdr:col>72</xdr:col>
      <xdr:colOff>203200</xdr:colOff>
      <xdr:row>14</xdr:row>
      <xdr:rowOff>59648</xdr:rowOff>
    </xdr:to>
    <xdr:cxnSp macro="">
      <xdr:nvCxnSpPr>
        <xdr:cNvPr id="450" name="直線コネクタ 449"/>
        <xdr:cNvCxnSpPr/>
      </xdr:nvCxnSpPr>
      <xdr:spPr>
        <a:xfrm flipV="1">
          <a:off x="14401800" y="2441448"/>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59648</xdr:rowOff>
    </xdr:from>
    <xdr:to>
      <xdr:col>68</xdr:col>
      <xdr:colOff>152400</xdr:colOff>
      <xdr:row>14</xdr:row>
      <xdr:rowOff>113538</xdr:rowOff>
    </xdr:to>
    <xdr:cxnSp macro="">
      <xdr:nvCxnSpPr>
        <xdr:cNvPr id="453" name="直線コネクタ 452"/>
        <xdr:cNvCxnSpPr/>
      </xdr:nvCxnSpPr>
      <xdr:spPr>
        <a:xfrm flipV="1">
          <a:off x="13512800" y="245994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6" name="フローチャート: 判断 455"/>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16273</xdr:rowOff>
    </xdr:from>
    <xdr:ext cx="762000" cy="259045"/>
    <xdr:sp macro="" textlink="">
      <xdr:nvSpPr>
        <xdr:cNvPr id="457" name="テキスト ボックス 456"/>
        <xdr:cNvSpPr txBox="1"/>
      </xdr:nvSpPr>
      <xdr:spPr>
        <a:xfrm>
          <a:off x="14020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8" name="フローチャート: 判断 457"/>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9" name="テキスト ボックス 458"/>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109516</xdr:rowOff>
    </xdr:from>
    <xdr:to>
      <xdr:col>77</xdr:col>
      <xdr:colOff>95250</xdr:colOff>
      <xdr:row>14</xdr:row>
      <xdr:rowOff>39666</xdr:rowOff>
    </xdr:to>
    <xdr:sp macro="" textlink="">
      <xdr:nvSpPr>
        <xdr:cNvPr id="465" name="楕円 464"/>
        <xdr:cNvSpPr/>
      </xdr:nvSpPr>
      <xdr:spPr>
        <a:xfrm>
          <a:off x="16129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24443</xdr:rowOff>
    </xdr:from>
    <xdr:ext cx="736600" cy="259045"/>
    <xdr:sp macro="" textlink="">
      <xdr:nvSpPr>
        <xdr:cNvPr id="466" name="テキスト ボックス 465"/>
        <xdr:cNvSpPr txBox="1"/>
      </xdr:nvSpPr>
      <xdr:spPr>
        <a:xfrm>
          <a:off x="15798800" y="242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161798</xdr:rowOff>
    </xdr:from>
    <xdr:to>
      <xdr:col>73</xdr:col>
      <xdr:colOff>44450</xdr:colOff>
      <xdr:row>14</xdr:row>
      <xdr:rowOff>91948</xdr:rowOff>
    </xdr:to>
    <xdr:sp macro="" textlink="">
      <xdr:nvSpPr>
        <xdr:cNvPr id="467" name="楕円 466"/>
        <xdr:cNvSpPr/>
      </xdr:nvSpPr>
      <xdr:spPr>
        <a:xfrm>
          <a:off x="15240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76725</xdr:rowOff>
    </xdr:from>
    <xdr:ext cx="762000" cy="259045"/>
    <xdr:sp macro="" textlink="">
      <xdr:nvSpPr>
        <xdr:cNvPr id="468" name="テキスト ボックス 467"/>
        <xdr:cNvSpPr txBox="1"/>
      </xdr:nvSpPr>
      <xdr:spPr>
        <a:xfrm>
          <a:off x="149098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8848</xdr:rowOff>
    </xdr:from>
    <xdr:to>
      <xdr:col>68</xdr:col>
      <xdr:colOff>203200</xdr:colOff>
      <xdr:row>14</xdr:row>
      <xdr:rowOff>110448</xdr:rowOff>
    </xdr:to>
    <xdr:sp macro="" textlink="">
      <xdr:nvSpPr>
        <xdr:cNvPr id="469" name="楕円 468"/>
        <xdr:cNvSpPr/>
      </xdr:nvSpPr>
      <xdr:spPr>
        <a:xfrm>
          <a:off x="14351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120625</xdr:rowOff>
    </xdr:from>
    <xdr:ext cx="762000" cy="259045"/>
    <xdr:sp macro="" textlink="">
      <xdr:nvSpPr>
        <xdr:cNvPr id="470" name="テキスト ボックス 469"/>
        <xdr:cNvSpPr txBox="1"/>
      </xdr:nvSpPr>
      <xdr:spPr>
        <a:xfrm>
          <a:off x="14020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62738</xdr:rowOff>
    </xdr:from>
    <xdr:to>
      <xdr:col>64</xdr:col>
      <xdr:colOff>152400</xdr:colOff>
      <xdr:row>14</xdr:row>
      <xdr:rowOff>164338</xdr:rowOff>
    </xdr:to>
    <xdr:sp macro="" textlink="">
      <xdr:nvSpPr>
        <xdr:cNvPr id="471" name="楕円 470"/>
        <xdr:cNvSpPr/>
      </xdr:nvSpPr>
      <xdr:spPr>
        <a:xfrm>
          <a:off x="13462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149115</xdr:rowOff>
    </xdr:from>
    <xdr:ext cx="762000" cy="259045"/>
    <xdr:sp macro="" textlink="">
      <xdr:nvSpPr>
        <xdr:cNvPr id="472" name="テキスト ボックス 471"/>
        <xdr:cNvSpPr txBox="1"/>
      </xdr:nvSpPr>
      <xdr:spPr>
        <a:xfrm>
          <a:off x="13131800" y="25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131572</xdr:rowOff>
    </xdr:to>
    <xdr:cxnSp macro="">
      <xdr:nvCxnSpPr>
        <xdr:cNvPr id="64" name="直線コネクタ 63"/>
        <xdr:cNvCxnSpPr/>
      </xdr:nvCxnSpPr>
      <xdr:spPr>
        <a:xfrm>
          <a:off x="3987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108712</xdr:rowOff>
    </xdr:to>
    <xdr:cxnSp macro="">
      <xdr:nvCxnSpPr>
        <xdr:cNvPr id="67" name="直線コネクタ 66"/>
        <xdr:cNvCxnSpPr/>
      </xdr:nvCxnSpPr>
      <xdr:spPr>
        <a:xfrm>
          <a:off x="3098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85852</xdr:rowOff>
    </xdr:to>
    <xdr:cxnSp macro="">
      <xdr:nvCxnSpPr>
        <xdr:cNvPr id="70" name="直線コネクタ 69"/>
        <xdr:cNvCxnSpPr/>
      </xdr:nvCxnSpPr>
      <xdr:spPr>
        <a:xfrm>
          <a:off x="2209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72136</xdr:rowOff>
    </xdr:to>
    <xdr:cxnSp macro="">
      <xdr:nvCxnSpPr>
        <xdr:cNvPr id="73" name="直線コネクタ 72"/>
        <xdr:cNvCxnSpPr/>
      </xdr:nvCxnSpPr>
      <xdr:spPr>
        <a:xfrm>
          <a:off x="1320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物件費は下回ってはいるが、前年度と比較すると１．４ポイント増加している。交通事業者撤退による公共交通対策や地方創生事業による委託費の増加によるもので、今後は時限化を図ったり、事業内容を見直すなど費用増加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xdr:rowOff>
    </xdr:from>
    <xdr:to>
      <xdr:col>82</xdr:col>
      <xdr:colOff>107950</xdr:colOff>
      <xdr:row>14</xdr:row>
      <xdr:rowOff>81280</xdr:rowOff>
    </xdr:to>
    <xdr:cxnSp macro="">
      <xdr:nvCxnSpPr>
        <xdr:cNvPr id="121" name="直線コネクタ 120"/>
        <xdr:cNvCxnSpPr/>
      </xdr:nvCxnSpPr>
      <xdr:spPr>
        <a:xfrm>
          <a:off x="15671800" y="24015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xdr:rowOff>
    </xdr:from>
    <xdr:to>
      <xdr:col>78</xdr:col>
      <xdr:colOff>69850</xdr:colOff>
      <xdr:row>14</xdr:row>
      <xdr:rowOff>58420</xdr:rowOff>
    </xdr:to>
    <xdr:cxnSp macro="">
      <xdr:nvCxnSpPr>
        <xdr:cNvPr id="124" name="直線コネクタ 123"/>
        <xdr:cNvCxnSpPr/>
      </xdr:nvCxnSpPr>
      <xdr:spPr>
        <a:xfrm flipV="1">
          <a:off x="14782800" y="2401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86995</xdr:rowOff>
    </xdr:to>
    <xdr:cxnSp macro="">
      <xdr:nvCxnSpPr>
        <xdr:cNvPr id="127" name="直線コネクタ 126"/>
        <xdr:cNvCxnSpPr/>
      </xdr:nvCxnSpPr>
      <xdr:spPr>
        <a:xfrm flipV="1">
          <a:off x="13893800" y="2458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86995</xdr:rowOff>
    </xdr:to>
    <xdr:cxnSp macro="">
      <xdr:nvCxnSpPr>
        <xdr:cNvPr id="130" name="直線コネクタ 129"/>
        <xdr:cNvCxnSpPr/>
      </xdr:nvCxnSpPr>
      <xdr:spPr>
        <a:xfrm>
          <a:off x="13004800" y="2458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0" name="楕円 139"/>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1"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121920</xdr:rowOff>
    </xdr:from>
    <xdr:to>
      <xdr:col>78</xdr:col>
      <xdr:colOff>120650</xdr:colOff>
      <xdr:row>14</xdr:row>
      <xdr:rowOff>52070</xdr:rowOff>
    </xdr:to>
    <xdr:sp macro="" textlink="">
      <xdr:nvSpPr>
        <xdr:cNvPr id="142" name="楕円 141"/>
        <xdr:cNvSpPr/>
      </xdr:nvSpPr>
      <xdr:spPr>
        <a:xfrm>
          <a:off x="15621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62247</xdr:rowOff>
    </xdr:from>
    <xdr:ext cx="736600" cy="259045"/>
    <xdr:sp macro="" textlink="">
      <xdr:nvSpPr>
        <xdr:cNvPr id="143" name="テキスト ボックス 142"/>
        <xdr:cNvSpPr txBox="1"/>
      </xdr:nvSpPr>
      <xdr:spPr>
        <a:xfrm>
          <a:off x="15290800" y="211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36195</xdr:rowOff>
    </xdr:from>
    <xdr:to>
      <xdr:col>69</xdr:col>
      <xdr:colOff>142875</xdr:colOff>
      <xdr:row>14</xdr:row>
      <xdr:rowOff>137795</xdr:rowOff>
    </xdr:to>
    <xdr:sp macro="" textlink="">
      <xdr:nvSpPr>
        <xdr:cNvPr id="146" name="楕円 145"/>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147972</xdr:rowOff>
    </xdr:from>
    <xdr:ext cx="762000" cy="259045"/>
    <xdr:sp macro="" textlink="">
      <xdr:nvSpPr>
        <xdr:cNvPr id="147" name="テキスト ボックス 146"/>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48" name="楕円 147"/>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49" name="テキスト ボックス 148"/>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対象者数減少等の要因により、類似団体平均を下回っている。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扶助費のうち主なものは、障害者支援費、町単独で実施している中学卒業までの福祉医療や児童手当となっており、今後も必要な事業についての見極めや各種の調整を図りながら、事業を展開していく。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2" name="直線コネクタ 181"/>
        <xdr:cNvCxnSpPr/>
      </xdr:nvCxnSpPr>
      <xdr:spPr>
        <a:xfrm flipV="1">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31750</xdr:rowOff>
    </xdr:to>
    <xdr:cxnSp macro="">
      <xdr:nvCxnSpPr>
        <xdr:cNvPr id="185" name="直線コネクタ 184"/>
        <xdr:cNvCxnSpPr/>
      </xdr:nvCxnSpPr>
      <xdr:spPr>
        <a:xfrm flipV="1">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88" name="直線コネクタ 187"/>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1" name="直線コネクタ 190"/>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5" name="楕円 204"/>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6" name="テキスト ボックス 205"/>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0" name="テキスト ボックス 20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その他に係る経常収支比率の主なものは、繰出金である。小規模自治体であるため、繰出額の変動が指数の変動に大きく影響してくると思われる。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57</xdr:row>
      <xdr:rowOff>10414</xdr:rowOff>
    </xdr:to>
    <xdr:cxnSp macro="">
      <xdr:nvCxnSpPr>
        <xdr:cNvPr id="240" name="直線コネクタ 239"/>
        <xdr:cNvCxnSpPr/>
      </xdr:nvCxnSpPr>
      <xdr:spPr>
        <a:xfrm flipV="1">
          <a:off x="15671800" y="97144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10414</xdr:rowOff>
    </xdr:to>
    <xdr:cxnSp macro="">
      <xdr:nvCxnSpPr>
        <xdr:cNvPr id="243" name="直線コネクタ 242"/>
        <xdr:cNvCxnSpPr/>
      </xdr:nvCxnSpPr>
      <xdr:spPr>
        <a:xfrm>
          <a:off x="14782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42418</xdr:rowOff>
    </xdr:to>
    <xdr:cxnSp macro="">
      <xdr:nvCxnSpPr>
        <xdr:cNvPr id="246" name="直線コネクタ 245"/>
        <xdr:cNvCxnSpPr/>
      </xdr:nvCxnSpPr>
      <xdr:spPr>
        <a:xfrm flipV="1">
          <a:off x="13893800" y="9755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42418</xdr:rowOff>
    </xdr:to>
    <xdr:cxnSp macro="">
      <xdr:nvCxnSpPr>
        <xdr:cNvPr id="249" name="直線コネクタ 248"/>
        <xdr:cNvCxnSpPr/>
      </xdr:nvCxnSpPr>
      <xdr:spPr>
        <a:xfrm>
          <a:off x="13004800" y="9773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9" name="楕円 258"/>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0"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1" name="楕円 260"/>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71391</xdr:rowOff>
    </xdr:from>
    <xdr:ext cx="736600" cy="259045"/>
    <xdr:sp macro="" textlink="">
      <xdr:nvSpPr>
        <xdr:cNvPr id="262" name="テキスト ボックス 261"/>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3" name="楕円 262"/>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64" name="テキスト ボックス 26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5" name="楕円 264"/>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6" name="テキスト ボックス 26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楕円 266"/>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5842</xdr:rowOff>
    </xdr:to>
    <xdr:cxnSp macro="">
      <xdr:nvCxnSpPr>
        <xdr:cNvPr id="298" name="直線コネクタ 297"/>
        <xdr:cNvCxnSpPr/>
      </xdr:nvCxnSpPr>
      <xdr:spPr>
        <a:xfrm flipV="1">
          <a:off x="15671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14986</xdr:rowOff>
    </xdr:to>
    <xdr:cxnSp macro="">
      <xdr:nvCxnSpPr>
        <xdr:cNvPr id="301" name="直線コネクタ 300"/>
        <xdr:cNvCxnSpPr/>
      </xdr:nvCxnSpPr>
      <xdr:spPr>
        <a:xfrm flipV="1">
          <a:off x="14782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14986</xdr:rowOff>
    </xdr:to>
    <xdr:cxnSp macro="">
      <xdr:nvCxnSpPr>
        <xdr:cNvPr id="304" name="直線コネクタ 303"/>
        <xdr:cNvCxnSpPr/>
      </xdr:nvCxnSpPr>
      <xdr:spPr>
        <a:xfrm>
          <a:off x="13893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1270</xdr:rowOff>
    </xdr:to>
    <xdr:cxnSp macro="">
      <xdr:nvCxnSpPr>
        <xdr:cNvPr id="307" name="直線コネクタ 306"/>
        <xdr:cNvCxnSpPr/>
      </xdr:nvCxnSpPr>
      <xdr:spPr>
        <a:xfrm>
          <a:off x="13004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7" name="楕円 316"/>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18"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0" name="テキスト ボックス 319"/>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1" name="楕円 32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2" name="テキスト ボックス 32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3" name="楕円 322"/>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4" name="テキスト ボックス 323"/>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5" name="楕円 324"/>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6" name="テキスト ボックス 325"/>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が増加しているのは、インフラ長寿命化対策に要因がある。耐用年数を迎える施設を多く保有しているため、施設の長寿命化及び集約化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17272</xdr:rowOff>
    </xdr:to>
    <xdr:cxnSp macro="">
      <xdr:nvCxnSpPr>
        <xdr:cNvPr id="356" name="直線コネクタ 355"/>
        <xdr:cNvCxnSpPr/>
      </xdr:nvCxnSpPr>
      <xdr:spPr>
        <a:xfrm>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8128</xdr:rowOff>
    </xdr:to>
    <xdr:cxnSp macro="">
      <xdr:nvCxnSpPr>
        <xdr:cNvPr id="359" name="直線コネクタ 358"/>
        <xdr:cNvCxnSpPr/>
      </xdr:nvCxnSpPr>
      <xdr:spPr>
        <a:xfrm>
          <a:off x="3098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77</xdr:row>
      <xdr:rowOff>165863</xdr:rowOff>
    </xdr:to>
    <xdr:cxnSp macro="">
      <xdr:nvCxnSpPr>
        <xdr:cNvPr id="362" name="直線コネクタ 361"/>
        <xdr:cNvCxnSpPr/>
      </xdr:nvCxnSpPr>
      <xdr:spPr>
        <a:xfrm flipV="1">
          <a:off x="2209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165863</xdr:rowOff>
    </xdr:to>
    <xdr:cxnSp macro="">
      <xdr:nvCxnSpPr>
        <xdr:cNvPr id="365" name="直線コネクタ 364"/>
        <xdr:cNvCxnSpPr/>
      </xdr:nvCxnSpPr>
      <xdr:spPr>
        <a:xfrm>
          <a:off x="1320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75" name="楕円 374"/>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76"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7" name="楕円 376"/>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78" name="テキスト ボックス 377"/>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79" name="楕円 378"/>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0" name="テキスト ボックス 379"/>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1" name="楕円 380"/>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2" name="テキスト ボックス 381"/>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3" name="楕円 382"/>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4" name="テキスト ボックス 38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指数が全国平均、岐阜県平均よりも低いのは、人件費や物件費が低いことが要因となっている。今後も行財政改革の推進により、職員の適正な配置と節約による需用費の減額に努めていくことが必要である。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62992</xdr:rowOff>
    </xdr:to>
    <xdr:cxnSp macro="">
      <xdr:nvCxnSpPr>
        <xdr:cNvPr id="415" name="直線コネクタ 414"/>
        <xdr:cNvCxnSpPr/>
      </xdr:nvCxnSpPr>
      <xdr:spPr>
        <a:xfrm flipV="1">
          <a:off x="15671800" y="127137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62992</xdr:rowOff>
    </xdr:from>
    <xdr:to>
      <xdr:col>78</xdr:col>
      <xdr:colOff>69850</xdr:colOff>
      <xdr:row>74</xdr:row>
      <xdr:rowOff>90424</xdr:rowOff>
    </xdr:to>
    <xdr:cxnSp macro="">
      <xdr:nvCxnSpPr>
        <xdr:cNvPr id="418" name="直線コネクタ 417"/>
        <xdr:cNvCxnSpPr/>
      </xdr:nvCxnSpPr>
      <xdr:spPr>
        <a:xfrm flipV="1">
          <a:off x="14782800" y="12750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74</xdr:row>
      <xdr:rowOff>140716</xdr:rowOff>
    </xdr:to>
    <xdr:cxnSp macro="">
      <xdr:nvCxnSpPr>
        <xdr:cNvPr id="421" name="直線コネクタ 420"/>
        <xdr:cNvCxnSpPr/>
      </xdr:nvCxnSpPr>
      <xdr:spPr>
        <a:xfrm flipV="1">
          <a:off x="13893800" y="12777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140716</xdr:rowOff>
    </xdr:to>
    <xdr:cxnSp macro="">
      <xdr:nvCxnSpPr>
        <xdr:cNvPr id="424" name="直線コネクタ 423"/>
        <xdr:cNvCxnSpPr/>
      </xdr:nvCxnSpPr>
      <xdr:spPr>
        <a:xfrm>
          <a:off x="13004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34" name="楕円 433"/>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55643</xdr:rowOff>
    </xdr:from>
    <xdr:ext cx="762000" cy="259045"/>
    <xdr:sp macro="" textlink="">
      <xdr:nvSpPr>
        <xdr:cNvPr id="435" name="公債費以外該当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xdr:rowOff>
    </xdr:from>
    <xdr:to>
      <xdr:col>78</xdr:col>
      <xdr:colOff>120650</xdr:colOff>
      <xdr:row>74</xdr:row>
      <xdr:rowOff>113792</xdr:rowOff>
    </xdr:to>
    <xdr:sp macro="" textlink="">
      <xdr:nvSpPr>
        <xdr:cNvPr id="436" name="楕円 435"/>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123969</xdr:rowOff>
    </xdr:from>
    <xdr:ext cx="736600" cy="259045"/>
    <xdr:sp macro="" textlink="">
      <xdr:nvSpPr>
        <xdr:cNvPr id="437" name="テキスト ボックス 436"/>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39624</xdr:rowOff>
    </xdr:from>
    <xdr:to>
      <xdr:col>74</xdr:col>
      <xdr:colOff>31750</xdr:colOff>
      <xdr:row>74</xdr:row>
      <xdr:rowOff>141224</xdr:rowOff>
    </xdr:to>
    <xdr:sp macro="" textlink="">
      <xdr:nvSpPr>
        <xdr:cNvPr id="438" name="楕円 437"/>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39" name="テキスト ボックス 438"/>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0" name="楕円 439"/>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1" name="テキスト ボックス 440"/>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42" name="楕円 441"/>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43" name="テキスト ボックス 442"/>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61751</xdr:rowOff>
    </xdr:from>
    <xdr:to>
      <xdr:col>29</xdr:col>
      <xdr:colOff>127000</xdr:colOff>
      <xdr:row>18</xdr:row>
      <xdr:rowOff>67741</xdr:rowOff>
    </xdr:to>
    <xdr:cxnSp macro="">
      <xdr:nvCxnSpPr>
        <xdr:cNvPr id="48" name="直線コネクタ 47"/>
        <xdr:cNvCxnSpPr/>
      </xdr:nvCxnSpPr>
      <xdr:spPr bwMode="auto">
        <a:xfrm flipV="1">
          <a:off x="5003800" y="3195476"/>
          <a:ext cx="6477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67741</xdr:rowOff>
    </xdr:from>
    <xdr:to>
      <xdr:col>26</xdr:col>
      <xdr:colOff>50800</xdr:colOff>
      <xdr:row>18</xdr:row>
      <xdr:rowOff>105314</xdr:rowOff>
    </xdr:to>
    <xdr:cxnSp macro="">
      <xdr:nvCxnSpPr>
        <xdr:cNvPr id="51" name="直線コネクタ 50"/>
        <xdr:cNvCxnSpPr/>
      </xdr:nvCxnSpPr>
      <xdr:spPr bwMode="auto">
        <a:xfrm flipV="1">
          <a:off x="4305300" y="3201466"/>
          <a:ext cx="698500" cy="3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105314</xdr:rowOff>
    </xdr:from>
    <xdr:to>
      <xdr:col>22</xdr:col>
      <xdr:colOff>114300</xdr:colOff>
      <xdr:row>19</xdr:row>
      <xdr:rowOff>25212</xdr:rowOff>
    </xdr:to>
    <xdr:cxnSp macro="">
      <xdr:nvCxnSpPr>
        <xdr:cNvPr id="54" name="直線コネクタ 53"/>
        <xdr:cNvCxnSpPr/>
      </xdr:nvCxnSpPr>
      <xdr:spPr bwMode="auto">
        <a:xfrm flipV="1">
          <a:off x="3606800" y="3239039"/>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25212</xdr:rowOff>
    </xdr:from>
    <xdr:to>
      <xdr:col>18</xdr:col>
      <xdr:colOff>177800</xdr:colOff>
      <xdr:row>19</xdr:row>
      <xdr:rowOff>92430</xdr:rowOff>
    </xdr:to>
    <xdr:cxnSp macro="">
      <xdr:nvCxnSpPr>
        <xdr:cNvPr id="57" name="直線コネクタ 56"/>
        <xdr:cNvCxnSpPr/>
      </xdr:nvCxnSpPr>
      <xdr:spPr bwMode="auto">
        <a:xfrm flipV="1">
          <a:off x="2908300" y="3330387"/>
          <a:ext cx="698500" cy="6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10951</xdr:rowOff>
    </xdr:from>
    <xdr:to>
      <xdr:col>29</xdr:col>
      <xdr:colOff>177800</xdr:colOff>
      <xdr:row>18</xdr:row>
      <xdr:rowOff>112551</xdr:rowOff>
    </xdr:to>
    <xdr:sp macro="" textlink="">
      <xdr:nvSpPr>
        <xdr:cNvPr id="67" name="楕円 66"/>
        <xdr:cNvSpPr/>
      </xdr:nvSpPr>
      <xdr:spPr bwMode="auto">
        <a:xfrm>
          <a:off x="5600700" y="314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154478</xdr:rowOff>
    </xdr:from>
    <xdr:ext cx="762000" cy="259045"/>
    <xdr:sp macro="" textlink="">
      <xdr:nvSpPr>
        <xdr:cNvPr id="68" name="人口1人当たり決算額の推移該当値テキスト130"/>
        <xdr:cNvSpPr txBox="1"/>
      </xdr:nvSpPr>
      <xdr:spPr>
        <a:xfrm>
          <a:off x="5740400" y="311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16941</xdr:rowOff>
    </xdr:from>
    <xdr:to>
      <xdr:col>26</xdr:col>
      <xdr:colOff>101600</xdr:colOff>
      <xdr:row>18</xdr:row>
      <xdr:rowOff>118541</xdr:rowOff>
    </xdr:to>
    <xdr:sp macro="" textlink="">
      <xdr:nvSpPr>
        <xdr:cNvPr id="69" name="楕円 68"/>
        <xdr:cNvSpPr/>
      </xdr:nvSpPr>
      <xdr:spPr bwMode="auto">
        <a:xfrm>
          <a:off x="4953000" y="31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103318</xdr:rowOff>
    </xdr:from>
    <xdr:ext cx="736600" cy="259045"/>
    <xdr:sp macro="" textlink="">
      <xdr:nvSpPr>
        <xdr:cNvPr id="70" name="テキスト ボックス 69"/>
        <xdr:cNvSpPr txBox="1"/>
      </xdr:nvSpPr>
      <xdr:spPr>
        <a:xfrm>
          <a:off x="4622800" y="323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54514</xdr:rowOff>
    </xdr:from>
    <xdr:to>
      <xdr:col>22</xdr:col>
      <xdr:colOff>165100</xdr:colOff>
      <xdr:row>18</xdr:row>
      <xdr:rowOff>156114</xdr:rowOff>
    </xdr:to>
    <xdr:sp macro="" textlink="">
      <xdr:nvSpPr>
        <xdr:cNvPr id="71" name="楕円 70"/>
        <xdr:cNvSpPr/>
      </xdr:nvSpPr>
      <xdr:spPr bwMode="auto">
        <a:xfrm>
          <a:off x="4254500" y="31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140890</xdr:rowOff>
    </xdr:from>
    <xdr:ext cx="762000" cy="259045"/>
    <xdr:sp macro="" textlink="">
      <xdr:nvSpPr>
        <xdr:cNvPr id="72" name="テキスト ボックス 71"/>
        <xdr:cNvSpPr txBox="1"/>
      </xdr:nvSpPr>
      <xdr:spPr>
        <a:xfrm>
          <a:off x="3924300" y="32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145862</xdr:rowOff>
    </xdr:from>
    <xdr:to>
      <xdr:col>19</xdr:col>
      <xdr:colOff>38100</xdr:colOff>
      <xdr:row>19</xdr:row>
      <xdr:rowOff>76012</xdr:rowOff>
    </xdr:to>
    <xdr:sp macro="" textlink="">
      <xdr:nvSpPr>
        <xdr:cNvPr id="73" name="楕円 72"/>
        <xdr:cNvSpPr/>
      </xdr:nvSpPr>
      <xdr:spPr bwMode="auto">
        <a:xfrm>
          <a:off x="3556000" y="327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60789</xdr:rowOff>
    </xdr:from>
    <xdr:ext cx="762000" cy="259045"/>
    <xdr:sp macro="" textlink="">
      <xdr:nvSpPr>
        <xdr:cNvPr id="74" name="テキスト ボックス 73"/>
        <xdr:cNvSpPr txBox="1"/>
      </xdr:nvSpPr>
      <xdr:spPr>
        <a:xfrm>
          <a:off x="3225800" y="336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41630</xdr:rowOff>
    </xdr:from>
    <xdr:to>
      <xdr:col>15</xdr:col>
      <xdr:colOff>101600</xdr:colOff>
      <xdr:row>19</xdr:row>
      <xdr:rowOff>143230</xdr:rowOff>
    </xdr:to>
    <xdr:sp macro="" textlink="">
      <xdr:nvSpPr>
        <xdr:cNvPr id="75" name="楕円 74"/>
        <xdr:cNvSpPr/>
      </xdr:nvSpPr>
      <xdr:spPr bwMode="auto">
        <a:xfrm>
          <a:off x="2857500" y="334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128007</xdr:rowOff>
    </xdr:from>
    <xdr:ext cx="762000" cy="259045"/>
    <xdr:sp macro="" textlink="">
      <xdr:nvSpPr>
        <xdr:cNvPr id="76" name="テキスト ボックス 75"/>
        <xdr:cNvSpPr txBox="1"/>
      </xdr:nvSpPr>
      <xdr:spPr>
        <a:xfrm>
          <a:off x="2527300" y="343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61392</xdr:rowOff>
    </xdr:from>
    <xdr:to>
      <xdr:col>29</xdr:col>
      <xdr:colOff>127000</xdr:colOff>
      <xdr:row>35</xdr:row>
      <xdr:rowOff>68821</xdr:rowOff>
    </xdr:to>
    <xdr:cxnSp macro="">
      <xdr:nvCxnSpPr>
        <xdr:cNvPr id="108" name="直線コネクタ 107"/>
        <xdr:cNvCxnSpPr/>
      </xdr:nvCxnSpPr>
      <xdr:spPr bwMode="auto">
        <a:xfrm>
          <a:off x="5003800" y="6671742"/>
          <a:ext cx="6477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271932</xdr:rowOff>
    </xdr:from>
    <xdr:to>
      <xdr:col>26</xdr:col>
      <xdr:colOff>50800</xdr:colOff>
      <xdr:row>35</xdr:row>
      <xdr:rowOff>61392</xdr:rowOff>
    </xdr:to>
    <xdr:cxnSp macro="">
      <xdr:nvCxnSpPr>
        <xdr:cNvPr id="111" name="直線コネクタ 110"/>
        <xdr:cNvCxnSpPr/>
      </xdr:nvCxnSpPr>
      <xdr:spPr bwMode="auto">
        <a:xfrm>
          <a:off x="4305300" y="6539382"/>
          <a:ext cx="698500" cy="13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239814</xdr:rowOff>
    </xdr:from>
    <xdr:to>
      <xdr:col>22</xdr:col>
      <xdr:colOff>114300</xdr:colOff>
      <xdr:row>34</xdr:row>
      <xdr:rowOff>271932</xdr:rowOff>
    </xdr:to>
    <xdr:cxnSp macro="">
      <xdr:nvCxnSpPr>
        <xdr:cNvPr id="114" name="直線コネクタ 113"/>
        <xdr:cNvCxnSpPr/>
      </xdr:nvCxnSpPr>
      <xdr:spPr bwMode="auto">
        <a:xfrm>
          <a:off x="3606800" y="6507264"/>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239814</xdr:rowOff>
    </xdr:from>
    <xdr:to>
      <xdr:col>18</xdr:col>
      <xdr:colOff>177800</xdr:colOff>
      <xdr:row>34</xdr:row>
      <xdr:rowOff>339598</xdr:rowOff>
    </xdr:to>
    <xdr:cxnSp macro="">
      <xdr:nvCxnSpPr>
        <xdr:cNvPr id="117" name="直線コネクタ 116"/>
        <xdr:cNvCxnSpPr/>
      </xdr:nvCxnSpPr>
      <xdr:spPr bwMode="auto">
        <a:xfrm flipV="1">
          <a:off x="2908300" y="6507264"/>
          <a:ext cx="698500" cy="9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18021</xdr:rowOff>
    </xdr:from>
    <xdr:to>
      <xdr:col>29</xdr:col>
      <xdr:colOff>177800</xdr:colOff>
      <xdr:row>35</xdr:row>
      <xdr:rowOff>119621</xdr:rowOff>
    </xdr:to>
    <xdr:sp macro="" textlink="">
      <xdr:nvSpPr>
        <xdr:cNvPr id="127" name="楕円 126"/>
        <xdr:cNvSpPr/>
      </xdr:nvSpPr>
      <xdr:spPr bwMode="auto">
        <a:xfrm>
          <a:off x="5600700" y="662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205998</xdr:rowOff>
    </xdr:from>
    <xdr:ext cx="762000" cy="259045"/>
    <xdr:sp macro="" textlink="">
      <xdr:nvSpPr>
        <xdr:cNvPr id="128" name="人口1人当たり決算額の推移該当値テキスト445"/>
        <xdr:cNvSpPr txBox="1"/>
      </xdr:nvSpPr>
      <xdr:spPr>
        <a:xfrm>
          <a:off x="5740400" y="64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10592</xdr:rowOff>
    </xdr:from>
    <xdr:to>
      <xdr:col>26</xdr:col>
      <xdr:colOff>101600</xdr:colOff>
      <xdr:row>35</xdr:row>
      <xdr:rowOff>112192</xdr:rowOff>
    </xdr:to>
    <xdr:sp macro="" textlink="">
      <xdr:nvSpPr>
        <xdr:cNvPr id="129" name="楕円 128"/>
        <xdr:cNvSpPr/>
      </xdr:nvSpPr>
      <xdr:spPr bwMode="auto">
        <a:xfrm>
          <a:off x="4953000" y="662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122369</xdr:rowOff>
    </xdr:from>
    <xdr:ext cx="736600" cy="259045"/>
    <xdr:sp macro="" textlink="">
      <xdr:nvSpPr>
        <xdr:cNvPr id="130" name="テキスト ボックス 129"/>
        <xdr:cNvSpPr txBox="1"/>
      </xdr:nvSpPr>
      <xdr:spPr>
        <a:xfrm>
          <a:off x="4622800" y="63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221132</xdr:rowOff>
    </xdr:from>
    <xdr:to>
      <xdr:col>22</xdr:col>
      <xdr:colOff>165100</xdr:colOff>
      <xdr:row>34</xdr:row>
      <xdr:rowOff>322732</xdr:rowOff>
    </xdr:to>
    <xdr:sp macro="" textlink="">
      <xdr:nvSpPr>
        <xdr:cNvPr id="131" name="楕円 130"/>
        <xdr:cNvSpPr/>
      </xdr:nvSpPr>
      <xdr:spPr bwMode="auto">
        <a:xfrm>
          <a:off x="4254500" y="648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332909</xdr:rowOff>
    </xdr:from>
    <xdr:ext cx="762000" cy="259045"/>
    <xdr:sp macro="" textlink="">
      <xdr:nvSpPr>
        <xdr:cNvPr id="132" name="テキスト ボックス 131"/>
        <xdr:cNvSpPr txBox="1"/>
      </xdr:nvSpPr>
      <xdr:spPr>
        <a:xfrm>
          <a:off x="3924300" y="62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189014</xdr:rowOff>
    </xdr:from>
    <xdr:to>
      <xdr:col>19</xdr:col>
      <xdr:colOff>38100</xdr:colOff>
      <xdr:row>34</xdr:row>
      <xdr:rowOff>290614</xdr:rowOff>
    </xdr:to>
    <xdr:sp macro="" textlink="">
      <xdr:nvSpPr>
        <xdr:cNvPr id="133" name="楕円 132"/>
        <xdr:cNvSpPr/>
      </xdr:nvSpPr>
      <xdr:spPr bwMode="auto">
        <a:xfrm>
          <a:off x="3556000" y="645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300791</xdr:rowOff>
    </xdr:from>
    <xdr:ext cx="762000" cy="259045"/>
    <xdr:sp macro="" textlink="">
      <xdr:nvSpPr>
        <xdr:cNvPr id="134" name="テキスト ボックス 133"/>
        <xdr:cNvSpPr txBox="1"/>
      </xdr:nvSpPr>
      <xdr:spPr>
        <a:xfrm>
          <a:off x="3225800" y="622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288798</xdr:rowOff>
    </xdr:from>
    <xdr:to>
      <xdr:col>15</xdr:col>
      <xdr:colOff>101600</xdr:colOff>
      <xdr:row>35</xdr:row>
      <xdr:rowOff>47498</xdr:rowOff>
    </xdr:to>
    <xdr:sp macro="" textlink="">
      <xdr:nvSpPr>
        <xdr:cNvPr id="135" name="楕円 134"/>
        <xdr:cNvSpPr/>
      </xdr:nvSpPr>
      <xdr:spPr bwMode="auto">
        <a:xfrm>
          <a:off x="2857500" y="655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57675</xdr:rowOff>
    </xdr:from>
    <xdr:ext cx="762000" cy="259045"/>
    <xdr:sp macro="" textlink="">
      <xdr:nvSpPr>
        <xdr:cNvPr id="136" name="テキスト ボックス 135"/>
        <xdr:cNvSpPr txBox="1"/>
      </xdr:nvSpPr>
      <xdr:spPr>
        <a:xfrm>
          <a:off x="2527300" y="632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134099</xdr:rowOff>
    </xdr:from>
    <xdr:to>
      <xdr:col>24</xdr:col>
      <xdr:colOff>63500</xdr:colOff>
      <xdr:row>36</xdr:row>
      <xdr:rowOff>152037</xdr:rowOff>
    </xdr:to>
    <xdr:cxnSp macro="">
      <xdr:nvCxnSpPr>
        <xdr:cNvPr id="61" name="直線コネクタ 60"/>
        <xdr:cNvCxnSpPr/>
      </xdr:nvCxnSpPr>
      <xdr:spPr>
        <a:xfrm flipV="1">
          <a:off x="3797300" y="6306299"/>
          <a:ext cx="8382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152037</xdr:rowOff>
    </xdr:from>
    <xdr:to>
      <xdr:col>19</xdr:col>
      <xdr:colOff>177800</xdr:colOff>
      <xdr:row>36</xdr:row>
      <xdr:rowOff>159543</xdr:rowOff>
    </xdr:to>
    <xdr:cxnSp macro="">
      <xdr:nvCxnSpPr>
        <xdr:cNvPr id="64" name="直線コネクタ 63"/>
        <xdr:cNvCxnSpPr/>
      </xdr:nvCxnSpPr>
      <xdr:spPr>
        <a:xfrm flipV="1">
          <a:off x="2908300" y="632423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159543</xdr:rowOff>
    </xdr:from>
    <xdr:to>
      <xdr:col>15</xdr:col>
      <xdr:colOff>50800</xdr:colOff>
      <xdr:row>37</xdr:row>
      <xdr:rowOff>37417</xdr:rowOff>
    </xdr:to>
    <xdr:cxnSp macro="">
      <xdr:nvCxnSpPr>
        <xdr:cNvPr id="67" name="直線コネクタ 66"/>
        <xdr:cNvCxnSpPr/>
      </xdr:nvCxnSpPr>
      <xdr:spPr>
        <a:xfrm flipV="1">
          <a:off x="2019300" y="6331743"/>
          <a:ext cx="889000" cy="4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37417</xdr:rowOff>
    </xdr:from>
    <xdr:to>
      <xdr:col>10</xdr:col>
      <xdr:colOff>114300</xdr:colOff>
      <xdr:row>37</xdr:row>
      <xdr:rowOff>86711</xdr:rowOff>
    </xdr:to>
    <xdr:cxnSp macro="">
      <xdr:nvCxnSpPr>
        <xdr:cNvPr id="70" name="直線コネクタ 69"/>
        <xdr:cNvCxnSpPr/>
      </xdr:nvCxnSpPr>
      <xdr:spPr>
        <a:xfrm flipV="1">
          <a:off x="1130300" y="6381067"/>
          <a:ext cx="889000" cy="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83299</xdr:rowOff>
    </xdr:from>
    <xdr:to>
      <xdr:col>24</xdr:col>
      <xdr:colOff>114300</xdr:colOff>
      <xdr:row>37</xdr:row>
      <xdr:rowOff>13449</xdr:rowOff>
    </xdr:to>
    <xdr:sp macro="" textlink="">
      <xdr:nvSpPr>
        <xdr:cNvPr id="80" name="楕円 79"/>
        <xdr:cNvSpPr/>
      </xdr:nvSpPr>
      <xdr:spPr>
        <a:xfrm>
          <a:off x="45847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61726</xdr:rowOff>
    </xdr:from>
    <xdr:ext cx="599010" cy="259045"/>
    <xdr:sp macro="" textlink="">
      <xdr:nvSpPr>
        <xdr:cNvPr id="81" name="人件費該当値テキスト"/>
        <xdr:cNvSpPr txBox="1"/>
      </xdr:nvSpPr>
      <xdr:spPr>
        <a:xfrm>
          <a:off x="4686300" y="623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101237</xdr:rowOff>
    </xdr:from>
    <xdr:to>
      <xdr:col>20</xdr:col>
      <xdr:colOff>38100</xdr:colOff>
      <xdr:row>37</xdr:row>
      <xdr:rowOff>31387</xdr:rowOff>
    </xdr:to>
    <xdr:sp macro="" textlink="">
      <xdr:nvSpPr>
        <xdr:cNvPr id="82" name="楕円 81"/>
        <xdr:cNvSpPr/>
      </xdr:nvSpPr>
      <xdr:spPr>
        <a:xfrm>
          <a:off x="3746500" y="62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22514</xdr:rowOff>
    </xdr:from>
    <xdr:ext cx="599010" cy="259045"/>
    <xdr:sp macro="" textlink="">
      <xdr:nvSpPr>
        <xdr:cNvPr id="83" name="テキスト ボックス 82"/>
        <xdr:cNvSpPr txBox="1"/>
      </xdr:nvSpPr>
      <xdr:spPr>
        <a:xfrm>
          <a:off x="3497795" y="63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108743</xdr:rowOff>
    </xdr:from>
    <xdr:to>
      <xdr:col>15</xdr:col>
      <xdr:colOff>101600</xdr:colOff>
      <xdr:row>37</xdr:row>
      <xdr:rowOff>38893</xdr:rowOff>
    </xdr:to>
    <xdr:sp macro="" textlink="">
      <xdr:nvSpPr>
        <xdr:cNvPr id="84" name="楕円 83"/>
        <xdr:cNvSpPr/>
      </xdr:nvSpPr>
      <xdr:spPr>
        <a:xfrm>
          <a:off x="2857500" y="62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30020</xdr:rowOff>
    </xdr:from>
    <xdr:ext cx="599010" cy="259045"/>
    <xdr:sp macro="" textlink="">
      <xdr:nvSpPr>
        <xdr:cNvPr id="85" name="テキスト ボックス 84"/>
        <xdr:cNvSpPr txBox="1"/>
      </xdr:nvSpPr>
      <xdr:spPr>
        <a:xfrm>
          <a:off x="2608795" y="637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158067</xdr:rowOff>
    </xdr:from>
    <xdr:to>
      <xdr:col>10</xdr:col>
      <xdr:colOff>165100</xdr:colOff>
      <xdr:row>37</xdr:row>
      <xdr:rowOff>88217</xdr:rowOff>
    </xdr:to>
    <xdr:sp macro="" textlink="">
      <xdr:nvSpPr>
        <xdr:cNvPr id="86" name="楕円 85"/>
        <xdr:cNvSpPr/>
      </xdr:nvSpPr>
      <xdr:spPr>
        <a:xfrm>
          <a:off x="1968500" y="63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79344</xdr:rowOff>
    </xdr:from>
    <xdr:ext cx="534377" cy="259045"/>
    <xdr:sp macro="" textlink="">
      <xdr:nvSpPr>
        <xdr:cNvPr id="87" name="テキスト ボックス 86"/>
        <xdr:cNvSpPr txBox="1"/>
      </xdr:nvSpPr>
      <xdr:spPr>
        <a:xfrm>
          <a:off x="1752111" y="64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35911</xdr:rowOff>
    </xdr:from>
    <xdr:to>
      <xdr:col>6</xdr:col>
      <xdr:colOff>38100</xdr:colOff>
      <xdr:row>37</xdr:row>
      <xdr:rowOff>137511</xdr:rowOff>
    </xdr:to>
    <xdr:sp macro="" textlink="">
      <xdr:nvSpPr>
        <xdr:cNvPr id="88" name="楕円 87"/>
        <xdr:cNvSpPr/>
      </xdr:nvSpPr>
      <xdr:spPr>
        <a:xfrm>
          <a:off x="1079500" y="637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128637</xdr:rowOff>
    </xdr:from>
    <xdr:ext cx="534377" cy="259045"/>
    <xdr:sp macro="" textlink="">
      <xdr:nvSpPr>
        <xdr:cNvPr id="89" name="テキスト ボックス 88"/>
        <xdr:cNvSpPr txBox="1"/>
      </xdr:nvSpPr>
      <xdr:spPr>
        <a:xfrm>
          <a:off x="863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118235</xdr:rowOff>
    </xdr:from>
    <xdr:to>
      <xdr:col>24</xdr:col>
      <xdr:colOff>63500</xdr:colOff>
      <xdr:row>57</xdr:row>
      <xdr:rowOff>121092</xdr:rowOff>
    </xdr:to>
    <xdr:cxnSp macro="">
      <xdr:nvCxnSpPr>
        <xdr:cNvPr id="120" name="直線コネクタ 119"/>
        <xdr:cNvCxnSpPr/>
      </xdr:nvCxnSpPr>
      <xdr:spPr>
        <a:xfrm flipV="1">
          <a:off x="3797300" y="989088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121092</xdr:rowOff>
    </xdr:from>
    <xdr:to>
      <xdr:col>19</xdr:col>
      <xdr:colOff>177800</xdr:colOff>
      <xdr:row>57</xdr:row>
      <xdr:rowOff>156838</xdr:rowOff>
    </xdr:to>
    <xdr:cxnSp macro="">
      <xdr:nvCxnSpPr>
        <xdr:cNvPr id="123" name="直線コネクタ 122"/>
        <xdr:cNvCxnSpPr/>
      </xdr:nvCxnSpPr>
      <xdr:spPr>
        <a:xfrm flipV="1">
          <a:off x="2908300" y="9893742"/>
          <a:ext cx="889000" cy="3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156838</xdr:rowOff>
    </xdr:from>
    <xdr:to>
      <xdr:col>15</xdr:col>
      <xdr:colOff>50800</xdr:colOff>
      <xdr:row>57</xdr:row>
      <xdr:rowOff>165691</xdr:rowOff>
    </xdr:to>
    <xdr:cxnSp macro="">
      <xdr:nvCxnSpPr>
        <xdr:cNvPr id="126" name="直線コネクタ 125"/>
        <xdr:cNvCxnSpPr/>
      </xdr:nvCxnSpPr>
      <xdr:spPr>
        <a:xfrm flipV="1">
          <a:off x="2019300" y="9929488"/>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165691</xdr:rowOff>
    </xdr:from>
    <xdr:to>
      <xdr:col>10</xdr:col>
      <xdr:colOff>114300</xdr:colOff>
      <xdr:row>58</xdr:row>
      <xdr:rowOff>15756</xdr:rowOff>
    </xdr:to>
    <xdr:cxnSp macro="">
      <xdr:nvCxnSpPr>
        <xdr:cNvPr id="129" name="直線コネクタ 128"/>
        <xdr:cNvCxnSpPr/>
      </xdr:nvCxnSpPr>
      <xdr:spPr>
        <a:xfrm flipV="1">
          <a:off x="1130300" y="9938341"/>
          <a:ext cx="889000" cy="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67435</xdr:rowOff>
    </xdr:from>
    <xdr:to>
      <xdr:col>24</xdr:col>
      <xdr:colOff>114300</xdr:colOff>
      <xdr:row>57</xdr:row>
      <xdr:rowOff>169035</xdr:rowOff>
    </xdr:to>
    <xdr:sp macro="" textlink="">
      <xdr:nvSpPr>
        <xdr:cNvPr id="139" name="楕円 138"/>
        <xdr:cNvSpPr/>
      </xdr:nvSpPr>
      <xdr:spPr>
        <a:xfrm>
          <a:off x="45847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45862</xdr:rowOff>
    </xdr:from>
    <xdr:ext cx="534377" cy="259045"/>
    <xdr:sp macro="" textlink="">
      <xdr:nvSpPr>
        <xdr:cNvPr id="140" name="物件費該当値テキスト"/>
        <xdr:cNvSpPr txBox="1"/>
      </xdr:nvSpPr>
      <xdr:spPr>
        <a:xfrm>
          <a:off x="4686300"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70292</xdr:rowOff>
    </xdr:from>
    <xdr:to>
      <xdr:col>20</xdr:col>
      <xdr:colOff>38100</xdr:colOff>
      <xdr:row>58</xdr:row>
      <xdr:rowOff>442</xdr:rowOff>
    </xdr:to>
    <xdr:sp macro="" textlink="">
      <xdr:nvSpPr>
        <xdr:cNvPr id="141" name="楕円 140"/>
        <xdr:cNvSpPr/>
      </xdr:nvSpPr>
      <xdr:spPr>
        <a:xfrm>
          <a:off x="3746500" y="9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163019</xdr:rowOff>
    </xdr:from>
    <xdr:ext cx="534377" cy="259045"/>
    <xdr:sp macro="" textlink="">
      <xdr:nvSpPr>
        <xdr:cNvPr id="142" name="テキスト ボックス 141"/>
        <xdr:cNvSpPr txBox="1"/>
      </xdr:nvSpPr>
      <xdr:spPr>
        <a:xfrm>
          <a:off x="3530111" y="9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106038</xdr:rowOff>
    </xdr:from>
    <xdr:to>
      <xdr:col>15</xdr:col>
      <xdr:colOff>101600</xdr:colOff>
      <xdr:row>58</xdr:row>
      <xdr:rowOff>36188</xdr:rowOff>
    </xdr:to>
    <xdr:sp macro="" textlink="">
      <xdr:nvSpPr>
        <xdr:cNvPr id="143" name="楕円 142"/>
        <xdr:cNvSpPr/>
      </xdr:nvSpPr>
      <xdr:spPr>
        <a:xfrm>
          <a:off x="2857500" y="9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27315</xdr:rowOff>
    </xdr:from>
    <xdr:ext cx="534377" cy="259045"/>
    <xdr:sp macro="" textlink="">
      <xdr:nvSpPr>
        <xdr:cNvPr id="144" name="テキスト ボックス 143"/>
        <xdr:cNvSpPr txBox="1"/>
      </xdr:nvSpPr>
      <xdr:spPr>
        <a:xfrm>
          <a:off x="2641111" y="99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114891</xdr:rowOff>
    </xdr:from>
    <xdr:to>
      <xdr:col>10</xdr:col>
      <xdr:colOff>165100</xdr:colOff>
      <xdr:row>58</xdr:row>
      <xdr:rowOff>45041</xdr:rowOff>
    </xdr:to>
    <xdr:sp macro="" textlink="">
      <xdr:nvSpPr>
        <xdr:cNvPr id="145" name="楕円 144"/>
        <xdr:cNvSpPr/>
      </xdr:nvSpPr>
      <xdr:spPr>
        <a:xfrm>
          <a:off x="1968500" y="9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36168</xdr:rowOff>
    </xdr:from>
    <xdr:ext cx="534377" cy="259045"/>
    <xdr:sp macro="" textlink="">
      <xdr:nvSpPr>
        <xdr:cNvPr id="146" name="テキスト ボックス 145"/>
        <xdr:cNvSpPr txBox="1"/>
      </xdr:nvSpPr>
      <xdr:spPr>
        <a:xfrm>
          <a:off x="1752111" y="99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136406</xdr:rowOff>
    </xdr:from>
    <xdr:to>
      <xdr:col>6</xdr:col>
      <xdr:colOff>38100</xdr:colOff>
      <xdr:row>58</xdr:row>
      <xdr:rowOff>66556</xdr:rowOff>
    </xdr:to>
    <xdr:sp macro="" textlink="">
      <xdr:nvSpPr>
        <xdr:cNvPr id="147" name="楕円 146"/>
        <xdr:cNvSpPr/>
      </xdr:nvSpPr>
      <xdr:spPr>
        <a:xfrm>
          <a:off x="1079500" y="9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57683</xdr:rowOff>
    </xdr:from>
    <xdr:ext cx="534377" cy="259045"/>
    <xdr:sp macro="" textlink="">
      <xdr:nvSpPr>
        <xdr:cNvPr id="148" name="テキスト ボックス 147"/>
        <xdr:cNvSpPr txBox="1"/>
      </xdr:nvSpPr>
      <xdr:spPr>
        <a:xfrm>
          <a:off x="863111" y="10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107105</xdr:rowOff>
    </xdr:from>
    <xdr:to>
      <xdr:col>24</xdr:col>
      <xdr:colOff>63500</xdr:colOff>
      <xdr:row>78</xdr:row>
      <xdr:rowOff>107181</xdr:rowOff>
    </xdr:to>
    <xdr:cxnSp macro="">
      <xdr:nvCxnSpPr>
        <xdr:cNvPr id="177" name="直線コネクタ 176"/>
        <xdr:cNvCxnSpPr/>
      </xdr:nvCxnSpPr>
      <xdr:spPr>
        <a:xfrm flipV="1">
          <a:off x="3797300" y="1348020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107181</xdr:rowOff>
    </xdr:from>
    <xdr:to>
      <xdr:col>19</xdr:col>
      <xdr:colOff>177800</xdr:colOff>
      <xdr:row>78</xdr:row>
      <xdr:rowOff>111316</xdr:rowOff>
    </xdr:to>
    <xdr:cxnSp macro="">
      <xdr:nvCxnSpPr>
        <xdr:cNvPr id="180" name="直線コネクタ 179"/>
        <xdr:cNvCxnSpPr/>
      </xdr:nvCxnSpPr>
      <xdr:spPr>
        <a:xfrm flipV="1">
          <a:off x="2908300" y="13480281"/>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95619</xdr:rowOff>
    </xdr:from>
    <xdr:to>
      <xdr:col>15</xdr:col>
      <xdr:colOff>50800</xdr:colOff>
      <xdr:row>78</xdr:row>
      <xdr:rowOff>111316</xdr:rowOff>
    </xdr:to>
    <xdr:cxnSp macro="">
      <xdr:nvCxnSpPr>
        <xdr:cNvPr id="183" name="直線コネクタ 182"/>
        <xdr:cNvCxnSpPr/>
      </xdr:nvCxnSpPr>
      <xdr:spPr>
        <a:xfrm>
          <a:off x="2019300" y="13468719"/>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95619</xdr:rowOff>
    </xdr:from>
    <xdr:to>
      <xdr:col>10</xdr:col>
      <xdr:colOff>114300</xdr:colOff>
      <xdr:row>78</xdr:row>
      <xdr:rowOff>159569</xdr:rowOff>
    </xdr:to>
    <xdr:cxnSp macro="">
      <xdr:nvCxnSpPr>
        <xdr:cNvPr id="186" name="直線コネクタ 185"/>
        <xdr:cNvCxnSpPr/>
      </xdr:nvCxnSpPr>
      <xdr:spPr>
        <a:xfrm flipV="1">
          <a:off x="1130300" y="13468719"/>
          <a:ext cx="889000" cy="6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56305</xdr:rowOff>
    </xdr:from>
    <xdr:to>
      <xdr:col>24</xdr:col>
      <xdr:colOff>114300</xdr:colOff>
      <xdr:row>78</xdr:row>
      <xdr:rowOff>157905</xdr:rowOff>
    </xdr:to>
    <xdr:sp macro="" textlink="">
      <xdr:nvSpPr>
        <xdr:cNvPr id="196" name="楕円 195"/>
        <xdr:cNvSpPr/>
      </xdr:nvSpPr>
      <xdr:spPr>
        <a:xfrm>
          <a:off x="4584700" y="134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142682</xdr:rowOff>
    </xdr:from>
    <xdr:ext cx="469744" cy="259045"/>
    <xdr:sp macro="" textlink="">
      <xdr:nvSpPr>
        <xdr:cNvPr id="197" name="維持補修費該当値テキスト"/>
        <xdr:cNvSpPr txBox="1"/>
      </xdr:nvSpPr>
      <xdr:spPr>
        <a:xfrm>
          <a:off x="4686300" y="133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56381</xdr:rowOff>
    </xdr:from>
    <xdr:to>
      <xdr:col>20</xdr:col>
      <xdr:colOff>38100</xdr:colOff>
      <xdr:row>78</xdr:row>
      <xdr:rowOff>157981</xdr:rowOff>
    </xdr:to>
    <xdr:sp macro="" textlink="">
      <xdr:nvSpPr>
        <xdr:cNvPr id="198" name="楕円 197"/>
        <xdr:cNvSpPr/>
      </xdr:nvSpPr>
      <xdr:spPr>
        <a:xfrm>
          <a:off x="37465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149108</xdr:rowOff>
    </xdr:from>
    <xdr:ext cx="469744" cy="259045"/>
    <xdr:sp macro="" textlink="">
      <xdr:nvSpPr>
        <xdr:cNvPr id="199" name="テキスト ボックス 198"/>
        <xdr:cNvSpPr txBox="1"/>
      </xdr:nvSpPr>
      <xdr:spPr>
        <a:xfrm>
          <a:off x="3562428" y="135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60516</xdr:rowOff>
    </xdr:from>
    <xdr:to>
      <xdr:col>15</xdr:col>
      <xdr:colOff>101600</xdr:colOff>
      <xdr:row>78</xdr:row>
      <xdr:rowOff>162116</xdr:rowOff>
    </xdr:to>
    <xdr:sp macro="" textlink="">
      <xdr:nvSpPr>
        <xdr:cNvPr id="200" name="楕円 199"/>
        <xdr:cNvSpPr/>
      </xdr:nvSpPr>
      <xdr:spPr>
        <a:xfrm>
          <a:off x="2857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153243</xdr:rowOff>
    </xdr:from>
    <xdr:ext cx="469744" cy="259045"/>
    <xdr:sp macro="" textlink="">
      <xdr:nvSpPr>
        <xdr:cNvPr id="201" name="テキスト ボックス 200"/>
        <xdr:cNvSpPr txBox="1"/>
      </xdr:nvSpPr>
      <xdr:spPr>
        <a:xfrm>
          <a:off x="2673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44819</xdr:rowOff>
    </xdr:from>
    <xdr:to>
      <xdr:col>10</xdr:col>
      <xdr:colOff>165100</xdr:colOff>
      <xdr:row>78</xdr:row>
      <xdr:rowOff>146419</xdr:rowOff>
    </xdr:to>
    <xdr:sp macro="" textlink="">
      <xdr:nvSpPr>
        <xdr:cNvPr id="202" name="楕円 201"/>
        <xdr:cNvSpPr/>
      </xdr:nvSpPr>
      <xdr:spPr>
        <a:xfrm>
          <a:off x="19685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137546</xdr:rowOff>
    </xdr:from>
    <xdr:ext cx="469744" cy="259045"/>
    <xdr:sp macro="" textlink="">
      <xdr:nvSpPr>
        <xdr:cNvPr id="203" name="テキスト ボックス 202"/>
        <xdr:cNvSpPr txBox="1"/>
      </xdr:nvSpPr>
      <xdr:spPr>
        <a:xfrm>
          <a:off x="1784428" y="135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108769</xdr:rowOff>
    </xdr:from>
    <xdr:to>
      <xdr:col>6</xdr:col>
      <xdr:colOff>38100</xdr:colOff>
      <xdr:row>79</xdr:row>
      <xdr:rowOff>38919</xdr:rowOff>
    </xdr:to>
    <xdr:sp macro="" textlink="">
      <xdr:nvSpPr>
        <xdr:cNvPr id="204" name="楕円 203"/>
        <xdr:cNvSpPr/>
      </xdr:nvSpPr>
      <xdr:spPr>
        <a:xfrm>
          <a:off x="1079500" y="134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30046</xdr:rowOff>
    </xdr:from>
    <xdr:ext cx="469744" cy="259045"/>
    <xdr:sp macro="" textlink="">
      <xdr:nvSpPr>
        <xdr:cNvPr id="205" name="テキスト ボックス 204"/>
        <xdr:cNvSpPr txBox="1"/>
      </xdr:nvSpPr>
      <xdr:spPr>
        <a:xfrm>
          <a:off x="895428" y="135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164985</xdr:rowOff>
    </xdr:from>
    <xdr:to>
      <xdr:col>24</xdr:col>
      <xdr:colOff>63500</xdr:colOff>
      <xdr:row>96</xdr:row>
      <xdr:rowOff>73189</xdr:rowOff>
    </xdr:to>
    <xdr:cxnSp macro="">
      <xdr:nvCxnSpPr>
        <xdr:cNvPr id="235" name="直線コネクタ 234"/>
        <xdr:cNvCxnSpPr/>
      </xdr:nvCxnSpPr>
      <xdr:spPr>
        <a:xfrm>
          <a:off x="3797300" y="16452735"/>
          <a:ext cx="838200" cy="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164985</xdr:rowOff>
    </xdr:from>
    <xdr:to>
      <xdr:col>19</xdr:col>
      <xdr:colOff>177800</xdr:colOff>
      <xdr:row>96</xdr:row>
      <xdr:rowOff>62954</xdr:rowOff>
    </xdr:to>
    <xdr:cxnSp macro="">
      <xdr:nvCxnSpPr>
        <xdr:cNvPr id="238" name="直線コネクタ 237"/>
        <xdr:cNvCxnSpPr/>
      </xdr:nvCxnSpPr>
      <xdr:spPr>
        <a:xfrm flipV="1">
          <a:off x="2908300" y="16452735"/>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54166</xdr:rowOff>
    </xdr:from>
    <xdr:to>
      <xdr:col>15</xdr:col>
      <xdr:colOff>50800</xdr:colOff>
      <xdr:row>96</xdr:row>
      <xdr:rowOff>62954</xdr:rowOff>
    </xdr:to>
    <xdr:cxnSp macro="">
      <xdr:nvCxnSpPr>
        <xdr:cNvPr id="241" name="直線コネクタ 240"/>
        <xdr:cNvCxnSpPr/>
      </xdr:nvCxnSpPr>
      <xdr:spPr>
        <a:xfrm>
          <a:off x="2019300" y="16513366"/>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54166</xdr:rowOff>
    </xdr:from>
    <xdr:to>
      <xdr:col>10</xdr:col>
      <xdr:colOff>114300</xdr:colOff>
      <xdr:row>96</xdr:row>
      <xdr:rowOff>152464</xdr:rowOff>
    </xdr:to>
    <xdr:cxnSp macro="">
      <xdr:nvCxnSpPr>
        <xdr:cNvPr id="244" name="直線コネクタ 243"/>
        <xdr:cNvCxnSpPr/>
      </xdr:nvCxnSpPr>
      <xdr:spPr>
        <a:xfrm flipV="1">
          <a:off x="1130300" y="1651336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22389</xdr:rowOff>
    </xdr:from>
    <xdr:to>
      <xdr:col>24</xdr:col>
      <xdr:colOff>114300</xdr:colOff>
      <xdr:row>96</xdr:row>
      <xdr:rowOff>123989</xdr:rowOff>
    </xdr:to>
    <xdr:sp macro="" textlink="">
      <xdr:nvSpPr>
        <xdr:cNvPr id="254" name="楕円 253"/>
        <xdr:cNvSpPr/>
      </xdr:nvSpPr>
      <xdr:spPr>
        <a:xfrm>
          <a:off x="4584700" y="164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45266</xdr:rowOff>
    </xdr:from>
    <xdr:ext cx="534377" cy="259045"/>
    <xdr:sp macro="" textlink="">
      <xdr:nvSpPr>
        <xdr:cNvPr id="255" name="扶助費該当値テキスト"/>
        <xdr:cNvSpPr txBox="1"/>
      </xdr:nvSpPr>
      <xdr:spPr>
        <a:xfrm>
          <a:off x="4686300" y="163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114185</xdr:rowOff>
    </xdr:from>
    <xdr:to>
      <xdr:col>20</xdr:col>
      <xdr:colOff>38100</xdr:colOff>
      <xdr:row>96</xdr:row>
      <xdr:rowOff>44335</xdr:rowOff>
    </xdr:to>
    <xdr:sp macro="" textlink="">
      <xdr:nvSpPr>
        <xdr:cNvPr id="256" name="楕円 255"/>
        <xdr:cNvSpPr/>
      </xdr:nvSpPr>
      <xdr:spPr>
        <a:xfrm>
          <a:off x="3746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60862</xdr:rowOff>
    </xdr:from>
    <xdr:ext cx="534377" cy="259045"/>
    <xdr:sp macro="" textlink="">
      <xdr:nvSpPr>
        <xdr:cNvPr id="257" name="テキスト ボックス 256"/>
        <xdr:cNvSpPr txBox="1"/>
      </xdr:nvSpPr>
      <xdr:spPr>
        <a:xfrm>
          <a:off x="3530111" y="161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12154</xdr:rowOff>
    </xdr:from>
    <xdr:to>
      <xdr:col>15</xdr:col>
      <xdr:colOff>101600</xdr:colOff>
      <xdr:row>96</xdr:row>
      <xdr:rowOff>113754</xdr:rowOff>
    </xdr:to>
    <xdr:sp macro="" textlink="">
      <xdr:nvSpPr>
        <xdr:cNvPr id="258" name="楕円 257"/>
        <xdr:cNvSpPr/>
      </xdr:nvSpPr>
      <xdr:spPr>
        <a:xfrm>
          <a:off x="2857500" y="164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130281</xdr:rowOff>
    </xdr:from>
    <xdr:ext cx="534377" cy="259045"/>
    <xdr:sp macro="" textlink="">
      <xdr:nvSpPr>
        <xdr:cNvPr id="259" name="テキスト ボックス 258"/>
        <xdr:cNvSpPr txBox="1"/>
      </xdr:nvSpPr>
      <xdr:spPr>
        <a:xfrm>
          <a:off x="2641111" y="162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3366</xdr:rowOff>
    </xdr:from>
    <xdr:to>
      <xdr:col>10</xdr:col>
      <xdr:colOff>165100</xdr:colOff>
      <xdr:row>96</xdr:row>
      <xdr:rowOff>104966</xdr:rowOff>
    </xdr:to>
    <xdr:sp macro="" textlink="">
      <xdr:nvSpPr>
        <xdr:cNvPr id="260" name="楕円 259"/>
        <xdr:cNvSpPr/>
      </xdr:nvSpPr>
      <xdr:spPr>
        <a:xfrm>
          <a:off x="1968500" y="164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121493</xdr:rowOff>
    </xdr:from>
    <xdr:ext cx="534377" cy="259045"/>
    <xdr:sp macro="" textlink="">
      <xdr:nvSpPr>
        <xdr:cNvPr id="261" name="テキスト ボックス 260"/>
        <xdr:cNvSpPr txBox="1"/>
      </xdr:nvSpPr>
      <xdr:spPr>
        <a:xfrm>
          <a:off x="1752111" y="162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101664</xdr:rowOff>
    </xdr:from>
    <xdr:to>
      <xdr:col>6</xdr:col>
      <xdr:colOff>38100</xdr:colOff>
      <xdr:row>97</xdr:row>
      <xdr:rowOff>31814</xdr:rowOff>
    </xdr:to>
    <xdr:sp macro="" textlink="">
      <xdr:nvSpPr>
        <xdr:cNvPr id="262" name="楕円 261"/>
        <xdr:cNvSpPr/>
      </xdr:nvSpPr>
      <xdr:spPr>
        <a:xfrm>
          <a:off x="1079500" y="165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48341</xdr:rowOff>
    </xdr:from>
    <xdr:ext cx="534377" cy="259045"/>
    <xdr:sp macro="" textlink="">
      <xdr:nvSpPr>
        <xdr:cNvPr id="263" name="テキスト ボックス 262"/>
        <xdr:cNvSpPr txBox="1"/>
      </xdr:nvSpPr>
      <xdr:spPr>
        <a:xfrm>
          <a:off x="863111" y="163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58531</xdr:rowOff>
    </xdr:from>
    <xdr:to>
      <xdr:col>55</xdr:col>
      <xdr:colOff>0</xdr:colOff>
      <xdr:row>37</xdr:row>
      <xdr:rowOff>71950</xdr:rowOff>
    </xdr:to>
    <xdr:cxnSp macro="">
      <xdr:nvCxnSpPr>
        <xdr:cNvPr id="290" name="直線コネクタ 289"/>
        <xdr:cNvCxnSpPr/>
      </xdr:nvCxnSpPr>
      <xdr:spPr>
        <a:xfrm flipV="1">
          <a:off x="9639300" y="6402181"/>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64817</xdr:rowOff>
    </xdr:from>
    <xdr:to>
      <xdr:col>50</xdr:col>
      <xdr:colOff>114300</xdr:colOff>
      <xdr:row>37</xdr:row>
      <xdr:rowOff>71950</xdr:rowOff>
    </xdr:to>
    <xdr:cxnSp macro="">
      <xdr:nvCxnSpPr>
        <xdr:cNvPr id="293" name="直線コネクタ 292"/>
        <xdr:cNvCxnSpPr/>
      </xdr:nvCxnSpPr>
      <xdr:spPr>
        <a:xfrm>
          <a:off x="8750300" y="6408467"/>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64817</xdr:rowOff>
    </xdr:from>
    <xdr:to>
      <xdr:col>45</xdr:col>
      <xdr:colOff>177800</xdr:colOff>
      <xdr:row>37</xdr:row>
      <xdr:rowOff>110535</xdr:rowOff>
    </xdr:to>
    <xdr:cxnSp macro="">
      <xdr:nvCxnSpPr>
        <xdr:cNvPr id="296" name="直線コネクタ 295"/>
        <xdr:cNvCxnSpPr/>
      </xdr:nvCxnSpPr>
      <xdr:spPr>
        <a:xfrm flipV="1">
          <a:off x="7861300" y="6408467"/>
          <a:ext cx="88900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105890</xdr:rowOff>
    </xdr:from>
    <xdr:to>
      <xdr:col>41</xdr:col>
      <xdr:colOff>50800</xdr:colOff>
      <xdr:row>37</xdr:row>
      <xdr:rowOff>110535</xdr:rowOff>
    </xdr:to>
    <xdr:cxnSp macro="">
      <xdr:nvCxnSpPr>
        <xdr:cNvPr id="299" name="直線コネクタ 298"/>
        <xdr:cNvCxnSpPr/>
      </xdr:nvCxnSpPr>
      <xdr:spPr>
        <a:xfrm>
          <a:off x="6972300" y="6449540"/>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7731</xdr:rowOff>
    </xdr:from>
    <xdr:to>
      <xdr:col>55</xdr:col>
      <xdr:colOff>50800</xdr:colOff>
      <xdr:row>37</xdr:row>
      <xdr:rowOff>109331</xdr:rowOff>
    </xdr:to>
    <xdr:sp macro="" textlink="">
      <xdr:nvSpPr>
        <xdr:cNvPr id="309" name="楕円 308"/>
        <xdr:cNvSpPr/>
      </xdr:nvSpPr>
      <xdr:spPr>
        <a:xfrm>
          <a:off x="10426700" y="63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30608</xdr:rowOff>
    </xdr:from>
    <xdr:ext cx="599010" cy="259045"/>
    <xdr:sp macro="" textlink="">
      <xdr:nvSpPr>
        <xdr:cNvPr id="310" name="補助費等該当値テキスト"/>
        <xdr:cNvSpPr txBox="1"/>
      </xdr:nvSpPr>
      <xdr:spPr>
        <a:xfrm>
          <a:off x="10528300" y="620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21150</xdr:rowOff>
    </xdr:from>
    <xdr:to>
      <xdr:col>50</xdr:col>
      <xdr:colOff>165100</xdr:colOff>
      <xdr:row>37</xdr:row>
      <xdr:rowOff>122750</xdr:rowOff>
    </xdr:to>
    <xdr:sp macro="" textlink="">
      <xdr:nvSpPr>
        <xdr:cNvPr id="311" name="楕円 310"/>
        <xdr:cNvSpPr/>
      </xdr:nvSpPr>
      <xdr:spPr>
        <a:xfrm>
          <a:off x="9588500" y="6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139277</xdr:rowOff>
    </xdr:from>
    <xdr:ext cx="599010" cy="259045"/>
    <xdr:sp macro="" textlink="">
      <xdr:nvSpPr>
        <xdr:cNvPr id="312" name="テキスト ボックス 311"/>
        <xdr:cNvSpPr txBox="1"/>
      </xdr:nvSpPr>
      <xdr:spPr>
        <a:xfrm>
          <a:off x="9339795" y="61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14017</xdr:rowOff>
    </xdr:from>
    <xdr:to>
      <xdr:col>46</xdr:col>
      <xdr:colOff>38100</xdr:colOff>
      <xdr:row>37</xdr:row>
      <xdr:rowOff>115617</xdr:rowOff>
    </xdr:to>
    <xdr:sp macro="" textlink="">
      <xdr:nvSpPr>
        <xdr:cNvPr id="313" name="楕円 312"/>
        <xdr:cNvSpPr/>
      </xdr:nvSpPr>
      <xdr:spPr>
        <a:xfrm>
          <a:off x="8699500" y="63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132144</xdr:rowOff>
    </xdr:from>
    <xdr:ext cx="599010" cy="259045"/>
    <xdr:sp macro="" textlink="">
      <xdr:nvSpPr>
        <xdr:cNvPr id="314" name="テキスト ボックス 313"/>
        <xdr:cNvSpPr txBox="1"/>
      </xdr:nvSpPr>
      <xdr:spPr>
        <a:xfrm>
          <a:off x="8450795" y="61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59735</xdr:rowOff>
    </xdr:from>
    <xdr:to>
      <xdr:col>41</xdr:col>
      <xdr:colOff>101600</xdr:colOff>
      <xdr:row>37</xdr:row>
      <xdr:rowOff>161335</xdr:rowOff>
    </xdr:to>
    <xdr:sp macro="" textlink="">
      <xdr:nvSpPr>
        <xdr:cNvPr id="315" name="楕円 314"/>
        <xdr:cNvSpPr/>
      </xdr:nvSpPr>
      <xdr:spPr>
        <a:xfrm>
          <a:off x="7810500" y="64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152462</xdr:rowOff>
    </xdr:from>
    <xdr:ext cx="534377" cy="259045"/>
    <xdr:sp macro="" textlink="">
      <xdr:nvSpPr>
        <xdr:cNvPr id="316" name="テキスト ボックス 315"/>
        <xdr:cNvSpPr txBox="1"/>
      </xdr:nvSpPr>
      <xdr:spPr>
        <a:xfrm>
          <a:off x="7594111" y="64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55090</xdr:rowOff>
    </xdr:from>
    <xdr:to>
      <xdr:col>36</xdr:col>
      <xdr:colOff>165100</xdr:colOff>
      <xdr:row>37</xdr:row>
      <xdr:rowOff>156690</xdr:rowOff>
    </xdr:to>
    <xdr:sp macro="" textlink="">
      <xdr:nvSpPr>
        <xdr:cNvPr id="317" name="楕円 316"/>
        <xdr:cNvSpPr/>
      </xdr:nvSpPr>
      <xdr:spPr>
        <a:xfrm>
          <a:off x="6921500" y="63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1767</xdr:rowOff>
    </xdr:from>
    <xdr:ext cx="534377" cy="259045"/>
    <xdr:sp macro="" textlink="">
      <xdr:nvSpPr>
        <xdr:cNvPr id="318" name="テキスト ボックス 317"/>
        <xdr:cNvSpPr txBox="1"/>
      </xdr:nvSpPr>
      <xdr:spPr>
        <a:xfrm>
          <a:off x="6705111" y="61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109454</xdr:rowOff>
    </xdr:from>
    <xdr:to>
      <xdr:col>55</xdr:col>
      <xdr:colOff>0</xdr:colOff>
      <xdr:row>58</xdr:row>
      <xdr:rowOff>117135</xdr:rowOff>
    </xdr:to>
    <xdr:cxnSp macro="">
      <xdr:nvCxnSpPr>
        <xdr:cNvPr id="345" name="直線コネクタ 344"/>
        <xdr:cNvCxnSpPr/>
      </xdr:nvCxnSpPr>
      <xdr:spPr>
        <a:xfrm flipV="1">
          <a:off x="9639300" y="10053554"/>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116830</xdr:rowOff>
    </xdr:from>
    <xdr:to>
      <xdr:col>50</xdr:col>
      <xdr:colOff>114300</xdr:colOff>
      <xdr:row>58</xdr:row>
      <xdr:rowOff>117135</xdr:rowOff>
    </xdr:to>
    <xdr:cxnSp macro="">
      <xdr:nvCxnSpPr>
        <xdr:cNvPr id="348" name="直線コネクタ 347"/>
        <xdr:cNvCxnSpPr/>
      </xdr:nvCxnSpPr>
      <xdr:spPr>
        <a:xfrm>
          <a:off x="8750300" y="1006093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109500</xdr:rowOff>
    </xdr:from>
    <xdr:to>
      <xdr:col>45</xdr:col>
      <xdr:colOff>177800</xdr:colOff>
      <xdr:row>58</xdr:row>
      <xdr:rowOff>116830</xdr:rowOff>
    </xdr:to>
    <xdr:cxnSp macro="">
      <xdr:nvCxnSpPr>
        <xdr:cNvPr id="351" name="直線コネクタ 350"/>
        <xdr:cNvCxnSpPr/>
      </xdr:nvCxnSpPr>
      <xdr:spPr>
        <a:xfrm>
          <a:off x="7861300" y="10053600"/>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103191</xdr:rowOff>
    </xdr:from>
    <xdr:to>
      <xdr:col>41</xdr:col>
      <xdr:colOff>50800</xdr:colOff>
      <xdr:row>58</xdr:row>
      <xdr:rowOff>109500</xdr:rowOff>
    </xdr:to>
    <xdr:cxnSp macro="">
      <xdr:nvCxnSpPr>
        <xdr:cNvPr id="354" name="直線コネクタ 353"/>
        <xdr:cNvCxnSpPr/>
      </xdr:nvCxnSpPr>
      <xdr:spPr>
        <a:xfrm>
          <a:off x="6972300" y="1004729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58654</xdr:rowOff>
    </xdr:from>
    <xdr:to>
      <xdr:col>55</xdr:col>
      <xdr:colOff>50800</xdr:colOff>
      <xdr:row>58</xdr:row>
      <xdr:rowOff>160254</xdr:rowOff>
    </xdr:to>
    <xdr:sp macro="" textlink="">
      <xdr:nvSpPr>
        <xdr:cNvPr id="364" name="楕円 363"/>
        <xdr:cNvSpPr/>
      </xdr:nvSpPr>
      <xdr:spPr>
        <a:xfrm>
          <a:off x="10426700" y="100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18031</xdr:rowOff>
    </xdr:from>
    <xdr:ext cx="599010" cy="259045"/>
    <xdr:sp macro="" textlink="">
      <xdr:nvSpPr>
        <xdr:cNvPr id="365" name="普通建設事業費該当値テキスト"/>
        <xdr:cNvSpPr txBox="1"/>
      </xdr:nvSpPr>
      <xdr:spPr>
        <a:xfrm>
          <a:off x="10528300" y="979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66335</xdr:rowOff>
    </xdr:from>
    <xdr:to>
      <xdr:col>50</xdr:col>
      <xdr:colOff>165100</xdr:colOff>
      <xdr:row>58</xdr:row>
      <xdr:rowOff>167935</xdr:rowOff>
    </xdr:to>
    <xdr:sp macro="" textlink="">
      <xdr:nvSpPr>
        <xdr:cNvPr id="366" name="楕円 365"/>
        <xdr:cNvSpPr/>
      </xdr:nvSpPr>
      <xdr:spPr>
        <a:xfrm>
          <a:off x="9588500" y="100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159062</xdr:rowOff>
    </xdr:from>
    <xdr:ext cx="534377" cy="259045"/>
    <xdr:sp macro="" textlink="">
      <xdr:nvSpPr>
        <xdr:cNvPr id="367" name="テキスト ボックス 366"/>
        <xdr:cNvSpPr txBox="1"/>
      </xdr:nvSpPr>
      <xdr:spPr>
        <a:xfrm>
          <a:off x="9372111" y="1010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66030</xdr:rowOff>
    </xdr:from>
    <xdr:to>
      <xdr:col>46</xdr:col>
      <xdr:colOff>38100</xdr:colOff>
      <xdr:row>58</xdr:row>
      <xdr:rowOff>167630</xdr:rowOff>
    </xdr:to>
    <xdr:sp macro="" textlink="">
      <xdr:nvSpPr>
        <xdr:cNvPr id="368" name="楕円 367"/>
        <xdr:cNvSpPr/>
      </xdr:nvSpPr>
      <xdr:spPr>
        <a:xfrm>
          <a:off x="8699500" y="100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158757</xdr:rowOff>
    </xdr:from>
    <xdr:ext cx="599010" cy="259045"/>
    <xdr:sp macro="" textlink="">
      <xdr:nvSpPr>
        <xdr:cNvPr id="369" name="テキスト ボックス 368"/>
        <xdr:cNvSpPr txBox="1"/>
      </xdr:nvSpPr>
      <xdr:spPr>
        <a:xfrm>
          <a:off x="8450795" y="1010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58700</xdr:rowOff>
    </xdr:from>
    <xdr:to>
      <xdr:col>41</xdr:col>
      <xdr:colOff>101600</xdr:colOff>
      <xdr:row>58</xdr:row>
      <xdr:rowOff>160300</xdr:rowOff>
    </xdr:to>
    <xdr:sp macro="" textlink="">
      <xdr:nvSpPr>
        <xdr:cNvPr id="370" name="楕円 369"/>
        <xdr:cNvSpPr/>
      </xdr:nvSpPr>
      <xdr:spPr>
        <a:xfrm>
          <a:off x="7810500" y="100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5377</xdr:rowOff>
    </xdr:from>
    <xdr:ext cx="599010" cy="259045"/>
    <xdr:sp macro="" textlink="">
      <xdr:nvSpPr>
        <xdr:cNvPr id="371" name="テキスト ボックス 370"/>
        <xdr:cNvSpPr txBox="1"/>
      </xdr:nvSpPr>
      <xdr:spPr>
        <a:xfrm>
          <a:off x="7561795" y="977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52391</xdr:rowOff>
    </xdr:from>
    <xdr:to>
      <xdr:col>36</xdr:col>
      <xdr:colOff>165100</xdr:colOff>
      <xdr:row>58</xdr:row>
      <xdr:rowOff>153991</xdr:rowOff>
    </xdr:to>
    <xdr:sp macro="" textlink="">
      <xdr:nvSpPr>
        <xdr:cNvPr id="372" name="楕円 371"/>
        <xdr:cNvSpPr/>
      </xdr:nvSpPr>
      <xdr:spPr>
        <a:xfrm>
          <a:off x="6921500" y="999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170518</xdr:rowOff>
    </xdr:from>
    <xdr:ext cx="599010" cy="259045"/>
    <xdr:sp macro="" textlink="">
      <xdr:nvSpPr>
        <xdr:cNvPr id="373" name="テキスト ボックス 372"/>
        <xdr:cNvSpPr txBox="1"/>
      </xdr:nvSpPr>
      <xdr:spPr>
        <a:xfrm>
          <a:off x="6672795" y="977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127285</xdr:rowOff>
    </xdr:from>
    <xdr:to>
      <xdr:col>55</xdr:col>
      <xdr:colOff>0</xdr:colOff>
      <xdr:row>78</xdr:row>
      <xdr:rowOff>136034</xdr:rowOff>
    </xdr:to>
    <xdr:cxnSp macro="">
      <xdr:nvCxnSpPr>
        <xdr:cNvPr id="400" name="直線コネクタ 399"/>
        <xdr:cNvCxnSpPr/>
      </xdr:nvCxnSpPr>
      <xdr:spPr>
        <a:xfrm flipV="1">
          <a:off x="9639300" y="13500385"/>
          <a:ext cx="838200" cy="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136034</xdr:rowOff>
    </xdr:from>
    <xdr:to>
      <xdr:col>50</xdr:col>
      <xdr:colOff>114300</xdr:colOff>
      <xdr:row>78</xdr:row>
      <xdr:rowOff>139223</xdr:rowOff>
    </xdr:to>
    <xdr:cxnSp macro="">
      <xdr:nvCxnSpPr>
        <xdr:cNvPr id="403" name="直線コネクタ 402"/>
        <xdr:cNvCxnSpPr/>
      </xdr:nvCxnSpPr>
      <xdr:spPr>
        <a:xfrm flipV="1">
          <a:off x="8750300" y="1350913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132897</xdr:rowOff>
    </xdr:from>
    <xdr:to>
      <xdr:col>45</xdr:col>
      <xdr:colOff>177800</xdr:colOff>
      <xdr:row>78</xdr:row>
      <xdr:rowOff>139223</xdr:rowOff>
    </xdr:to>
    <xdr:cxnSp macro="">
      <xdr:nvCxnSpPr>
        <xdr:cNvPr id="406" name="直線コネクタ 405"/>
        <xdr:cNvCxnSpPr/>
      </xdr:nvCxnSpPr>
      <xdr:spPr>
        <a:xfrm>
          <a:off x="7861300" y="13505997"/>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76485</xdr:rowOff>
    </xdr:from>
    <xdr:to>
      <xdr:col>55</xdr:col>
      <xdr:colOff>50800</xdr:colOff>
      <xdr:row>79</xdr:row>
      <xdr:rowOff>6635</xdr:rowOff>
    </xdr:to>
    <xdr:sp macro="" textlink="">
      <xdr:nvSpPr>
        <xdr:cNvPr id="416" name="楕円 415"/>
        <xdr:cNvSpPr/>
      </xdr:nvSpPr>
      <xdr:spPr>
        <a:xfrm>
          <a:off x="10426700" y="134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35862</xdr:rowOff>
    </xdr:from>
    <xdr:ext cx="534377" cy="259045"/>
    <xdr:sp macro="" textlink="">
      <xdr:nvSpPr>
        <xdr:cNvPr id="417" name="普通建設事業費 （ うち新規整備　）該当値テキスト"/>
        <xdr:cNvSpPr txBox="1"/>
      </xdr:nvSpPr>
      <xdr:spPr>
        <a:xfrm>
          <a:off x="10528300" y="132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85234</xdr:rowOff>
    </xdr:from>
    <xdr:to>
      <xdr:col>50</xdr:col>
      <xdr:colOff>165100</xdr:colOff>
      <xdr:row>79</xdr:row>
      <xdr:rowOff>15384</xdr:rowOff>
    </xdr:to>
    <xdr:sp macro="" textlink="">
      <xdr:nvSpPr>
        <xdr:cNvPr id="418" name="楕円 417"/>
        <xdr:cNvSpPr/>
      </xdr:nvSpPr>
      <xdr:spPr>
        <a:xfrm>
          <a:off x="9588500" y="134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6511</xdr:rowOff>
    </xdr:from>
    <xdr:ext cx="534377" cy="259045"/>
    <xdr:sp macro="" textlink="">
      <xdr:nvSpPr>
        <xdr:cNvPr id="419" name="テキスト ボックス 418"/>
        <xdr:cNvSpPr txBox="1"/>
      </xdr:nvSpPr>
      <xdr:spPr>
        <a:xfrm>
          <a:off x="9372111" y="1355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88423</xdr:rowOff>
    </xdr:from>
    <xdr:to>
      <xdr:col>46</xdr:col>
      <xdr:colOff>38100</xdr:colOff>
      <xdr:row>79</xdr:row>
      <xdr:rowOff>18573</xdr:rowOff>
    </xdr:to>
    <xdr:sp macro="" textlink="">
      <xdr:nvSpPr>
        <xdr:cNvPr id="420" name="楕円 419"/>
        <xdr:cNvSpPr/>
      </xdr:nvSpPr>
      <xdr:spPr>
        <a:xfrm>
          <a:off x="8699500" y="134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9700</xdr:rowOff>
    </xdr:from>
    <xdr:ext cx="469744" cy="259045"/>
    <xdr:sp macro="" textlink="">
      <xdr:nvSpPr>
        <xdr:cNvPr id="421" name="テキスト ボックス 420"/>
        <xdr:cNvSpPr txBox="1"/>
      </xdr:nvSpPr>
      <xdr:spPr>
        <a:xfrm>
          <a:off x="8515428" y="135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82097</xdr:rowOff>
    </xdr:from>
    <xdr:to>
      <xdr:col>41</xdr:col>
      <xdr:colOff>101600</xdr:colOff>
      <xdr:row>79</xdr:row>
      <xdr:rowOff>12247</xdr:rowOff>
    </xdr:to>
    <xdr:sp macro="" textlink="">
      <xdr:nvSpPr>
        <xdr:cNvPr id="422" name="楕円 421"/>
        <xdr:cNvSpPr/>
      </xdr:nvSpPr>
      <xdr:spPr>
        <a:xfrm>
          <a:off x="7810500" y="134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3374</xdr:rowOff>
    </xdr:from>
    <xdr:ext cx="534377" cy="259045"/>
    <xdr:sp macro="" textlink="">
      <xdr:nvSpPr>
        <xdr:cNvPr id="423" name="テキスト ボックス 422"/>
        <xdr:cNvSpPr txBox="1"/>
      </xdr:nvSpPr>
      <xdr:spPr>
        <a:xfrm>
          <a:off x="7594111" y="135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148665</xdr:rowOff>
    </xdr:from>
    <xdr:to>
      <xdr:col>55</xdr:col>
      <xdr:colOff>0</xdr:colOff>
      <xdr:row>97</xdr:row>
      <xdr:rowOff>157169</xdr:rowOff>
    </xdr:to>
    <xdr:cxnSp macro="">
      <xdr:nvCxnSpPr>
        <xdr:cNvPr id="452" name="直線コネクタ 451"/>
        <xdr:cNvCxnSpPr/>
      </xdr:nvCxnSpPr>
      <xdr:spPr>
        <a:xfrm>
          <a:off x="9639300" y="16779315"/>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54997</xdr:rowOff>
    </xdr:from>
    <xdr:to>
      <xdr:col>50</xdr:col>
      <xdr:colOff>114300</xdr:colOff>
      <xdr:row>97</xdr:row>
      <xdr:rowOff>148665</xdr:rowOff>
    </xdr:to>
    <xdr:cxnSp macro="">
      <xdr:nvCxnSpPr>
        <xdr:cNvPr id="455" name="直線コネクタ 454"/>
        <xdr:cNvCxnSpPr/>
      </xdr:nvCxnSpPr>
      <xdr:spPr>
        <a:xfrm>
          <a:off x="8750300" y="16685647"/>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54997</xdr:rowOff>
    </xdr:from>
    <xdr:to>
      <xdr:col>45</xdr:col>
      <xdr:colOff>177800</xdr:colOff>
      <xdr:row>98</xdr:row>
      <xdr:rowOff>163</xdr:rowOff>
    </xdr:to>
    <xdr:cxnSp macro="">
      <xdr:nvCxnSpPr>
        <xdr:cNvPr id="458" name="直線コネクタ 457"/>
        <xdr:cNvCxnSpPr/>
      </xdr:nvCxnSpPr>
      <xdr:spPr>
        <a:xfrm flipV="1">
          <a:off x="7861300" y="16685647"/>
          <a:ext cx="889000" cy="1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106369</xdr:rowOff>
    </xdr:from>
    <xdr:to>
      <xdr:col>55</xdr:col>
      <xdr:colOff>50800</xdr:colOff>
      <xdr:row>98</xdr:row>
      <xdr:rowOff>36519</xdr:rowOff>
    </xdr:to>
    <xdr:sp macro="" textlink="">
      <xdr:nvSpPr>
        <xdr:cNvPr id="468" name="楕円 467"/>
        <xdr:cNvSpPr/>
      </xdr:nvSpPr>
      <xdr:spPr>
        <a:xfrm>
          <a:off x="10426700" y="167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129246</xdr:rowOff>
    </xdr:from>
    <xdr:ext cx="534377" cy="259045"/>
    <xdr:sp macro="" textlink="">
      <xdr:nvSpPr>
        <xdr:cNvPr id="469" name="普通建設事業費 （ うち更新整備　）該当値テキスト"/>
        <xdr:cNvSpPr txBox="1"/>
      </xdr:nvSpPr>
      <xdr:spPr>
        <a:xfrm>
          <a:off x="10528300" y="165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97865</xdr:rowOff>
    </xdr:from>
    <xdr:to>
      <xdr:col>50</xdr:col>
      <xdr:colOff>165100</xdr:colOff>
      <xdr:row>98</xdr:row>
      <xdr:rowOff>28015</xdr:rowOff>
    </xdr:to>
    <xdr:sp macro="" textlink="">
      <xdr:nvSpPr>
        <xdr:cNvPr id="470" name="楕円 469"/>
        <xdr:cNvSpPr/>
      </xdr:nvSpPr>
      <xdr:spPr>
        <a:xfrm>
          <a:off x="9588500" y="167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44542</xdr:rowOff>
    </xdr:from>
    <xdr:ext cx="534377" cy="259045"/>
    <xdr:sp macro="" textlink="">
      <xdr:nvSpPr>
        <xdr:cNvPr id="471" name="テキスト ボックス 470"/>
        <xdr:cNvSpPr txBox="1"/>
      </xdr:nvSpPr>
      <xdr:spPr>
        <a:xfrm>
          <a:off x="9372111" y="165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4197</xdr:rowOff>
    </xdr:from>
    <xdr:to>
      <xdr:col>46</xdr:col>
      <xdr:colOff>38100</xdr:colOff>
      <xdr:row>97</xdr:row>
      <xdr:rowOff>105797</xdr:rowOff>
    </xdr:to>
    <xdr:sp macro="" textlink="">
      <xdr:nvSpPr>
        <xdr:cNvPr id="472" name="楕円 471"/>
        <xdr:cNvSpPr/>
      </xdr:nvSpPr>
      <xdr:spPr>
        <a:xfrm>
          <a:off x="8699500" y="166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122324</xdr:rowOff>
    </xdr:from>
    <xdr:ext cx="534377" cy="259045"/>
    <xdr:sp macro="" textlink="">
      <xdr:nvSpPr>
        <xdr:cNvPr id="473" name="テキスト ボックス 472"/>
        <xdr:cNvSpPr txBox="1"/>
      </xdr:nvSpPr>
      <xdr:spPr>
        <a:xfrm>
          <a:off x="8483111" y="164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120813</xdr:rowOff>
    </xdr:from>
    <xdr:to>
      <xdr:col>41</xdr:col>
      <xdr:colOff>101600</xdr:colOff>
      <xdr:row>98</xdr:row>
      <xdr:rowOff>50963</xdr:rowOff>
    </xdr:to>
    <xdr:sp macro="" textlink="">
      <xdr:nvSpPr>
        <xdr:cNvPr id="474" name="楕円 473"/>
        <xdr:cNvSpPr/>
      </xdr:nvSpPr>
      <xdr:spPr>
        <a:xfrm>
          <a:off x="7810500" y="167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42090</xdr:rowOff>
    </xdr:from>
    <xdr:ext cx="534377" cy="259045"/>
    <xdr:sp macro="" textlink="">
      <xdr:nvSpPr>
        <xdr:cNvPr id="475" name="テキスト ボックス 474"/>
        <xdr:cNvSpPr txBox="1"/>
      </xdr:nvSpPr>
      <xdr:spPr>
        <a:xfrm>
          <a:off x="7594111" y="168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41244</xdr:rowOff>
    </xdr:from>
    <xdr:to>
      <xdr:col>85</xdr:col>
      <xdr:colOff>127000</xdr:colOff>
      <xdr:row>39</xdr:row>
      <xdr:rowOff>42261</xdr:rowOff>
    </xdr:to>
    <xdr:cxnSp macro="">
      <xdr:nvCxnSpPr>
        <xdr:cNvPr id="504" name="直線コネクタ 503"/>
        <xdr:cNvCxnSpPr/>
      </xdr:nvCxnSpPr>
      <xdr:spPr>
        <a:xfrm>
          <a:off x="15481300" y="6727794"/>
          <a:ext cx="8382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41244</xdr:rowOff>
    </xdr:from>
    <xdr:to>
      <xdr:col>81</xdr:col>
      <xdr:colOff>50800</xdr:colOff>
      <xdr:row>39</xdr:row>
      <xdr:rowOff>44450</xdr:rowOff>
    </xdr:to>
    <xdr:cxnSp macro="">
      <xdr:nvCxnSpPr>
        <xdr:cNvPr id="507" name="直線コネクタ 506"/>
        <xdr:cNvCxnSpPr/>
      </xdr:nvCxnSpPr>
      <xdr:spPr>
        <a:xfrm flipV="1">
          <a:off x="14592300" y="672779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42476</xdr:rowOff>
    </xdr:from>
    <xdr:to>
      <xdr:col>76</xdr:col>
      <xdr:colOff>114300</xdr:colOff>
      <xdr:row>39</xdr:row>
      <xdr:rowOff>44450</xdr:rowOff>
    </xdr:to>
    <xdr:cxnSp macro="">
      <xdr:nvCxnSpPr>
        <xdr:cNvPr id="510" name="直線コネクタ 509"/>
        <xdr:cNvCxnSpPr/>
      </xdr:nvCxnSpPr>
      <xdr:spPr>
        <a:xfrm>
          <a:off x="13703300" y="6729026"/>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23954</xdr:rowOff>
    </xdr:from>
    <xdr:to>
      <xdr:col>71</xdr:col>
      <xdr:colOff>177800</xdr:colOff>
      <xdr:row>39</xdr:row>
      <xdr:rowOff>42476</xdr:rowOff>
    </xdr:to>
    <xdr:cxnSp macro="">
      <xdr:nvCxnSpPr>
        <xdr:cNvPr id="513" name="直線コネクタ 512"/>
        <xdr:cNvCxnSpPr/>
      </xdr:nvCxnSpPr>
      <xdr:spPr>
        <a:xfrm>
          <a:off x="12814300" y="6710504"/>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162911</xdr:rowOff>
    </xdr:from>
    <xdr:to>
      <xdr:col>85</xdr:col>
      <xdr:colOff>177800</xdr:colOff>
      <xdr:row>39</xdr:row>
      <xdr:rowOff>93061</xdr:rowOff>
    </xdr:to>
    <xdr:sp macro="" textlink="">
      <xdr:nvSpPr>
        <xdr:cNvPr id="523" name="楕円 522"/>
        <xdr:cNvSpPr/>
      </xdr:nvSpPr>
      <xdr:spPr>
        <a:xfrm>
          <a:off x="16268700" y="66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161894</xdr:rowOff>
    </xdr:from>
    <xdr:to>
      <xdr:col>81</xdr:col>
      <xdr:colOff>101600</xdr:colOff>
      <xdr:row>39</xdr:row>
      <xdr:rowOff>92044</xdr:rowOff>
    </xdr:to>
    <xdr:sp macro="" textlink="">
      <xdr:nvSpPr>
        <xdr:cNvPr id="525" name="楕円 524"/>
        <xdr:cNvSpPr/>
      </xdr:nvSpPr>
      <xdr:spPr>
        <a:xfrm>
          <a:off x="15430500" y="66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83171</xdr:rowOff>
    </xdr:from>
    <xdr:ext cx="469744" cy="259045"/>
    <xdr:sp macro="" textlink="">
      <xdr:nvSpPr>
        <xdr:cNvPr id="526" name="テキスト ボックス 525"/>
        <xdr:cNvSpPr txBox="1"/>
      </xdr:nvSpPr>
      <xdr:spPr>
        <a:xfrm>
          <a:off x="15246428" y="676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163126</xdr:rowOff>
    </xdr:from>
    <xdr:to>
      <xdr:col>72</xdr:col>
      <xdr:colOff>38100</xdr:colOff>
      <xdr:row>39</xdr:row>
      <xdr:rowOff>93276</xdr:rowOff>
    </xdr:to>
    <xdr:sp macro="" textlink="">
      <xdr:nvSpPr>
        <xdr:cNvPr id="529" name="楕円 528"/>
        <xdr:cNvSpPr/>
      </xdr:nvSpPr>
      <xdr:spPr>
        <a:xfrm>
          <a:off x="13652500" y="66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84403</xdr:rowOff>
    </xdr:from>
    <xdr:ext cx="469744" cy="259045"/>
    <xdr:sp macro="" textlink="">
      <xdr:nvSpPr>
        <xdr:cNvPr id="530" name="テキスト ボックス 529"/>
        <xdr:cNvSpPr txBox="1"/>
      </xdr:nvSpPr>
      <xdr:spPr>
        <a:xfrm>
          <a:off x="13468428" y="677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144604</xdr:rowOff>
    </xdr:from>
    <xdr:to>
      <xdr:col>67</xdr:col>
      <xdr:colOff>101600</xdr:colOff>
      <xdr:row>39</xdr:row>
      <xdr:rowOff>74754</xdr:rowOff>
    </xdr:to>
    <xdr:sp macro="" textlink="">
      <xdr:nvSpPr>
        <xdr:cNvPr id="531" name="楕円 530"/>
        <xdr:cNvSpPr/>
      </xdr:nvSpPr>
      <xdr:spPr>
        <a:xfrm>
          <a:off x="12763500" y="66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91281</xdr:rowOff>
    </xdr:from>
    <xdr:ext cx="534377" cy="259045"/>
    <xdr:sp macro="" textlink="">
      <xdr:nvSpPr>
        <xdr:cNvPr id="532" name="テキスト ボックス 531"/>
        <xdr:cNvSpPr txBox="1"/>
      </xdr:nvSpPr>
      <xdr:spPr>
        <a:xfrm>
          <a:off x="12547111" y="643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129825</xdr:rowOff>
    </xdr:from>
    <xdr:to>
      <xdr:col>85</xdr:col>
      <xdr:colOff>127000</xdr:colOff>
      <xdr:row>76</xdr:row>
      <xdr:rowOff>130387</xdr:rowOff>
    </xdr:to>
    <xdr:cxnSp macro="">
      <xdr:nvCxnSpPr>
        <xdr:cNvPr id="608" name="直線コネクタ 607"/>
        <xdr:cNvCxnSpPr/>
      </xdr:nvCxnSpPr>
      <xdr:spPr>
        <a:xfrm flipV="1">
          <a:off x="15481300" y="13160025"/>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130387</xdr:rowOff>
    </xdr:from>
    <xdr:to>
      <xdr:col>81</xdr:col>
      <xdr:colOff>50800</xdr:colOff>
      <xdr:row>76</xdr:row>
      <xdr:rowOff>140669</xdr:rowOff>
    </xdr:to>
    <xdr:cxnSp macro="">
      <xdr:nvCxnSpPr>
        <xdr:cNvPr id="611" name="直線コネクタ 610"/>
        <xdr:cNvCxnSpPr/>
      </xdr:nvCxnSpPr>
      <xdr:spPr>
        <a:xfrm flipV="1">
          <a:off x="14592300" y="13160587"/>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140669</xdr:rowOff>
    </xdr:from>
    <xdr:to>
      <xdr:col>76</xdr:col>
      <xdr:colOff>114300</xdr:colOff>
      <xdr:row>76</xdr:row>
      <xdr:rowOff>153082</xdr:rowOff>
    </xdr:to>
    <xdr:cxnSp macro="">
      <xdr:nvCxnSpPr>
        <xdr:cNvPr id="614" name="直線コネクタ 613"/>
        <xdr:cNvCxnSpPr/>
      </xdr:nvCxnSpPr>
      <xdr:spPr>
        <a:xfrm flipV="1">
          <a:off x="13703300" y="13170869"/>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153082</xdr:rowOff>
    </xdr:from>
    <xdr:to>
      <xdr:col>71</xdr:col>
      <xdr:colOff>177800</xdr:colOff>
      <xdr:row>76</xdr:row>
      <xdr:rowOff>170959</xdr:rowOff>
    </xdr:to>
    <xdr:cxnSp macro="">
      <xdr:nvCxnSpPr>
        <xdr:cNvPr id="617" name="直線コネクタ 616"/>
        <xdr:cNvCxnSpPr/>
      </xdr:nvCxnSpPr>
      <xdr:spPr>
        <a:xfrm flipV="1">
          <a:off x="12814300" y="13183282"/>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79025</xdr:rowOff>
    </xdr:from>
    <xdr:to>
      <xdr:col>85</xdr:col>
      <xdr:colOff>177800</xdr:colOff>
      <xdr:row>77</xdr:row>
      <xdr:rowOff>9175</xdr:rowOff>
    </xdr:to>
    <xdr:sp macro="" textlink="">
      <xdr:nvSpPr>
        <xdr:cNvPr id="627" name="楕円 626"/>
        <xdr:cNvSpPr/>
      </xdr:nvSpPr>
      <xdr:spPr>
        <a:xfrm>
          <a:off x="16268700" y="131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101902</xdr:rowOff>
    </xdr:from>
    <xdr:ext cx="534377" cy="259045"/>
    <xdr:sp macro="" textlink="">
      <xdr:nvSpPr>
        <xdr:cNvPr id="628" name="公債費該当値テキスト"/>
        <xdr:cNvSpPr txBox="1"/>
      </xdr:nvSpPr>
      <xdr:spPr>
        <a:xfrm>
          <a:off x="16370300" y="129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79587</xdr:rowOff>
    </xdr:from>
    <xdr:to>
      <xdr:col>81</xdr:col>
      <xdr:colOff>101600</xdr:colOff>
      <xdr:row>77</xdr:row>
      <xdr:rowOff>9737</xdr:rowOff>
    </xdr:to>
    <xdr:sp macro="" textlink="">
      <xdr:nvSpPr>
        <xdr:cNvPr id="629" name="楕円 628"/>
        <xdr:cNvSpPr/>
      </xdr:nvSpPr>
      <xdr:spPr>
        <a:xfrm>
          <a:off x="15430500" y="131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30" name="テキスト ボックス 629"/>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89869</xdr:rowOff>
    </xdr:from>
    <xdr:to>
      <xdr:col>76</xdr:col>
      <xdr:colOff>165100</xdr:colOff>
      <xdr:row>77</xdr:row>
      <xdr:rowOff>20019</xdr:rowOff>
    </xdr:to>
    <xdr:sp macro="" textlink="">
      <xdr:nvSpPr>
        <xdr:cNvPr id="631" name="楕円 630"/>
        <xdr:cNvSpPr/>
      </xdr:nvSpPr>
      <xdr:spPr>
        <a:xfrm>
          <a:off x="14541500" y="131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36546</xdr:rowOff>
    </xdr:from>
    <xdr:ext cx="534377" cy="259045"/>
    <xdr:sp macro="" textlink="">
      <xdr:nvSpPr>
        <xdr:cNvPr id="632" name="テキスト ボックス 631"/>
        <xdr:cNvSpPr txBox="1"/>
      </xdr:nvSpPr>
      <xdr:spPr>
        <a:xfrm>
          <a:off x="14325111" y="128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102282</xdr:rowOff>
    </xdr:from>
    <xdr:to>
      <xdr:col>72</xdr:col>
      <xdr:colOff>38100</xdr:colOff>
      <xdr:row>77</xdr:row>
      <xdr:rowOff>32432</xdr:rowOff>
    </xdr:to>
    <xdr:sp macro="" textlink="">
      <xdr:nvSpPr>
        <xdr:cNvPr id="633" name="楕円 632"/>
        <xdr:cNvSpPr/>
      </xdr:nvSpPr>
      <xdr:spPr>
        <a:xfrm>
          <a:off x="13652500" y="131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23559</xdr:rowOff>
    </xdr:from>
    <xdr:ext cx="534377" cy="259045"/>
    <xdr:sp macro="" textlink="">
      <xdr:nvSpPr>
        <xdr:cNvPr id="634" name="テキスト ボックス 633"/>
        <xdr:cNvSpPr txBox="1"/>
      </xdr:nvSpPr>
      <xdr:spPr>
        <a:xfrm>
          <a:off x="13436111" y="132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120159</xdr:rowOff>
    </xdr:from>
    <xdr:to>
      <xdr:col>67</xdr:col>
      <xdr:colOff>101600</xdr:colOff>
      <xdr:row>77</xdr:row>
      <xdr:rowOff>50309</xdr:rowOff>
    </xdr:to>
    <xdr:sp macro="" textlink="">
      <xdr:nvSpPr>
        <xdr:cNvPr id="635" name="楕円 634"/>
        <xdr:cNvSpPr/>
      </xdr:nvSpPr>
      <xdr:spPr>
        <a:xfrm>
          <a:off x="12763500" y="131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41436</xdr:rowOff>
    </xdr:from>
    <xdr:ext cx="534377" cy="259045"/>
    <xdr:sp macro="" textlink="">
      <xdr:nvSpPr>
        <xdr:cNvPr id="636" name="テキスト ボックス 635"/>
        <xdr:cNvSpPr txBox="1"/>
      </xdr:nvSpPr>
      <xdr:spPr>
        <a:xfrm>
          <a:off x="12547111" y="132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14852</xdr:rowOff>
    </xdr:from>
    <xdr:to>
      <xdr:col>85</xdr:col>
      <xdr:colOff>127000</xdr:colOff>
      <xdr:row>99</xdr:row>
      <xdr:rowOff>19089</xdr:rowOff>
    </xdr:to>
    <xdr:cxnSp macro="">
      <xdr:nvCxnSpPr>
        <xdr:cNvPr id="665" name="直線コネクタ 664"/>
        <xdr:cNvCxnSpPr/>
      </xdr:nvCxnSpPr>
      <xdr:spPr>
        <a:xfrm flipV="1">
          <a:off x="15481300" y="16988402"/>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11891</xdr:rowOff>
    </xdr:from>
    <xdr:to>
      <xdr:col>81</xdr:col>
      <xdr:colOff>50800</xdr:colOff>
      <xdr:row>99</xdr:row>
      <xdr:rowOff>19089</xdr:rowOff>
    </xdr:to>
    <xdr:cxnSp macro="">
      <xdr:nvCxnSpPr>
        <xdr:cNvPr id="668" name="直線コネクタ 667"/>
        <xdr:cNvCxnSpPr/>
      </xdr:nvCxnSpPr>
      <xdr:spPr>
        <a:xfrm>
          <a:off x="14592300" y="16985441"/>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11891</xdr:rowOff>
    </xdr:from>
    <xdr:to>
      <xdr:col>76</xdr:col>
      <xdr:colOff>114300</xdr:colOff>
      <xdr:row>99</xdr:row>
      <xdr:rowOff>20007</xdr:rowOff>
    </xdr:to>
    <xdr:cxnSp macro="">
      <xdr:nvCxnSpPr>
        <xdr:cNvPr id="671" name="直線コネクタ 670"/>
        <xdr:cNvCxnSpPr/>
      </xdr:nvCxnSpPr>
      <xdr:spPr>
        <a:xfrm flipV="1">
          <a:off x="13703300" y="16985441"/>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5611</xdr:rowOff>
    </xdr:from>
    <xdr:to>
      <xdr:col>71</xdr:col>
      <xdr:colOff>177800</xdr:colOff>
      <xdr:row>99</xdr:row>
      <xdr:rowOff>20007</xdr:rowOff>
    </xdr:to>
    <xdr:cxnSp macro="">
      <xdr:nvCxnSpPr>
        <xdr:cNvPr id="674" name="直線コネクタ 673"/>
        <xdr:cNvCxnSpPr/>
      </xdr:nvCxnSpPr>
      <xdr:spPr>
        <a:xfrm>
          <a:off x="12814300" y="16979161"/>
          <a:ext cx="889000" cy="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135502</xdr:rowOff>
    </xdr:from>
    <xdr:to>
      <xdr:col>85</xdr:col>
      <xdr:colOff>177800</xdr:colOff>
      <xdr:row>99</xdr:row>
      <xdr:rowOff>65652</xdr:rowOff>
    </xdr:to>
    <xdr:sp macro="" textlink="">
      <xdr:nvSpPr>
        <xdr:cNvPr id="684" name="楕円 683"/>
        <xdr:cNvSpPr/>
      </xdr:nvSpPr>
      <xdr:spPr>
        <a:xfrm>
          <a:off x="16268700" y="169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139739</xdr:rowOff>
    </xdr:from>
    <xdr:to>
      <xdr:col>81</xdr:col>
      <xdr:colOff>101600</xdr:colOff>
      <xdr:row>99</xdr:row>
      <xdr:rowOff>69889</xdr:rowOff>
    </xdr:to>
    <xdr:sp macro="" textlink="">
      <xdr:nvSpPr>
        <xdr:cNvPr id="686" name="楕円 685"/>
        <xdr:cNvSpPr/>
      </xdr:nvSpPr>
      <xdr:spPr>
        <a:xfrm>
          <a:off x="15430500" y="169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61016</xdr:rowOff>
    </xdr:from>
    <xdr:ext cx="534377" cy="259045"/>
    <xdr:sp macro="" textlink="">
      <xdr:nvSpPr>
        <xdr:cNvPr id="687" name="テキスト ボックス 686"/>
        <xdr:cNvSpPr txBox="1"/>
      </xdr:nvSpPr>
      <xdr:spPr>
        <a:xfrm>
          <a:off x="15214111" y="17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132541</xdr:rowOff>
    </xdr:from>
    <xdr:to>
      <xdr:col>76</xdr:col>
      <xdr:colOff>165100</xdr:colOff>
      <xdr:row>99</xdr:row>
      <xdr:rowOff>62691</xdr:rowOff>
    </xdr:to>
    <xdr:sp macro="" textlink="">
      <xdr:nvSpPr>
        <xdr:cNvPr id="688" name="楕円 687"/>
        <xdr:cNvSpPr/>
      </xdr:nvSpPr>
      <xdr:spPr>
        <a:xfrm>
          <a:off x="14541500" y="169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53818</xdr:rowOff>
    </xdr:from>
    <xdr:ext cx="534377" cy="259045"/>
    <xdr:sp macro="" textlink="">
      <xdr:nvSpPr>
        <xdr:cNvPr id="689" name="テキスト ボックス 688"/>
        <xdr:cNvSpPr txBox="1"/>
      </xdr:nvSpPr>
      <xdr:spPr>
        <a:xfrm>
          <a:off x="14325111" y="17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140657</xdr:rowOff>
    </xdr:from>
    <xdr:to>
      <xdr:col>72</xdr:col>
      <xdr:colOff>38100</xdr:colOff>
      <xdr:row>99</xdr:row>
      <xdr:rowOff>70807</xdr:rowOff>
    </xdr:to>
    <xdr:sp macro="" textlink="">
      <xdr:nvSpPr>
        <xdr:cNvPr id="690" name="楕円 689"/>
        <xdr:cNvSpPr/>
      </xdr:nvSpPr>
      <xdr:spPr>
        <a:xfrm>
          <a:off x="13652500" y="169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61934</xdr:rowOff>
    </xdr:from>
    <xdr:ext cx="534377" cy="259045"/>
    <xdr:sp macro="" textlink="">
      <xdr:nvSpPr>
        <xdr:cNvPr id="691" name="テキスト ボックス 690"/>
        <xdr:cNvSpPr txBox="1"/>
      </xdr:nvSpPr>
      <xdr:spPr>
        <a:xfrm>
          <a:off x="13436111" y="170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126261</xdr:rowOff>
    </xdr:from>
    <xdr:to>
      <xdr:col>67</xdr:col>
      <xdr:colOff>101600</xdr:colOff>
      <xdr:row>99</xdr:row>
      <xdr:rowOff>56411</xdr:rowOff>
    </xdr:to>
    <xdr:sp macro="" textlink="">
      <xdr:nvSpPr>
        <xdr:cNvPr id="692" name="楕円 691"/>
        <xdr:cNvSpPr/>
      </xdr:nvSpPr>
      <xdr:spPr>
        <a:xfrm>
          <a:off x="12763500" y="1692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47538</xdr:rowOff>
    </xdr:from>
    <xdr:ext cx="534377" cy="259045"/>
    <xdr:sp macro="" textlink="">
      <xdr:nvSpPr>
        <xdr:cNvPr id="693" name="テキスト ボックス 692"/>
        <xdr:cNvSpPr txBox="1"/>
      </xdr:nvSpPr>
      <xdr:spPr>
        <a:xfrm>
          <a:off x="12547111" y="170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139700</xdr:rowOff>
    </xdr:to>
    <xdr:cxnSp macro="">
      <xdr:nvCxnSpPr>
        <xdr:cNvPr id="720" name="直線コネクタ 719"/>
        <xdr:cNvCxnSpPr/>
      </xdr:nvCxnSpPr>
      <xdr:spPr>
        <a:xfrm>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23" name="直線コネクタ 722"/>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26" name="直線コネクタ 725"/>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29" name="直線コネクタ 728"/>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41" name="楕円 74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42" name="テキスト ボックス 741"/>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43" name="楕円 74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4" name="テキスト ボックス 743"/>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5" name="楕円 74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6" name="テキスト ボックス 745"/>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47" name="楕円 74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48" name="テキスト ボックス 747"/>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90296</xdr:rowOff>
    </xdr:from>
    <xdr:to>
      <xdr:col>116</xdr:col>
      <xdr:colOff>63500</xdr:colOff>
      <xdr:row>59</xdr:row>
      <xdr:rowOff>90829</xdr:rowOff>
    </xdr:to>
    <xdr:cxnSp macro="">
      <xdr:nvCxnSpPr>
        <xdr:cNvPr id="779" name="直線コネクタ 778"/>
        <xdr:cNvCxnSpPr/>
      </xdr:nvCxnSpPr>
      <xdr:spPr>
        <a:xfrm>
          <a:off x="21323300" y="10205846"/>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90296</xdr:rowOff>
    </xdr:from>
    <xdr:to>
      <xdr:col>111</xdr:col>
      <xdr:colOff>177800</xdr:colOff>
      <xdr:row>59</xdr:row>
      <xdr:rowOff>90557</xdr:rowOff>
    </xdr:to>
    <xdr:cxnSp macro="">
      <xdr:nvCxnSpPr>
        <xdr:cNvPr id="782" name="直線コネクタ 781"/>
        <xdr:cNvCxnSpPr/>
      </xdr:nvCxnSpPr>
      <xdr:spPr>
        <a:xfrm flipV="1">
          <a:off x="20434300" y="1020584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85117</xdr:rowOff>
    </xdr:from>
    <xdr:to>
      <xdr:col>107</xdr:col>
      <xdr:colOff>50800</xdr:colOff>
      <xdr:row>59</xdr:row>
      <xdr:rowOff>90557</xdr:rowOff>
    </xdr:to>
    <xdr:cxnSp macro="">
      <xdr:nvCxnSpPr>
        <xdr:cNvPr id="785" name="直線コネクタ 784"/>
        <xdr:cNvCxnSpPr/>
      </xdr:nvCxnSpPr>
      <xdr:spPr>
        <a:xfrm>
          <a:off x="19545300" y="10200667"/>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85117</xdr:rowOff>
    </xdr:from>
    <xdr:to>
      <xdr:col>102</xdr:col>
      <xdr:colOff>114300</xdr:colOff>
      <xdr:row>59</xdr:row>
      <xdr:rowOff>85630</xdr:rowOff>
    </xdr:to>
    <xdr:cxnSp macro="">
      <xdr:nvCxnSpPr>
        <xdr:cNvPr id="788" name="直線コネクタ 787"/>
        <xdr:cNvCxnSpPr/>
      </xdr:nvCxnSpPr>
      <xdr:spPr>
        <a:xfrm flipV="1">
          <a:off x="18656300" y="10200667"/>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130936</xdr:rowOff>
    </xdr:from>
    <xdr:ext cx="469744" cy="259045"/>
    <xdr:sp macro="" textlink="">
      <xdr:nvSpPr>
        <xdr:cNvPr id="792" name="テキスト ボックス 791"/>
        <xdr:cNvSpPr txBox="1"/>
      </xdr:nvSpPr>
      <xdr:spPr>
        <a:xfrm>
          <a:off x="18421428" y="102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40029</xdr:rowOff>
    </xdr:from>
    <xdr:to>
      <xdr:col>116</xdr:col>
      <xdr:colOff>114300</xdr:colOff>
      <xdr:row>59</xdr:row>
      <xdr:rowOff>141629</xdr:rowOff>
    </xdr:to>
    <xdr:sp macro="" textlink="">
      <xdr:nvSpPr>
        <xdr:cNvPr id="798" name="楕円 797"/>
        <xdr:cNvSpPr/>
      </xdr:nvSpPr>
      <xdr:spPr>
        <a:xfrm>
          <a:off x="22110700" y="101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39496</xdr:rowOff>
    </xdr:from>
    <xdr:to>
      <xdr:col>112</xdr:col>
      <xdr:colOff>38100</xdr:colOff>
      <xdr:row>59</xdr:row>
      <xdr:rowOff>141096</xdr:rowOff>
    </xdr:to>
    <xdr:sp macro="" textlink="">
      <xdr:nvSpPr>
        <xdr:cNvPr id="800" name="楕円 799"/>
        <xdr:cNvSpPr/>
      </xdr:nvSpPr>
      <xdr:spPr>
        <a:xfrm>
          <a:off x="21272500" y="101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132223</xdr:rowOff>
    </xdr:from>
    <xdr:ext cx="469744" cy="259045"/>
    <xdr:sp macro="" textlink="">
      <xdr:nvSpPr>
        <xdr:cNvPr id="801" name="テキスト ボックス 800"/>
        <xdr:cNvSpPr txBox="1"/>
      </xdr:nvSpPr>
      <xdr:spPr>
        <a:xfrm>
          <a:off x="21088428" y="102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39757</xdr:rowOff>
    </xdr:from>
    <xdr:to>
      <xdr:col>107</xdr:col>
      <xdr:colOff>101600</xdr:colOff>
      <xdr:row>59</xdr:row>
      <xdr:rowOff>141357</xdr:rowOff>
    </xdr:to>
    <xdr:sp macro="" textlink="">
      <xdr:nvSpPr>
        <xdr:cNvPr id="802" name="楕円 801"/>
        <xdr:cNvSpPr/>
      </xdr:nvSpPr>
      <xdr:spPr>
        <a:xfrm>
          <a:off x="20383500" y="101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132484</xdr:rowOff>
    </xdr:from>
    <xdr:ext cx="469744" cy="259045"/>
    <xdr:sp macro="" textlink="">
      <xdr:nvSpPr>
        <xdr:cNvPr id="803" name="テキスト ボックス 802"/>
        <xdr:cNvSpPr txBox="1"/>
      </xdr:nvSpPr>
      <xdr:spPr>
        <a:xfrm>
          <a:off x="20199428" y="102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34317</xdr:rowOff>
    </xdr:from>
    <xdr:to>
      <xdr:col>102</xdr:col>
      <xdr:colOff>165100</xdr:colOff>
      <xdr:row>59</xdr:row>
      <xdr:rowOff>135917</xdr:rowOff>
    </xdr:to>
    <xdr:sp macro="" textlink="">
      <xdr:nvSpPr>
        <xdr:cNvPr id="804" name="楕円 803"/>
        <xdr:cNvSpPr/>
      </xdr:nvSpPr>
      <xdr:spPr>
        <a:xfrm>
          <a:off x="19494500" y="101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152444</xdr:rowOff>
    </xdr:from>
    <xdr:ext cx="469744" cy="259045"/>
    <xdr:sp macro="" textlink="">
      <xdr:nvSpPr>
        <xdr:cNvPr id="805" name="テキスト ボックス 804"/>
        <xdr:cNvSpPr txBox="1"/>
      </xdr:nvSpPr>
      <xdr:spPr>
        <a:xfrm>
          <a:off x="19310428" y="992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34830</xdr:rowOff>
    </xdr:from>
    <xdr:to>
      <xdr:col>98</xdr:col>
      <xdr:colOff>38100</xdr:colOff>
      <xdr:row>59</xdr:row>
      <xdr:rowOff>136430</xdr:rowOff>
    </xdr:to>
    <xdr:sp macro="" textlink="">
      <xdr:nvSpPr>
        <xdr:cNvPr id="806" name="楕円 805"/>
        <xdr:cNvSpPr/>
      </xdr:nvSpPr>
      <xdr:spPr>
        <a:xfrm>
          <a:off x="18605500" y="101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152957</xdr:rowOff>
    </xdr:from>
    <xdr:ext cx="469744" cy="259045"/>
    <xdr:sp macro="" textlink="">
      <xdr:nvSpPr>
        <xdr:cNvPr id="807" name="テキスト ボックス 806"/>
        <xdr:cNvSpPr txBox="1"/>
      </xdr:nvSpPr>
      <xdr:spPr>
        <a:xfrm>
          <a:off x="18421428" y="99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105423</xdr:rowOff>
    </xdr:from>
    <xdr:to>
      <xdr:col>116</xdr:col>
      <xdr:colOff>63500</xdr:colOff>
      <xdr:row>75</xdr:row>
      <xdr:rowOff>152833</xdr:rowOff>
    </xdr:to>
    <xdr:cxnSp macro="">
      <xdr:nvCxnSpPr>
        <xdr:cNvPr id="837" name="直線コネクタ 836"/>
        <xdr:cNvCxnSpPr/>
      </xdr:nvCxnSpPr>
      <xdr:spPr>
        <a:xfrm>
          <a:off x="21323300" y="12964173"/>
          <a:ext cx="8382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21272</xdr:rowOff>
    </xdr:from>
    <xdr:to>
      <xdr:col>111</xdr:col>
      <xdr:colOff>177800</xdr:colOff>
      <xdr:row>75</xdr:row>
      <xdr:rowOff>105423</xdr:rowOff>
    </xdr:to>
    <xdr:cxnSp macro="">
      <xdr:nvCxnSpPr>
        <xdr:cNvPr id="840" name="直線コネクタ 839"/>
        <xdr:cNvCxnSpPr/>
      </xdr:nvCxnSpPr>
      <xdr:spPr>
        <a:xfrm>
          <a:off x="20434300" y="12880022"/>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21272</xdr:rowOff>
    </xdr:from>
    <xdr:to>
      <xdr:col>107</xdr:col>
      <xdr:colOff>50800</xdr:colOff>
      <xdr:row>75</xdr:row>
      <xdr:rowOff>46837</xdr:rowOff>
    </xdr:to>
    <xdr:cxnSp macro="">
      <xdr:nvCxnSpPr>
        <xdr:cNvPr id="843" name="直線コネクタ 842"/>
        <xdr:cNvCxnSpPr/>
      </xdr:nvCxnSpPr>
      <xdr:spPr>
        <a:xfrm flipV="1">
          <a:off x="19545300" y="12880022"/>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46837</xdr:rowOff>
    </xdr:from>
    <xdr:to>
      <xdr:col>102</xdr:col>
      <xdr:colOff>114300</xdr:colOff>
      <xdr:row>75</xdr:row>
      <xdr:rowOff>49861</xdr:rowOff>
    </xdr:to>
    <xdr:cxnSp macro="">
      <xdr:nvCxnSpPr>
        <xdr:cNvPr id="846" name="直線コネクタ 845"/>
        <xdr:cNvCxnSpPr/>
      </xdr:nvCxnSpPr>
      <xdr:spPr>
        <a:xfrm flipV="1">
          <a:off x="18656300" y="12905587"/>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102032</xdr:rowOff>
    </xdr:from>
    <xdr:to>
      <xdr:col>116</xdr:col>
      <xdr:colOff>114300</xdr:colOff>
      <xdr:row>76</xdr:row>
      <xdr:rowOff>32181</xdr:rowOff>
    </xdr:to>
    <xdr:sp macro="" textlink="">
      <xdr:nvSpPr>
        <xdr:cNvPr id="856" name="楕円 855"/>
        <xdr:cNvSpPr/>
      </xdr:nvSpPr>
      <xdr:spPr>
        <a:xfrm>
          <a:off x="22110700" y="12960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124909</xdr:rowOff>
    </xdr:from>
    <xdr:ext cx="534377" cy="259045"/>
    <xdr:sp macro="" textlink="">
      <xdr:nvSpPr>
        <xdr:cNvPr id="857" name="繰出金該当値テキスト"/>
        <xdr:cNvSpPr txBox="1"/>
      </xdr:nvSpPr>
      <xdr:spPr>
        <a:xfrm>
          <a:off x="22212300" y="128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54623</xdr:rowOff>
    </xdr:from>
    <xdr:to>
      <xdr:col>112</xdr:col>
      <xdr:colOff>38100</xdr:colOff>
      <xdr:row>75</xdr:row>
      <xdr:rowOff>156223</xdr:rowOff>
    </xdr:to>
    <xdr:sp macro="" textlink="">
      <xdr:nvSpPr>
        <xdr:cNvPr id="858" name="楕円 857"/>
        <xdr:cNvSpPr/>
      </xdr:nvSpPr>
      <xdr:spPr>
        <a:xfrm>
          <a:off x="21272500" y="129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1300</xdr:rowOff>
    </xdr:from>
    <xdr:ext cx="534377" cy="259045"/>
    <xdr:sp macro="" textlink="">
      <xdr:nvSpPr>
        <xdr:cNvPr id="859" name="テキスト ボックス 858"/>
        <xdr:cNvSpPr txBox="1"/>
      </xdr:nvSpPr>
      <xdr:spPr>
        <a:xfrm>
          <a:off x="21056111" y="126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141922</xdr:rowOff>
    </xdr:from>
    <xdr:to>
      <xdr:col>107</xdr:col>
      <xdr:colOff>101600</xdr:colOff>
      <xdr:row>75</xdr:row>
      <xdr:rowOff>72072</xdr:rowOff>
    </xdr:to>
    <xdr:sp macro="" textlink="">
      <xdr:nvSpPr>
        <xdr:cNvPr id="860" name="楕円 859"/>
        <xdr:cNvSpPr/>
      </xdr:nvSpPr>
      <xdr:spPr>
        <a:xfrm>
          <a:off x="20383500" y="12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88599</xdr:rowOff>
    </xdr:from>
    <xdr:ext cx="534377" cy="259045"/>
    <xdr:sp macro="" textlink="">
      <xdr:nvSpPr>
        <xdr:cNvPr id="861" name="テキスト ボックス 860"/>
        <xdr:cNvSpPr txBox="1"/>
      </xdr:nvSpPr>
      <xdr:spPr>
        <a:xfrm>
          <a:off x="20167111" y="12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167487</xdr:rowOff>
    </xdr:from>
    <xdr:to>
      <xdr:col>102</xdr:col>
      <xdr:colOff>165100</xdr:colOff>
      <xdr:row>75</xdr:row>
      <xdr:rowOff>97637</xdr:rowOff>
    </xdr:to>
    <xdr:sp macro="" textlink="">
      <xdr:nvSpPr>
        <xdr:cNvPr id="862" name="楕円 861"/>
        <xdr:cNvSpPr/>
      </xdr:nvSpPr>
      <xdr:spPr>
        <a:xfrm>
          <a:off x="19494500" y="128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114164</xdr:rowOff>
    </xdr:from>
    <xdr:ext cx="534377" cy="259045"/>
    <xdr:sp macro="" textlink="">
      <xdr:nvSpPr>
        <xdr:cNvPr id="863" name="テキスト ボックス 862"/>
        <xdr:cNvSpPr txBox="1"/>
      </xdr:nvSpPr>
      <xdr:spPr>
        <a:xfrm>
          <a:off x="19278111" y="12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170511</xdr:rowOff>
    </xdr:from>
    <xdr:to>
      <xdr:col>98</xdr:col>
      <xdr:colOff>38100</xdr:colOff>
      <xdr:row>75</xdr:row>
      <xdr:rowOff>100661</xdr:rowOff>
    </xdr:to>
    <xdr:sp macro="" textlink="">
      <xdr:nvSpPr>
        <xdr:cNvPr id="864" name="楕円 863"/>
        <xdr:cNvSpPr/>
      </xdr:nvSpPr>
      <xdr:spPr>
        <a:xfrm>
          <a:off x="18605500" y="12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117188</xdr:rowOff>
    </xdr:from>
    <xdr:ext cx="534377" cy="259045"/>
    <xdr:sp macro="" textlink="">
      <xdr:nvSpPr>
        <xdr:cNvPr id="865" name="テキスト ボックス 864"/>
        <xdr:cNvSpPr txBox="1"/>
      </xdr:nvSpPr>
      <xdr:spPr>
        <a:xfrm>
          <a:off x="18389111" y="12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普通建設事業費において、地方創生拠点施設整備事業による新規施設整備が実施されたため、類似団体と比較して高くなっている。</a:t>
          </a:r>
        </a:p>
        <a:p>
          <a:r>
            <a:rPr kumimoji="1" lang="ja-JP" altLang="en-US" sz="1300">
              <a:latin typeface="ＭＳ Ｐゴシック" panose="020B0600070205080204" pitchFamily="50" charset="-128"/>
              <a:ea typeface="ＭＳ Ｐゴシック" panose="020B0600070205080204" pitchFamily="50" charset="-128"/>
            </a:rPr>
            <a:t>また、更新事業は、高度成長期に整備されたインフラの長寿命化及び簡易水道施設の老朽化対策を行っているため、類似団体と比較すると大きくなっている。</a:t>
          </a:r>
        </a:p>
        <a:p>
          <a:r>
            <a:rPr kumimoji="1" lang="ja-JP" altLang="en-US" sz="1300">
              <a:latin typeface="ＭＳ Ｐゴシック" panose="020B0600070205080204" pitchFamily="50" charset="-128"/>
              <a:ea typeface="ＭＳ Ｐゴシック" panose="020B0600070205080204" pitchFamily="50" charset="-128"/>
            </a:rPr>
            <a:t>今後は、人口減少や高齢化に伴い自主財源の減少が予想されるなか、公共施設の長寿命化対策、適正配置、統廃合等により、維持費の削減を図っていく。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8,545
8,435
237.90
6,304,820
5,991,055
236,115
3,666,453
4,760,176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92837</xdr:rowOff>
    </xdr:from>
    <xdr:to>
      <xdr:col>24</xdr:col>
      <xdr:colOff>63500</xdr:colOff>
      <xdr:row>37</xdr:row>
      <xdr:rowOff>16256</xdr:rowOff>
    </xdr:to>
    <xdr:cxnSp macro="">
      <xdr:nvCxnSpPr>
        <xdr:cNvPr id="63" name="直線コネクタ 62"/>
        <xdr:cNvCxnSpPr/>
      </xdr:nvCxnSpPr>
      <xdr:spPr>
        <a:xfrm flipV="1">
          <a:off x="3797300" y="6265037"/>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122882</xdr:rowOff>
    </xdr:from>
    <xdr:to>
      <xdr:col>19</xdr:col>
      <xdr:colOff>177800</xdr:colOff>
      <xdr:row>37</xdr:row>
      <xdr:rowOff>16256</xdr:rowOff>
    </xdr:to>
    <xdr:cxnSp macro="">
      <xdr:nvCxnSpPr>
        <xdr:cNvPr id="66" name="直線コネクタ 65"/>
        <xdr:cNvCxnSpPr/>
      </xdr:nvCxnSpPr>
      <xdr:spPr>
        <a:xfrm>
          <a:off x="2908300" y="6295082"/>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122882</xdr:rowOff>
    </xdr:from>
    <xdr:to>
      <xdr:col>15</xdr:col>
      <xdr:colOff>50800</xdr:colOff>
      <xdr:row>37</xdr:row>
      <xdr:rowOff>113411</xdr:rowOff>
    </xdr:to>
    <xdr:cxnSp macro="">
      <xdr:nvCxnSpPr>
        <xdr:cNvPr id="69" name="直線コネクタ 68"/>
        <xdr:cNvCxnSpPr/>
      </xdr:nvCxnSpPr>
      <xdr:spPr>
        <a:xfrm flipV="1">
          <a:off x="2019300" y="6295082"/>
          <a:ext cx="8890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113411</xdr:rowOff>
    </xdr:from>
    <xdr:to>
      <xdr:col>10</xdr:col>
      <xdr:colOff>114300</xdr:colOff>
      <xdr:row>37</xdr:row>
      <xdr:rowOff>114228</xdr:rowOff>
    </xdr:to>
    <xdr:cxnSp macro="">
      <xdr:nvCxnSpPr>
        <xdr:cNvPr id="72" name="直線コネクタ 71"/>
        <xdr:cNvCxnSpPr/>
      </xdr:nvCxnSpPr>
      <xdr:spPr>
        <a:xfrm flipV="1">
          <a:off x="1130300" y="645706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42037</xdr:rowOff>
    </xdr:from>
    <xdr:to>
      <xdr:col>24</xdr:col>
      <xdr:colOff>114300</xdr:colOff>
      <xdr:row>36</xdr:row>
      <xdr:rowOff>143637</xdr:rowOff>
    </xdr:to>
    <xdr:sp macro="" textlink="">
      <xdr:nvSpPr>
        <xdr:cNvPr id="82" name="楕円 81"/>
        <xdr:cNvSpPr/>
      </xdr:nvSpPr>
      <xdr:spPr>
        <a:xfrm>
          <a:off x="45847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20464</xdr:rowOff>
    </xdr:from>
    <xdr:ext cx="469744" cy="259045"/>
    <xdr:sp macro="" textlink="">
      <xdr:nvSpPr>
        <xdr:cNvPr id="83" name="議会費該当値テキスト"/>
        <xdr:cNvSpPr txBox="1"/>
      </xdr:nvSpPr>
      <xdr:spPr>
        <a:xfrm>
          <a:off x="4686300"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136906</xdr:rowOff>
    </xdr:from>
    <xdr:to>
      <xdr:col>20</xdr:col>
      <xdr:colOff>38100</xdr:colOff>
      <xdr:row>37</xdr:row>
      <xdr:rowOff>67056</xdr:rowOff>
    </xdr:to>
    <xdr:sp macro="" textlink="">
      <xdr:nvSpPr>
        <xdr:cNvPr id="84" name="楕円 83"/>
        <xdr:cNvSpPr/>
      </xdr:nvSpPr>
      <xdr:spPr>
        <a:xfrm>
          <a:off x="3746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58183</xdr:rowOff>
    </xdr:from>
    <xdr:ext cx="469744" cy="259045"/>
    <xdr:sp macro="" textlink="">
      <xdr:nvSpPr>
        <xdr:cNvPr id="85" name="テキスト ボックス 84"/>
        <xdr:cNvSpPr txBox="1"/>
      </xdr:nvSpPr>
      <xdr:spPr>
        <a:xfrm>
          <a:off x="3562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72082</xdr:rowOff>
    </xdr:from>
    <xdr:to>
      <xdr:col>15</xdr:col>
      <xdr:colOff>101600</xdr:colOff>
      <xdr:row>37</xdr:row>
      <xdr:rowOff>2232</xdr:rowOff>
    </xdr:to>
    <xdr:sp macro="" textlink="">
      <xdr:nvSpPr>
        <xdr:cNvPr id="86" name="楕円 85"/>
        <xdr:cNvSpPr/>
      </xdr:nvSpPr>
      <xdr:spPr>
        <a:xfrm>
          <a:off x="2857500" y="6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164809</xdr:rowOff>
    </xdr:from>
    <xdr:ext cx="469744" cy="259045"/>
    <xdr:sp macro="" textlink="">
      <xdr:nvSpPr>
        <xdr:cNvPr id="87" name="テキスト ボックス 86"/>
        <xdr:cNvSpPr txBox="1"/>
      </xdr:nvSpPr>
      <xdr:spPr>
        <a:xfrm>
          <a:off x="2673428"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62611</xdr:rowOff>
    </xdr:from>
    <xdr:to>
      <xdr:col>10</xdr:col>
      <xdr:colOff>165100</xdr:colOff>
      <xdr:row>37</xdr:row>
      <xdr:rowOff>164211</xdr:rowOff>
    </xdr:to>
    <xdr:sp macro="" textlink="">
      <xdr:nvSpPr>
        <xdr:cNvPr id="88" name="楕円 87"/>
        <xdr:cNvSpPr/>
      </xdr:nvSpPr>
      <xdr:spPr>
        <a:xfrm>
          <a:off x="196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155338</xdr:rowOff>
    </xdr:from>
    <xdr:ext cx="469744" cy="259045"/>
    <xdr:sp macro="" textlink="">
      <xdr:nvSpPr>
        <xdr:cNvPr id="89" name="テキスト ボックス 88"/>
        <xdr:cNvSpPr txBox="1"/>
      </xdr:nvSpPr>
      <xdr:spPr>
        <a:xfrm>
          <a:off x="1784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63428</xdr:rowOff>
    </xdr:from>
    <xdr:to>
      <xdr:col>6</xdr:col>
      <xdr:colOff>38100</xdr:colOff>
      <xdr:row>37</xdr:row>
      <xdr:rowOff>165027</xdr:rowOff>
    </xdr:to>
    <xdr:sp macro="" textlink="">
      <xdr:nvSpPr>
        <xdr:cNvPr id="90" name="楕円 89"/>
        <xdr:cNvSpPr/>
      </xdr:nvSpPr>
      <xdr:spPr>
        <a:xfrm>
          <a:off x="1079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156154</xdr:rowOff>
    </xdr:from>
    <xdr:ext cx="469744" cy="259045"/>
    <xdr:sp macro="" textlink="">
      <xdr:nvSpPr>
        <xdr:cNvPr id="91" name="テキスト ボックス 90"/>
        <xdr:cNvSpPr txBox="1"/>
      </xdr:nvSpPr>
      <xdr:spPr>
        <a:xfrm>
          <a:off x="895428" y="64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149282</xdr:rowOff>
    </xdr:from>
    <xdr:to>
      <xdr:col>24</xdr:col>
      <xdr:colOff>63500</xdr:colOff>
      <xdr:row>58</xdr:row>
      <xdr:rowOff>157083</xdr:rowOff>
    </xdr:to>
    <xdr:cxnSp macro="">
      <xdr:nvCxnSpPr>
        <xdr:cNvPr id="122" name="直線コネクタ 121"/>
        <xdr:cNvCxnSpPr/>
      </xdr:nvCxnSpPr>
      <xdr:spPr>
        <a:xfrm flipV="1">
          <a:off x="3797300" y="10093382"/>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157083</xdr:rowOff>
    </xdr:from>
    <xdr:to>
      <xdr:col>19</xdr:col>
      <xdr:colOff>177800</xdr:colOff>
      <xdr:row>58</xdr:row>
      <xdr:rowOff>163866</xdr:rowOff>
    </xdr:to>
    <xdr:cxnSp macro="">
      <xdr:nvCxnSpPr>
        <xdr:cNvPr id="125" name="直線コネクタ 124"/>
        <xdr:cNvCxnSpPr/>
      </xdr:nvCxnSpPr>
      <xdr:spPr>
        <a:xfrm flipV="1">
          <a:off x="2908300" y="10101183"/>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163866</xdr:rowOff>
    </xdr:from>
    <xdr:to>
      <xdr:col>15</xdr:col>
      <xdr:colOff>50800</xdr:colOff>
      <xdr:row>59</xdr:row>
      <xdr:rowOff>6356</xdr:rowOff>
    </xdr:to>
    <xdr:cxnSp macro="">
      <xdr:nvCxnSpPr>
        <xdr:cNvPr id="128" name="直線コネクタ 127"/>
        <xdr:cNvCxnSpPr/>
      </xdr:nvCxnSpPr>
      <xdr:spPr>
        <a:xfrm flipV="1">
          <a:off x="2019300" y="10107966"/>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5439</xdr:rowOff>
    </xdr:from>
    <xdr:to>
      <xdr:col>10</xdr:col>
      <xdr:colOff>114300</xdr:colOff>
      <xdr:row>59</xdr:row>
      <xdr:rowOff>6356</xdr:rowOff>
    </xdr:to>
    <xdr:cxnSp macro="">
      <xdr:nvCxnSpPr>
        <xdr:cNvPr id="131" name="直線コネクタ 130"/>
        <xdr:cNvCxnSpPr/>
      </xdr:nvCxnSpPr>
      <xdr:spPr>
        <a:xfrm>
          <a:off x="1130300" y="10120989"/>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98482</xdr:rowOff>
    </xdr:from>
    <xdr:to>
      <xdr:col>24</xdr:col>
      <xdr:colOff>114300</xdr:colOff>
      <xdr:row>59</xdr:row>
      <xdr:rowOff>28632</xdr:rowOff>
    </xdr:to>
    <xdr:sp macro="" textlink="">
      <xdr:nvSpPr>
        <xdr:cNvPr id="141" name="楕円 140"/>
        <xdr:cNvSpPr/>
      </xdr:nvSpPr>
      <xdr:spPr>
        <a:xfrm>
          <a:off x="4584700" y="100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106283</xdr:rowOff>
    </xdr:from>
    <xdr:to>
      <xdr:col>20</xdr:col>
      <xdr:colOff>38100</xdr:colOff>
      <xdr:row>59</xdr:row>
      <xdr:rowOff>36433</xdr:rowOff>
    </xdr:to>
    <xdr:sp macro="" textlink="">
      <xdr:nvSpPr>
        <xdr:cNvPr id="143" name="楕円 142"/>
        <xdr:cNvSpPr/>
      </xdr:nvSpPr>
      <xdr:spPr>
        <a:xfrm>
          <a:off x="3746500" y="10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27560</xdr:rowOff>
    </xdr:from>
    <xdr:ext cx="599010" cy="259045"/>
    <xdr:sp macro="" textlink="">
      <xdr:nvSpPr>
        <xdr:cNvPr id="144" name="テキスト ボックス 143"/>
        <xdr:cNvSpPr txBox="1"/>
      </xdr:nvSpPr>
      <xdr:spPr>
        <a:xfrm>
          <a:off x="3497795" y="101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113066</xdr:rowOff>
    </xdr:from>
    <xdr:to>
      <xdr:col>15</xdr:col>
      <xdr:colOff>101600</xdr:colOff>
      <xdr:row>59</xdr:row>
      <xdr:rowOff>43216</xdr:rowOff>
    </xdr:to>
    <xdr:sp macro="" textlink="">
      <xdr:nvSpPr>
        <xdr:cNvPr id="145" name="楕円 144"/>
        <xdr:cNvSpPr/>
      </xdr:nvSpPr>
      <xdr:spPr>
        <a:xfrm>
          <a:off x="2857500" y="100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34343</xdr:rowOff>
    </xdr:from>
    <xdr:ext cx="534377" cy="259045"/>
    <xdr:sp macro="" textlink="">
      <xdr:nvSpPr>
        <xdr:cNvPr id="146" name="テキスト ボックス 145"/>
        <xdr:cNvSpPr txBox="1"/>
      </xdr:nvSpPr>
      <xdr:spPr>
        <a:xfrm>
          <a:off x="2641111" y="101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127006</xdr:rowOff>
    </xdr:from>
    <xdr:to>
      <xdr:col>10</xdr:col>
      <xdr:colOff>165100</xdr:colOff>
      <xdr:row>59</xdr:row>
      <xdr:rowOff>57156</xdr:rowOff>
    </xdr:to>
    <xdr:sp macro="" textlink="">
      <xdr:nvSpPr>
        <xdr:cNvPr id="147" name="楕円 146"/>
        <xdr:cNvSpPr/>
      </xdr:nvSpPr>
      <xdr:spPr>
        <a:xfrm>
          <a:off x="1968500" y="100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48283</xdr:rowOff>
    </xdr:from>
    <xdr:ext cx="534377" cy="259045"/>
    <xdr:sp macro="" textlink="">
      <xdr:nvSpPr>
        <xdr:cNvPr id="148" name="テキスト ボックス 147"/>
        <xdr:cNvSpPr txBox="1"/>
      </xdr:nvSpPr>
      <xdr:spPr>
        <a:xfrm>
          <a:off x="1752111" y="101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126089</xdr:rowOff>
    </xdr:from>
    <xdr:to>
      <xdr:col>6</xdr:col>
      <xdr:colOff>38100</xdr:colOff>
      <xdr:row>59</xdr:row>
      <xdr:rowOff>56239</xdr:rowOff>
    </xdr:to>
    <xdr:sp macro="" textlink="">
      <xdr:nvSpPr>
        <xdr:cNvPr id="149" name="楕円 148"/>
        <xdr:cNvSpPr/>
      </xdr:nvSpPr>
      <xdr:spPr>
        <a:xfrm>
          <a:off x="1079500" y="100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47366</xdr:rowOff>
    </xdr:from>
    <xdr:ext cx="534377" cy="259045"/>
    <xdr:sp macro="" textlink="">
      <xdr:nvSpPr>
        <xdr:cNvPr id="150" name="テキスト ボックス 149"/>
        <xdr:cNvSpPr txBox="1"/>
      </xdr:nvSpPr>
      <xdr:spPr>
        <a:xfrm>
          <a:off x="863111" y="101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31465</xdr:rowOff>
    </xdr:from>
    <xdr:to>
      <xdr:col>24</xdr:col>
      <xdr:colOff>63500</xdr:colOff>
      <xdr:row>76</xdr:row>
      <xdr:rowOff>135601</xdr:rowOff>
    </xdr:to>
    <xdr:cxnSp macro="">
      <xdr:nvCxnSpPr>
        <xdr:cNvPr id="180" name="直線コネクタ 179"/>
        <xdr:cNvCxnSpPr/>
      </xdr:nvCxnSpPr>
      <xdr:spPr>
        <a:xfrm>
          <a:off x="3797300" y="13061665"/>
          <a:ext cx="838200" cy="10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31465</xdr:rowOff>
    </xdr:from>
    <xdr:to>
      <xdr:col>19</xdr:col>
      <xdr:colOff>177800</xdr:colOff>
      <xdr:row>76</xdr:row>
      <xdr:rowOff>114409</xdr:rowOff>
    </xdr:to>
    <xdr:cxnSp macro="">
      <xdr:nvCxnSpPr>
        <xdr:cNvPr id="183" name="直線コネクタ 182"/>
        <xdr:cNvCxnSpPr/>
      </xdr:nvCxnSpPr>
      <xdr:spPr>
        <a:xfrm flipV="1">
          <a:off x="2908300" y="1306166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152425</xdr:rowOff>
    </xdr:from>
    <xdr:to>
      <xdr:col>15</xdr:col>
      <xdr:colOff>50800</xdr:colOff>
      <xdr:row>76</xdr:row>
      <xdr:rowOff>114409</xdr:rowOff>
    </xdr:to>
    <xdr:cxnSp macro="">
      <xdr:nvCxnSpPr>
        <xdr:cNvPr id="186" name="直線コネクタ 185"/>
        <xdr:cNvCxnSpPr/>
      </xdr:nvCxnSpPr>
      <xdr:spPr>
        <a:xfrm>
          <a:off x="2019300" y="13011175"/>
          <a:ext cx="889000" cy="1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152425</xdr:rowOff>
    </xdr:from>
    <xdr:to>
      <xdr:col>10</xdr:col>
      <xdr:colOff>114300</xdr:colOff>
      <xdr:row>77</xdr:row>
      <xdr:rowOff>31214</xdr:rowOff>
    </xdr:to>
    <xdr:cxnSp macro="">
      <xdr:nvCxnSpPr>
        <xdr:cNvPr id="189" name="直線コネクタ 188"/>
        <xdr:cNvCxnSpPr/>
      </xdr:nvCxnSpPr>
      <xdr:spPr>
        <a:xfrm flipV="1">
          <a:off x="1130300" y="13011175"/>
          <a:ext cx="889000" cy="2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84801</xdr:rowOff>
    </xdr:from>
    <xdr:to>
      <xdr:col>24</xdr:col>
      <xdr:colOff>114300</xdr:colOff>
      <xdr:row>77</xdr:row>
      <xdr:rowOff>14951</xdr:rowOff>
    </xdr:to>
    <xdr:sp macro="" textlink="">
      <xdr:nvSpPr>
        <xdr:cNvPr id="199" name="楕円 198"/>
        <xdr:cNvSpPr/>
      </xdr:nvSpPr>
      <xdr:spPr>
        <a:xfrm>
          <a:off x="4584700" y="131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63228</xdr:rowOff>
    </xdr:from>
    <xdr:ext cx="599010" cy="259045"/>
    <xdr:sp macro="" textlink="">
      <xdr:nvSpPr>
        <xdr:cNvPr id="200" name="民生費該当値テキスト"/>
        <xdr:cNvSpPr txBox="1"/>
      </xdr:nvSpPr>
      <xdr:spPr>
        <a:xfrm>
          <a:off x="4686300" y="1309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152115</xdr:rowOff>
    </xdr:from>
    <xdr:to>
      <xdr:col>20</xdr:col>
      <xdr:colOff>38100</xdr:colOff>
      <xdr:row>76</xdr:row>
      <xdr:rowOff>82265</xdr:rowOff>
    </xdr:to>
    <xdr:sp macro="" textlink="">
      <xdr:nvSpPr>
        <xdr:cNvPr id="201" name="楕円 200"/>
        <xdr:cNvSpPr/>
      </xdr:nvSpPr>
      <xdr:spPr>
        <a:xfrm>
          <a:off x="3746500" y="130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98793</xdr:rowOff>
    </xdr:from>
    <xdr:ext cx="599010" cy="259045"/>
    <xdr:sp macro="" textlink="">
      <xdr:nvSpPr>
        <xdr:cNvPr id="202" name="テキスト ボックス 201"/>
        <xdr:cNvSpPr txBox="1"/>
      </xdr:nvSpPr>
      <xdr:spPr>
        <a:xfrm>
          <a:off x="3497795" y="1278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63609</xdr:rowOff>
    </xdr:from>
    <xdr:to>
      <xdr:col>15</xdr:col>
      <xdr:colOff>101600</xdr:colOff>
      <xdr:row>76</xdr:row>
      <xdr:rowOff>165209</xdr:rowOff>
    </xdr:to>
    <xdr:sp macro="" textlink="">
      <xdr:nvSpPr>
        <xdr:cNvPr id="203" name="楕円 202"/>
        <xdr:cNvSpPr/>
      </xdr:nvSpPr>
      <xdr:spPr>
        <a:xfrm>
          <a:off x="2857500" y="130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156336</xdr:rowOff>
    </xdr:from>
    <xdr:ext cx="599010" cy="259045"/>
    <xdr:sp macro="" textlink="">
      <xdr:nvSpPr>
        <xdr:cNvPr id="204" name="テキスト ボックス 203"/>
        <xdr:cNvSpPr txBox="1"/>
      </xdr:nvSpPr>
      <xdr:spPr>
        <a:xfrm>
          <a:off x="2608795" y="1318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101626</xdr:rowOff>
    </xdr:from>
    <xdr:to>
      <xdr:col>10</xdr:col>
      <xdr:colOff>165100</xdr:colOff>
      <xdr:row>76</xdr:row>
      <xdr:rowOff>31775</xdr:rowOff>
    </xdr:to>
    <xdr:sp macro="" textlink="">
      <xdr:nvSpPr>
        <xdr:cNvPr id="205" name="楕円 204"/>
        <xdr:cNvSpPr/>
      </xdr:nvSpPr>
      <xdr:spPr>
        <a:xfrm>
          <a:off x="1968500" y="129603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48303</xdr:rowOff>
    </xdr:from>
    <xdr:ext cx="599010" cy="259045"/>
    <xdr:sp macro="" textlink="">
      <xdr:nvSpPr>
        <xdr:cNvPr id="206" name="テキスト ボックス 205"/>
        <xdr:cNvSpPr txBox="1"/>
      </xdr:nvSpPr>
      <xdr:spPr>
        <a:xfrm>
          <a:off x="1719795" y="127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151864</xdr:rowOff>
    </xdr:from>
    <xdr:to>
      <xdr:col>6</xdr:col>
      <xdr:colOff>38100</xdr:colOff>
      <xdr:row>77</xdr:row>
      <xdr:rowOff>82014</xdr:rowOff>
    </xdr:to>
    <xdr:sp macro="" textlink="">
      <xdr:nvSpPr>
        <xdr:cNvPr id="207" name="楕円 206"/>
        <xdr:cNvSpPr/>
      </xdr:nvSpPr>
      <xdr:spPr>
        <a:xfrm>
          <a:off x="1079500" y="131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73141</xdr:rowOff>
    </xdr:from>
    <xdr:ext cx="599010" cy="259045"/>
    <xdr:sp macro="" textlink="">
      <xdr:nvSpPr>
        <xdr:cNvPr id="208" name="テキスト ボックス 207"/>
        <xdr:cNvSpPr txBox="1"/>
      </xdr:nvSpPr>
      <xdr:spPr>
        <a:xfrm>
          <a:off x="830795" y="1327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167224</xdr:rowOff>
    </xdr:from>
    <xdr:to>
      <xdr:col>24</xdr:col>
      <xdr:colOff>63500</xdr:colOff>
      <xdr:row>97</xdr:row>
      <xdr:rowOff>170929</xdr:rowOff>
    </xdr:to>
    <xdr:cxnSp macro="">
      <xdr:nvCxnSpPr>
        <xdr:cNvPr id="235" name="直線コネクタ 234"/>
        <xdr:cNvCxnSpPr/>
      </xdr:nvCxnSpPr>
      <xdr:spPr>
        <a:xfrm>
          <a:off x="3797300" y="16797874"/>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148636</xdr:rowOff>
    </xdr:from>
    <xdr:to>
      <xdr:col>19</xdr:col>
      <xdr:colOff>177800</xdr:colOff>
      <xdr:row>97</xdr:row>
      <xdr:rowOff>167224</xdr:rowOff>
    </xdr:to>
    <xdr:cxnSp macro="">
      <xdr:nvCxnSpPr>
        <xdr:cNvPr id="238" name="直線コネクタ 237"/>
        <xdr:cNvCxnSpPr/>
      </xdr:nvCxnSpPr>
      <xdr:spPr>
        <a:xfrm>
          <a:off x="2908300" y="16779286"/>
          <a:ext cx="889000" cy="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133793</xdr:rowOff>
    </xdr:from>
    <xdr:to>
      <xdr:col>15</xdr:col>
      <xdr:colOff>50800</xdr:colOff>
      <xdr:row>97</xdr:row>
      <xdr:rowOff>148636</xdr:rowOff>
    </xdr:to>
    <xdr:cxnSp macro="">
      <xdr:nvCxnSpPr>
        <xdr:cNvPr id="241" name="直線コネクタ 240"/>
        <xdr:cNvCxnSpPr/>
      </xdr:nvCxnSpPr>
      <xdr:spPr>
        <a:xfrm>
          <a:off x="2019300" y="16764443"/>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133793</xdr:rowOff>
    </xdr:from>
    <xdr:to>
      <xdr:col>10</xdr:col>
      <xdr:colOff>114300</xdr:colOff>
      <xdr:row>97</xdr:row>
      <xdr:rowOff>150106</xdr:rowOff>
    </xdr:to>
    <xdr:cxnSp macro="">
      <xdr:nvCxnSpPr>
        <xdr:cNvPr id="244" name="直線コネクタ 243"/>
        <xdr:cNvCxnSpPr/>
      </xdr:nvCxnSpPr>
      <xdr:spPr>
        <a:xfrm flipV="1">
          <a:off x="1130300" y="16764443"/>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120129</xdr:rowOff>
    </xdr:from>
    <xdr:to>
      <xdr:col>24</xdr:col>
      <xdr:colOff>114300</xdr:colOff>
      <xdr:row>98</xdr:row>
      <xdr:rowOff>50279</xdr:rowOff>
    </xdr:to>
    <xdr:sp macro="" textlink="">
      <xdr:nvSpPr>
        <xdr:cNvPr id="254" name="楕円 253"/>
        <xdr:cNvSpPr/>
      </xdr:nvSpPr>
      <xdr:spPr>
        <a:xfrm>
          <a:off x="4584700" y="167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116424</xdr:rowOff>
    </xdr:from>
    <xdr:to>
      <xdr:col>20</xdr:col>
      <xdr:colOff>38100</xdr:colOff>
      <xdr:row>98</xdr:row>
      <xdr:rowOff>46574</xdr:rowOff>
    </xdr:to>
    <xdr:sp macro="" textlink="">
      <xdr:nvSpPr>
        <xdr:cNvPr id="256" name="楕円 255"/>
        <xdr:cNvSpPr/>
      </xdr:nvSpPr>
      <xdr:spPr>
        <a:xfrm>
          <a:off x="3746500" y="167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37701</xdr:rowOff>
    </xdr:from>
    <xdr:ext cx="534377" cy="259045"/>
    <xdr:sp macro="" textlink="">
      <xdr:nvSpPr>
        <xdr:cNvPr id="257" name="テキスト ボックス 256"/>
        <xdr:cNvSpPr txBox="1"/>
      </xdr:nvSpPr>
      <xdr:spPr>
        <a:xfrm>
          <a:off x="3530111" y="168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97836</xdr:rowOff>
    </xdr:from>
    <xdr:to>
      <xdr:col>15</xdr:col>
      <xdr:colOff>101600</xdr:colOff>
      <xdr:row>98</xdr:row>
      <xdr:rowOff>27986</xdr:rowOff>
    </xdr:to>
    <xdr:sp macro="" textlink="">
      <xdr:nvSpPr>
        <xdr:cNvPr id="258" name="楕円 257"/>
        <xdr:cNvSpPr/>
      </xdr:nvSpPr>
      <xdr:spPr>
        <a:xfrm>
          <a:off x="2857500" y="167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44513</xdr:rowOff>
    </xdr:from>
    <xdr:ext cx="534377" cy="259045"/>
    <xdr:sp macro="" textlink="">
      <xdr:nvSpPr>
        <xdr:cNvPr id="259" name="テキスト ボックス 258"/>
        <xdr:cNvSpPr txBox="1"/>
      </xdr:nvSpPr>
      <xdr:spPr>
        <a:xfrm>
          <a:off x="2641111" y="165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82993</xdr:rowOff>
    </xdr:from>
    <xdr:to>
      <xdr:col>10</xdr:col>
      <xdr:colOff>165100</xdr:colOff>
      <xdr:row>98</xdr:row>
      <xdr:rowOff>13143</xdr:rowOff>
    </xdr:to>
    <xdr:sp macro="" textlink="">
      <xdr:nvSpPr>
        <xdr:cNvPr id="260" name="楕円 259"/>
        <xdr:cNvSpPr/>
      </xdr:nvSpPr>
      <xdr:spPr>
        <a:xfrm>
          <a:off x="1968500" y="167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29670</xdr:rowOff>
    </xdr:from>
    <xdr:ext cx="534377" cy="259045"/>
    <xdr:sp macro="" textlink="">
      <xdr:nvSpPr>
        <xdr:cNvPr id="261" name="テキスト ボックス 260"/>
        <xdr:cNvSpPr txBox="1"/>
      </xdr:nvSpPr>
      <xdr:spPr>
        <a:xfrm>
          <a:off x="1752111" y="164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99306</xdr:rowOff>
    </xdr:from>
    <xdr:to>
      <xdr:col>6</xdr:col>
      <xdr:colOff>38100</xdr:colOff>
      <xdr:row>98</xdr:row>
      <xdr:rowOff>29456</xdr:rowOff>
    </xdr:to>
    <xdr:sp macro="" textlink="">
      <xdr:nvSpPr>
        <xdr:cNvPr id="262" name="楕円 261"/>
        <xdr:cNvSpPr/>
      </xdr:nvSpPr>
      <xdr:spPr>
        <a:xfrm>
          <a:off x="1079500" y="167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45983</xdr:rowOff>
    </xdr:from>
    <xdr:ext cx="534377" cy="259045"/>
    <xdr:sp macro="" textlink="">
      <xdr:nvSpPr>
        <xdr:cNvPr id="263" name="テキスト ボックス 262"/>
        <xdr:cNvSpPr txBox="1"/>
      </xdr:nvSpPr>
      <xdr:spPr>
        <a:xfrm>
          <a:off x="863111" y="165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127508</xdr:rowOff>
    </xdr:from>
    <xdr:to>
      <xdr:col>55</xdr:col>
      <xdr:colOff>0</xdr:colOff>
      <xdr:row>38</xdr:row>
      <xdr:rowOff>170561</xdr:rowOff>
    </xdr:to>
    <xdr:cxnSp macro="">
      <xdr:nvCxnSpPr>
        <xdr:cNvPr id="292" name="直線コネクタ 291"/>
        <xdr:cNvCxnSpPr/>
      </xdr:nvCxnSpPr>
      <xdr:spPr>
        <a:xfrm>
          <a:off x="9639300" y="6642608"/>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127508</xdr:rowOff>
    </xdr:from>
    <xdr:to>
      <xdr:col>50</xdr:col>
      <xdr:colOff>114300</xdr:colOff>
      <xdr:row>38</xdr:row>
      <xdr:rowOff>129794</xdr:rowOff>
    </xdr:to>
    <xdr:cxnSp macro="">
      <xdr:nvCxnSpPr>
        <xdr:cNvPr id="295" name="直線コネクタ 294"/>
        <xdr:cNvCxnSpPr/>
      </xdr:nvCxnSpPr>
      <xdr:spPr>
        <a:xfrm flipV="1">
          <a:off x="8750300" y="6642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129794</xdr:rowOff>
    </xdr:from>
    <xdr:to>
      <xdr:col>45</xdr:col>
      <xdr:colOff>177800</xdr:colOff>
      <xdr:row>38</xdr:row>
      <xdr:rowOff>132080</xdr:rowOff>
    </xdr:to>
    <xdr:cxnSp macro="">
      <xdr:nvCxnSpPr>
        <xdr:cNvPr id="298" name="直線コネクタ 297"/>
        <xdr:cNvCxnSpPr/>
      </xdr:nvCxnSpPr>
      <xdr:spPr>
        <a:xfrm flipV="1">
          <a:off x="7861300" y="6644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95885</xdr:rowOff>
    </xdr:from>
    <xdr:to>
      <xdr:col>41</xdr:col>
      <xdr:colOff>50800</xdr:colOff>
      <xdr:row>38</xdr:row>
      <xdr:rowOff>132080</xdr:rowOff>
    </xdr:to>
    <xdr:cxnSp macro="">
      <xdr:nvCxnSpPr>
        <xdr:cNvPr id="301" name="直線コネクタ 300"/>
        <xdr:cNvCxnSpPr/>
      </xdr:nvCxnSpPr>
      <xdr:spPr>
        <a:xfrm>
          <a:off x="6972300" y="5753735"/>
          <a:ext cx="889000" cy="89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119761</xdr:rowOff>
    </xdr:from>
    <xdr:to>
      <xdr:col>55</xdr:col>
      <xdr:colOff>50800</xdr:colOff>
      <xdr:row>39</xdr:row>
      <xdr:rowOff>49911</xdr:rowOff>
    </xdr:to>
    <xdr:sp macro="" textlink="">
      <xdr:nvSpPr>
        <xdr:cNvPr id="311" name="楕円 310"/>
        <xdr:cNvSpPr/>
      </xdr:nvSpPr>
      <xdr:spPr>
        <a:xfrm>
          <a:off x="10426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34688</xdr:rowOff>
    </xdr:from>
    <xdr:ext cx="378565" cy="259045"/>
    <xdr:sp macro="" textlink="">
      <xdr:nvSpPr>
        <xdr:cNvPr id="312" name="労働費該当値テキスト"/>
        <xdr:cNvSpPr txBox="1"/>
      </xdr:nvSpPr>
      <xdr:spPr>
        <a:xfrm>
          <a:off x="10528300" y="65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76708</xdr:rowOff>
    </xdr:from>
    <xdr:to>
      <xdr:col>50</xdr:col>
      <xdr:colOff>165100</xdr:colOff>
      <xdr:row>39</xdr:row>
      <xdr:rowOff>6858</xdr:rowOff>
    </xdr:to>
    <xdr:sp macro="" textlink="">
      <xdr:nvSpPr>
        <xdr:cNvPr id="313" name="楕円 312"/>
        <xdr:cNvSpPr/>
      </xdr:nvSpPr>
      <xdr:spPr>
        <a:xfrm>
          <a:off x="9588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169435</xdr:rowOff>
    </xdr:from>
    <xdr:ext cx="378565" cy="259045"/>
    <xdr:sp macro="" textlink="">
      <xdr:nvSpPr>
        <xdr:cNvPr id="314" name="テキスト ボックス 313"/>
        <xdr:cNvSpPr txBox="1"/>
      </xdr:nvSpPr>
      <xdr:spPr>
        <a:xfrm>
          <a:off x="9450017" y="668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78994</xdr:rowOff>
    </xdr:from>
    <xdr:to>
      <xdr:col>46</xdr:col>
      <xdr:colOff>38100</xdr:colOff>
      <xdr:row>39</xdr:row>
      <xdr:rowOff>9144</xdr:rowOff>
    </xdr:to>
    <xdr:sp macro="" textlink="">
      <xdr:nvSpPr>
        <xdr:cNvPr id="315" name="楕円 314"/>
        <xdr:cNvSpPr/>
      </xdr:nvSpPr>
      <xdr:spPr>
        <a:xfrm>
          <a:off x="8699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xdr:rowOff>
    </xdr:from>
    <xdr:ext cx="378565" cy="259045"/>
    <xdr:sp macro="" textlink="">
      <xdr:nvSpPr>
        <xdr:cNvPr id="316" name="テキスト ボックス 315"/>
        <xdr:cNvSpPr txBox="1"/>
      </xdr:nvSpPr>
      <xdr:spPr>
        <a:xfrm>
          <a:off x="8561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81280</xdr:rowOff>
    </xdr:from>
    <xdr:to>
      <xdr:col>41</xdr:col>
      <xdr:colOff>101600</xdr:colOff>
      <xdr:row>39</xdr:row>
      <xdr:rowOff>11430</xdr:rowOff>
    </xdr:to>
    <xdr:sp macro="" textlink="">
      <xdr:nvSpPr>
        <xdr:cNvPr id="317" name="楕円 316"/>
        <xdr:cNvSpPr/>
      </xdr:nvSpPr>
      <xdr:spPr>
        <a:xfrm>
          <a:off x="7810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2557</xdr:rowOff>
    </xdr:from>
    <xdr:ext cx="378565" cy="259045"/>
    <xdr:sp macro="" textlink="">
      <xdr:nvSpPr>
        <xdr:cNvPr id="318" name="テキスト ボックス 317"/>
        <xdr:cNvSpPr txBox="1"/>
      </xdr:nvSpPr>
      <xdr:spPr>
        <a:xfrm>
          <a:off x="7672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45085</xdr:rowOff>
    </xdr:from>
    <xdr:to>
      <xdr:col>36</xdr:col>
      <xdr:colOff>165100</xdr:colOff>
      <xdr:row>33</xdr:row>
      <xdr:rowOff>146685</xdr:rowOff>
    </xdr:to>
    <xdr:sp macro="" textlink="">
      <xdr:nvSpPr>
        <xdr:cNvPr id="319" name="楕円 318"/>
        <xdr:cNvSpPr/>
      </xdr:nvSpPr>
      <xdr:spPr>
        <a:xfrm>
          <a:off x="6921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137812</xdr:rowOff>
    </xdr:from>
    <xdr:ext cx="469744" cy="259045"/>
    <xdr:sp macro="" textlink="">
      <xdr:nvSpPr>
        <xdr:cNvPr id="320" name="テキスト ボックス 319"/>
        <xdr:cNvSpPr txBox="1"/>
      </xdr:nvSpPr>
      <xdr:spPr>
        <a:xfrm>
          <a:off x="6737428" y="57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93825</xdr:rowOff>
    </xdr:from>
    <xdr:to>
      <xdr:col>55</xdr:col>
      <xdr:colOff>0</xdr:colOff>
      <xdr:row>58</xdr:row>
      <xdr:rowOff>139878</xdr:rowOff>
    </xdr:to>
    <xdr:cxnSp macro="">
      <xdr:nvCxnSpPr>
        <xdr:cNvPr id="351" name="直線コネクタ 350"/>
        <xdr:cNvCxnSpPr/>
      </xdr:nvCxnSpPr>
      <xdr:spPr>
        <a:xfrm flipV="1">
          <a:off x="9639300" y="10037925"/>
          <a:ext cx="838200" cy="4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139878</xdr:rowOff>
    </xdr:from>
    <xdr:to>
      <xdr:col>50</xdr:col>
      <xdr:colOff>114300</xdr:colOff>
      <xdr:row>58</xdr:row>
      <xdr:rowOff>167784</xdr:rowOff>
    </xdr:to>
    <xdr:cxnSp macro="">
      <xdr:nvCxnSpPr>
        <xdr:cNvPr id="354" name="直線コネクタ 353"/>
        <xdr:cNvCxnSpPr/>
      </xdr:nvCxnSpPr>
      <xdr:spPr>
        <a:xfrm flipV="1">
          <a:off x="8750300" y="10083978"/>
          <a:ext cx="889000" cy="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155062</xdr:rowOff>
    </xdr:from>
    <xdr:to>
      <xdr:col>45</xdr:col>
      <xdr:colOff>177800</xdr:colOff>
      <xdr:row>58</xdr:row>
      <xdr:rowOff>167784</xdr:rowOff>
    </xdr:to>
    <xdr:cxnSp macro="">
      <xdr:nvCxnSpPr>
        <xdr:cNvPr id="357" name="直線コネクタ 356"/>
        <xdr:cNvCxnSpPr/>
      </xdr:nvCxnSpPr>
      <xdr:spPr>
        <a:xfrm>
          <a:off x="7861300" y="10099162"/>
          <a:ext cx="889000"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147276</xdr:rowOff>
    </xdr:from>
    <xdr:to>
      <xdr:col>41</xdr:col>
      <xdr:colOff>50800</xdr:colOff>
      <xdr:row>58</xdr:row>
      <xdr:rowOff>155062</xdr:rowOff>
    </xdr:to>
    <xdr:cxnSp macro="">
      <xdr:nvCxnSpPr>
        <xdr:cNvPr id="360" name="直線コネクタ 359"/>
        <xdr:cNvCxnSpPr/>
      </xdr:nvCxnSpPr>
      <xdr:spPr>
        <a:xfrm>
          <a:off x="6972300" y="10091376"/>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43025</xdr:rowOff>
    </xdr:from>
    <xdr:to>
      <xdr:col>55</xdr:col>
      <xdr:colOff>50800</xdr:colOff>
      <xdr:row>58</xdr:row>
      <xdr:rowOff>144625</xdr:rowOff>
    </xdr:to>
    <xdr:sp macro="" textlink="">
      <xdr:nvSpPr>
        <xdr:cNvPr id="370" name="楕円 369"/>
        <xdr:cNvSpPr/>
      </xdr:nvSpPr>
      <xdr:spPr>
        <a:xfrm>
          <a:off x="10426700" y="99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65902</xdr:rowOff>
    </xdr:from>
    <xdr:ext cx="599010" cy="259045"/>
    <xdr:sp macro="" textlink="">
      <xdr:nvSpPr>
        <xdr:cNvPr id="371" name="農林水産業費該当値テキスト"/>
        <xdr:cNvSpPr txBox="1"/>
      </xdr:nvSpPr>
      <xdr:spPr>
        <a:xfrm>
          <a:off x="10528300" y="983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89078</xdr:rowOff>
    </xdr:from>
    <xdr:to>
      <xdr:col>50</xdr:col>
      <xdr:colOff>165100</xdr:colOff>
      <xdr:row>59</xdr:row>
      <xdr:rowOff>19228</xdr:rowOff>
    </xdr:to>
    <xdr:sp macro="" textlink="">
      <xdr:nvSpPr>
        <xdr:cNvPr id="372" name="楕円 371"/>
        <xdr:cNvSpPr/>
      </xdr:nvSpPr>
      <xdr:spPr>
        <a:xfrm>
          <a:off x="9588500" y="100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35755</xdr:rowOff>
    </xdr:from>
    <xdr:ext cx="534377" cy="259045"/>
    <xdr:sp macro="" textlink="">
      <xdr:nvSpPr>
        <xdr:cNvPr id="373" name="テキスト ボックス 372"/>
        <xdr:cNvSpPr txBox="1"/>
      </xdr:nvSpPr>
      <xdr:spPr>
        <a:xfrm>
          <a:off x="9372111" y="98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116984</xdr:rowOff>
    </xdr:from>
    <xdr:to>
      <xdr:col>46</xdr:col>
      <xdr:colOff>38100</xdr:colOff>
      <xdr:row>59</xdr:row>
      <xdr:rowOff>47134</xdr:rowOff>
    </xdr:to>
    <xdr:sp macro="" textlink="">
      <xdr:nvSpPr>
        <xdr:cNvPr id="374" name="楕円 373"/>
        <xdr:cNvSpPr/>
      </xdr:nvSpPr>
      <xdr:spPr>
        <a:xfrm>
          <a:off x="8699500" y="100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63661</xdr:rowOff>
    </xdr:from>
    <xdr:ext cx="534377" cy="259045"/>
    <xdr:sp macro="" textlink="">
      <xdr:nvSpPr>
        <xdr:cNvPr id="375" name="テキスト ボックス 374"/>
        <xdr:cNvSpPr txBox="1"/>
      </xdr:nvSpPr>
      <xdr:spPr>
        <a:xfrm>
          <a:off x="8483111" y="98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104262</xdr:rowOff>
    </xdr:from>
    <xdr:to>
      <xdr:col>41</xdr:col>
      <xdr:colOff>101600</xdr:colOff>
      <xdr:row>59</xdr:row>
      <xdr:rowOff>34412</xdr:rowOff>
    </xdr:to>
    <xdr:sp macro="" textlink="">
      <xdr:nvSpPr>
        <xdr:cNvPr id="376" name="楕円 375"/>
        <xdr:cNvSpPr/>
      </xdr:nvSpPr>
      <xdr:spPr>
        <a:xfrm>
          <a:off x="7810500" y="100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50939</xdr:rowOff>
    </xdr:from>
    <xdr:ext cx="534377" cy="259045"/>
    <xdr:sp macro="" textlink="">
      <xdr:nvSpPr>
        <xdr:cNvPr id="377" name="テキスト ボックス 376"/>
        <xdr:cNvSpPr txBox="1"/>
      </xdr:nvSpPr>
      <xdr:spPr>
        <a:xfrm>
          <a:off x="7594111" y="982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96476</xdr:rowOff>
    </xdr:from>
    <xdr:to>
      <xdr:col>36</xdr:col>
      <xdr:colOff>165100</xdr:colOff>
      <xdr:row>59</xdr:row>
      <xdr:rowOff>26626</xdr:rowOff>
    </xdr:to>
    <xdr:sp macro="" textlink="">
      <xdr:nvSpPr>
        <xdr:cNvPr id="378" name="楕円 377"/>
        <xdr:cNvSpPr/>
      </xdr:nvSpPr>
      <xdr:spPr>
        <a:xfrm>
          <a:off x="6921500" y="100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43153</xdr:rowOff>
    </xdr:from>
    <xdr:ext cx="534377" cy="259045"/>
    <xdr:sp macro="" textlink="">
      <xdr:nvSpPr>
        <xdr:cNvPr id="379" name="テキスト ボックス 378"/>
        <xdr:cNvSpPr txBox="1"/>
      </xdr:nvSpPr>
      <xdr:spPr>
        <a:xfrm>
          <a:off x="6705111" y="98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978</xdr:rowOff>
    </xdr:from>
    <xdr:to>
      <xdr:col>55</xdr:col>
      <xdr:colOff>0</xdr:colOff>
      <xdr:row>77</xdr:row>
      <xdr:rowOff>64681</xdr:rowOff>
    </xdr:to>
    <xdr:cxnSp macro="">
      <xdr:nvCxnSpPr>
        <xdr:cNvPr id="408" name="直線コネクタ 407"/>
        <xdr:cNvCxnSpPr/>
      </xdr:nvCxnSpPr>
      <xdr:spPr>
        <a:xfrm flipV="1">
          <a:off x="9639300" y="13202628"/>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23800</xdr:rowOff>
    </xdr:from>
    <xdr:to>
      <xdr:col>50</xdr:col>
      <xdr:colOff>114300</xdr:colOff>
      <xdr:row>77</xdr:row>
      <xdr:rowOff>64681</xdr:rowOff>
    </xdr:to>
    <xdr:cxnSp macro="">
      <xdr:nvCxnSpPr>
        <xdr:cNvPr id="411" name="直線コネクタ 410"/>
        <xdr:cNvCxnSpPr/>
      </xdr:nvCxnSpPr>
      <xdr:spPr>
        <a:xfrm>
          <a:off x="8750300" y="13054000"/>
          <a:ext cx="889000" cy="2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23800</xdr:rowOff>
    </xdr:from>
    <xdr:to>
      <xdr:col>45</xdr:col>
      <xdr:colOff>177800</xdr:colOff>
      <xdr:row>77</xdr:row>
      <xdr:rowOff>81065</xdr:rowOff>
    </xdr:to>
    <xdr:cxnSp macro="">
      <xdr:nvCxnSpPr>
        <xdr:cNvPr id="414" name="直線コネクタ 413"/>
        <xdr:cNvCxnSpPr/>
      </xdr:nvCxnSpPr>
      <xdr:spPr>
        <a:xfrm flipV="1">
          <a:off x="7861300" y="13054000"/>
          <a:ext cx="889000" cy="2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58986</xdr:rowOff>
    </xdr:from>
    <xdr:to>
      <xdr:col>41</xdr:col>
      <xdr:colOff>50800</xdr:colOff>
      <xdr:row>77</xdr:row>
      <xdr:rowOff>81065</xdr:rowOff>
    </xdr:to>
    <xdr:cxnSp macro="">
      <xdr:nvCxnSpPr>
        <xdr:cNvPr id="417" name="直線コネクタ 416"/>
        <xdr:cNvCxnSpPr/>
      </xdr:nvCxnSpPr>
      <xdr:spPr>
        <a:xfrm>
          <a:off x="6972300" y="13260636"/>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121628</xdr:rowOff>
    </xdr:from>
    <xdr:to>
      <xdr:col>55</xdr:col>
      <xdr:colOff>50800</xdr:colOff>
      <xdr:row>77</xdr:row>
      <xdr:rowOff>51778</xdr:rowOff>
    </xdr:to>
    <xdr:sp macro="" textlink="">
      <xdr:nvSpPr>
        <xdr:cNvPr id="427" name="楕円 426"/>
        <xdr:cNvSpPr/>
      </xdr:nvSpPr>
      <xdr:spPr>
        <a:xfrm>
          <a:off x="10426700" y="131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100055</xdr:rowOff>
    </xdr:from>
    <xdr:ext cx="534377" cy="259045"/>
    <xdr:sp macro="" textlink="">
      <xdr:nvSpPr>
        <xdr:cNvPr id="428" name="商工費該当値テキスト"/>
        <xdr:cNvSpPr txBox="1"/>
      </xdr:nvSpPr>
      <xdr:spPr>
        <a:xfrm>
          <a:off x="10528300" y="131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13881</xdr:rowOff>
    </xdr:from>
    <xdr:to>
      <xdr:col>50</xdr:col>
      <xdr:colOff>165100</xdr:colOff>
      <xdr:row>77</xdr:row>
      <xdr:rowOff>115481</xdr:rowOff>
    </xdr:to>
    <xdr:sp macro="" textlink="">
      <xdr:nvSpPr>
        <xdr:cNvPr id="429" name="楕円 428"/>
        <xdr:cNvSpPr/>
      </xdr:nvSpPr>
      <xdr:spPr>
        <a:xfrm>
          <a:off x="9588500" y="132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106608</xdr:rowOff>
    </xdr:from>
    <xdr:ext cx="534377" cy="259045"/>
    <xdr:sp macro="" textlink="">
      <xdr:nvSpPr>
        <xdr:cNvPr id="430" name="テキスト ボックス 429"/>
        <xdr:cNvSpPr txBox="1"/>
      </xdr:nvSpPr>
      <xdr:spPr>
        <a:xfrm>
          <a:off x="9372111" y="133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144450</xdr:rowOff>
    </xdr:from>
    <xdr:to>
      <xdr:col>46</xdr:col>
      <xdr:colOff>38100</xdr:colOff>
      <xdr:row>76</xdr:row>
      <xdr:rowOff>74600</xdr:rowOff>
    </xdr:to>
    <xdr:sp macro="" textlink="">
      <xdr:nvSpPr>
        <xdr:cNvPr id="431" name="楕円 430"/>
        <xdr:cNvSpPr/>
      </xdr:nvSpPr>
      <xdr:spPr>
        <a:xfrm>
          <a:off x="8699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91127</xdr:rowOff>
    </xdr:from>
    <xdr:ext cx="534377" cy="259045"/>
    <xdr:sp macro="" textlink="">
      <xdr:nvSpPr>
        <xdr:cNvPr id="432" name="テキスト ボックス 431"/>
        <xdr:cNvSpPr txBox="1"/>
      </xdr:nvSpPr>
      <xdr:spPr>
        <a:xfrm>
          <a:off x="8483111" y="127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30265</xdr:rowOff>
    </xdr:from>
    <xdr:to>
      <xdr:col>41</xdr:col>
      <xdr:colOff>101600</xdr:colOff>
      <xdr:row>77</xdr:row>
      <xdr:rowOff>131865</xdr:rowOff>
    </xdr:to>
    <xdr:sp macro="" textlink="">
      <xdr:nvSpPr>
        <xdr:cNvPr id="433" name="楕円 432"/>
        <xdr:cNvSpPr/>
      </xdr:nvSpPr>
      <xdr:spPr>
        <a:xfrm>
          <a:off x="78105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122992</xdr:rowOff>
    </xdr:from>
    <xdr:ext cx="534377" cy="259045"/>
    <xdr:sp macro="" textlink="">
      <xdr:nvSpPr>
        <xdr:cNvPr id="434" name="テキスト ボックス 433"/>
        <xdr:cNvSpPr txBox="1"/>
      </xdr:nvSpPr>
      <xdr:spPr>
        <a:xfrm>
          <a:off x="7594111" y="133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8186</xdr:rowOff>
    </xdr:from>
    <xdr:to>
      <xdr:col>36</xdr:col>
      <xdr:colOff>165100</xdr:colOff>
      <xdr:row>77</xdr:row>
      <xdr:rowOff>109786</xdr:rowOff>
    </xdr:to>
    <xdr:sp macro="" textlink="">
      <xdr:nvSpPr>
        <xdr:cNvPr id="435" name="楕円 434"/>
        <xdr:cNvSpPr/>
      </xdr:nvSpPr>
      <xdr:spPr>
        <a:xfrm>
          <a:off x="6921500" y="132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100913</xdr:rowOff>
    </xdr:from>
    <xdr:ext cx="534377" cy="259045"/>
    <xdr:sp macro="" textlink="">
      <xdr:nvSpPr>
        <xdr:cNvPr id="436" name="テキスト ボックス 435"/>
        <xdr:cNvSpPr txBox="1"/>
      </xdr:nvSpPr>
      <xdr:spPr>
        <a:xfrm>
          <a:off x="6705111" y="133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81268</xdr:rowOff>
    </xdr:from>
    <xdr:to>
      <xdr:col>55</xdr:col>
      <xdr:colOff>0</xdr:colOff>
      <xdr:row>99</xdr:row>
      <xdr:rowOff>82286</xdr:rowOff>
    </xdr:to>
    <xdr:cxnSp macro="">
      <xdr:nvCxnSpPr>
        <xdr:cNvPr id="467" name="直線コネクタ 466"/>
        <xdr:cNvCxnSpPr/>
      </xdr:nvCxnSpPr>
      <xdr:spPr>
        <a:xfrm>
          <a:off x="9639300" y="17054818"/>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81268</xdr:rowOff>
    </xdr:from>
    <xdr:to>
      <xdr:col>50</xdr:col>
      <xdr:colOff>114300</xdr:colOff>
      <xdr:row>99</xdr:row>
      <xdr:rowOff>84333</xdr:rowOff>
    </xdr:to>
    <xdr:cxnSp macro="">
      <xdr:nvCxnSpPr>
        <xdr:cNvPr id="470" name="直線コネクタ 469"/>
        <xdr:cNvCxnSpPr/>
      </xdr:nvCxnSpPr>
      <xdr:spPr>
        <a:xfrm flipV="1">
          <a:off x="8750300" y="17054818"/>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83565</xdr:rowOff>
    </xdr:from>
    <xdr:to>
      <xdr:col>45</xdr:col>
      <xdr:colOff>177800</xdr:colOff>
      <xdr:row>99</xdr:row>
      <xdr:rowOff>84333</xdr:rowOff>
    </xdr:to>
    <xdr:cxnSp macro="">
      <xdr:nvCxnSpPr>
        <xdr:cNvPr id="473" name="直線コネクタ 472"/>
        <xdr:cNvCxnSpPr/>
      </xdr:nvCxnSpPr>
      <xdr:spPr>
        <a:xfrm>
          <a:off x="7861300" y="17057115"/>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78051</xdr:rowOff>
    </xdr:from>
    <xdr:to>
      <xdr:col>41</xdr:col>
      <xdr:colOff>50800</xdr:colOff>
      <xdr:row>99</xdr:row>
      <xdr:rowOff>83565</xdr:rowOff>
    </xdr:to>
    <xdr:cxnSp macro="">
      <xdr:nvCxnSpPr>
        <xdr:cNvPr id="476" name="直線コネクタ 475"/>
        <xdr:cNvCxnSpPr/>
      </xdr:nvCxnSpPr>
      <xdr:spPr>
        <a:xfrm>
          <a:off x="6972300" y="17051601"/>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31486</xdr:rowOff>
    </xdr:from>
    <xdr:to>
      <xdr:col>55</xdr:col>
      <xdr:colOff>50800</xdr:colOff>
      <xdr:row>99</xdr:row>
      <xdr:rowOff>133086</xdr:rowOff>
    </xdr:to>
    <xdr:sp macro="" textlink="">
      <xdr:nvSpPr>
        <xdr:cNvPr id="486" name="楕円 485"/>
        <xdr:cNvSpPr/>
      </xdr:nvSpPr>
      <xdr:spPr>
        <a:xfrm>
          <a:off x="10426700" y="170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30468</xdr:rowOff>
    </xdr:from>
    <xdr:to>
      <xdr:col>50</xdr:col>
      <xdr:colOff>165100</xdr:colOff>
      <xdr:row>99</xdr:row>
      <xdr:rowOff>132068</xdr:rowOff>
    </xdr:to>
    <xdr:sp macro="" textlink="">
      <xdr:nvSpPr>
        <xdr:cNvPr id="488" name="楕円 487"/>
        <xdr:cNvSpPr/>
      </xdr:nvSpPr>
      <xdr:spPr>
        <a:xfrm>
          <a:off x="9588500" y="170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123195</xdr:rowOff>
    </xdr:from>
    <xdr:ext cx="534377" cy="259045"/>
    <xdr:sp macro="" textlink="">
      <xdr:nvSpPr>
        <xdr:cNvPr id="489" name="テキスト ボックス 488"/>
        <xdr:cNvSpPr txBox="1"/>
      </xdr:nvSpPr>
      <xdr:spPr>
        <a:xfrm>
          <a:off x="9372111" y="170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33533</xdr:rowOff>
    </xdr:from>
    <xdr:to>
      <xdr:col>46</xdr:col>
      <xdr:colOff>38100</xdr:colOff>
      <xdr:row>99</xdr:row>
      <xdr:rowOff>135133</xdr:rowOff>
    </xdr:to>
    <xdr:sp macro="" textlink="">
      <xdr:nvSpPr>
        <xdr:cNvPr id="490" name="楕円 489"/>
        <xdr:cNvSpPr/>
      </xdr:nvSpPr>
      <xdr:spPr>
        <a:xfrm>
          <a:off x="8699500" y="170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126260</xdr:rowOff>
    </xdr:from>
    <xdr:ext cx="534377" cy="259045"/>
    <xdr:sp macro="" textlink="">
      <xdr:nvSpPr>
        <xdr:cNvPr id="491" name="テキスト ボックス 490"/>
        <xdr:cNvSpPr txBox="1"/>
      </xdr:nvSpPr>
      <xdr:spPr>
        <a:xfrm>
          <a:off x="8483111" y="1709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32765</xdr:rowOff>
    </xdr:from>
    <xdr:to>
      <xdr:col>41</xdr:col>
      <xdr:colOff>101600</xdr:colOff>
      <xdr:row>99</xdr:row>
      <xdr:rowOff>134365</xdr:rowOff>
    </xdr:to>
    <xdr:sp macro="" textlink="">
      <xdr:nvSpPr>
        <xdr:cNvPr id="492" name="楕円 491"/>
        <xdr:cNvSpPr/>
      </xdr:nvSpPr>
      <xdr:spPr>
        <a:xfrm>
          <a:off x="7810500" y="170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125492</xdr:rowOff>
    </xdr:from>
    <xdr:ext cx="534377" cy="259045"/>
    <xdr:sp macro="" textlink="">
      <xdr:nvSpPr>
        <xdr:cNvPr id="493" name="テキスト ボックス 492"/>
        <xdr:cNvSpPr txBox="1"/>
      </xdr:nvSpPr>
      <xdr:spPr>
        <a:xfrm>
          <a:off x="7594111" y="170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27251</xdr:rowOff>
    </xdr:from>
    <xdr:to>
      <xdr:col>36</xdr:col>
      <xdr:colOff>165100</xdr:colOff>
      <xdr:row>99</xdr:row>
      <xdr:rowOff>128851</xdr:rowOff>
    </xdr:to>
    <xdr:sp macro="" textlink="">
      <xdr:nvSpPr>
        <xdr:cNvPr id="494" name="楕円 493"/>
        <xdr:cNvSpPr/>
      </xdr:nvSpPr>
      <xdr:spPr>
        <a:xfrm>
          <a:off x="6921500" y="170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119978</xdr:rowOff>
    </xdr:from>
    <xdr:ext cx="534377" cy="259045"/>
    <xdr:sp macro="" textlink="">
      <xdr:nvSpPr>
        <xdr:cNvPr id="495" name="テキスト ボックス 494"/>
        <xdr:cNvSpPr txBox="1"/>
      </xdr:nvSpPr>
      <xdr:spPr>
        <a:xfrm>
          <a:off x="6705111" y="17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62259</xdr:rowOff>
    </xdr:from>
    <xdr:to>
      <xdr:col>85</xdr:col>
      <xdr:colOff>127000</xdr:colOff>
      <xdr:row>37</xdr:row>
      <xdr:rowOff>102895</xdr:rowOff>
    </xdr:to>
    <xdr:cxnSp macro="">
      <xdr:nvCxnSpPr>
        <xdr:cNvPr id="526" name="直線コネクタ 525"/>
        <xdr:cNvCxnSpPr/>
      </xdr:nvCxnSpPr>
      <xdr:spPr>
        <a:xfrm flipV="1">
          <a:off x="15481300" y="6405909"/>
          <a:ext cx="8382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18052</xdr:rowOff>
    </xdr:from>
    <xdr:to>
      <xdr:col>81</xdr:col>
      <xdr:colOff>50800</xdr:colOff>
      <xdr:row>37</xdr:row>
      <xdr:rowOff>102895</xdr:rowOff>
    </xdr:to>
    <xdr:cxnSp macro="">
      <xdr:nvCxnSpPr>
        <xdr:cNvPr id="529" name="直線コネクタ 528"/>
        <xdr:cNvCxnSpPr/>
      </xdr:nvCxnSpPr>
      <xdr:spPr>
        <a:xfrm>
          <a:off x="14592300" y="6190252"/>
          <a:ext cx="889000" cy="2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18052</xdr:rowOff>
    </xdr:from>
    <xdr:to>
      <xdr:col>76</xdr:col>
      <xdr:colOff>114300</xdr:colOff>
      <xdr:row>37</xdr:row>
      <xdr:rowOff>20186</xdr:rowOff>
    </xdr:to>
    <xdr:cxnSp macro="">
      <xdr:nvCxnSpPr>
        <xdr:cNvPr id="532" name="直線コネクタ 531"/>
        <xdr:cNvCxnSpPr/>
      </xdr:nvCxnSpPr>
      <xdr:spPr>
        <a:xfrm flipV="1">
          <a:off x="13703300" y="6190252"/>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59799</xdr:rowOff>
    </xdr:from>
    <xdr:to>
      <xdr:col>71</xdr:col>
      <xdr:colOff>177800</xdr:colOff>
      <xdr:row>37</xdr:row>
      <xdr:rowOff>20186</xdr:rowOff>
    </xdr:to>
    <xdr:cxnSp macro="">
      <xdr:nvCxnSpPr>
        <xdr:cNvPr id="535" name="直線コネクタ 534"/>
        <xdr:cNvCxnSpPr/>
      </xdr:nvCxnSpPr>
      <xdr:spPr>
        <a:xfrm>
          <a:off x="12814300" y="6231999"/>
          <a:ext cx="889000" cy="1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106113</xdr:rowOff>
    </xdr:from>
    <xdr:ext cx="534377" cy="259045"/>
    <xdr:sp macro="" textlink="">
      <xdr:nvSpPr>
        <xdr:cNvPr id="537" name="テキスト ボックス 536"/>
        <xdr:cNvSpPr txBox="1"/>
      </xdr:nvSpPr>
      <xdr:spPr>
        <a:xfrm>
          <a:off x="13436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11459</xdr:rowOff>
    </xdr:from>
    <xdr:to>
      <xdr:col>85</xdr:col>
      <xdr:colOff>177800</xdr:colOff>
      <xdr:row>37</xdr:row>
      <xdr:rowOff>113059</xdr:rowOff>
    </xdr:to>
    <xdr:sp macro="" textlink="">
      <xdr:nvSpPr>
        <xdr:cNvPr id="545" name="楕円 544"/>
        <xdr:cNvSpPr/>
      </xdr:nvSpPr>
      <xdr:spPr>
        <a:xfrm>
          <a:off x="16268700" y="63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34336</xdr:rowOff>
    </xdr:from>
    <xdr:ext cx="534377" cy="259045"/>
    <xdr:sp macro="" textlink="">
      <xdr:nvSpPr>
        <xdr:cNvPr id="546" name="消防費該当値テキスト"/>
        <xdr:cNvSpPr txBox="1"/>
      </xdr:nvSpPr>
      <xdr:spPr>
        <a:xfrm>
          <a:off x="16370300" y="620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52095</xdr:rowOff>
    </xdr:from>
    <xdr:to>
      <xdr:col>81</xdr:col>
      <xdr:colOff>101600</xdr:colOff>
      <xdr:row>37</xdr:row>
      <xdr:rowOff>153695</xdr:rowOff>
    </xdr:to>
    <xdr:sp macro="" textlink="">
      <xdr:nvSpPr>
        <xdr:cNvPr id="547" name="楕円 546"/>
        <xdr:cNvSpPr/>
      </xdr:nvSpPr>
      <xdr:spPr>
        <a:xfrm>
          <a:off x="15430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144822</xdr:rowOff>
    </xdr:from>
    <xdr:ext cx="534377" cy="259045"/>
    <xdr:sp macro="" textlink="">
      <xdr:nvSpPr>
        <xdr:cNvPr id="548" name="テキスト ボックス 547"/>
        <xdr:cNvSpPr txBox="1"/>
      </xdr:nvSpPr>
      <xdr:spPr>
        <a:xfrm>
          <a:off x="15214111" y="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138702</xdr:rowOff>
    </xdr:from>
    <xdr:to>
      <xdr:col>76</xdr:col>
      <xdr:colOff>165100</xdr:colOff>
      <xdr:row>36</xdr:row>
      <xdr:rowOff>68852</xdr:rowOff>
    </xdr:to>
    <xdr:sp macro="" textlink="">
      <xdr:nvSpPr>
        <xdr:cNvPr id="549" name="楕円 548"/>
        <xdr:cNvSpPr/>
      </xdr:nvSpPr>
      <xdr:spPr>
        <a:xfrm>
          <a:off x="14541500" y="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85379</xdr:rowOff>
    </xdr:from>
    <xdr:ext cx="534377" cy="259045"/>
    <xdr:sp macro="" textlink="">
      <xdr:nvSpPr>
        <xdr:cNvPr id="550" name="テキスト ボックス 549"/>
        <xdr:cNvSpPr txBox="1"/>
      </xdr:nvSpPr>
      <xdr:spPr>
        <a:xfrm>
          <a:off x="14325111" y="59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140836</xdr:rowOff>
    </xdr:from>
    <xdr:to>
      <xdr:col>72</xdr:col>
      <xdr:colOff>38100</xdr:colOff>
      <xdr:row>37</xdr:row>
      <xdr:rowOff>70986</xdr:rowOff>
    </xdr:to>
    <xdr:sp macro="" textlink="">
      <xdr:nvSpPr>
        <xdr:cNvPr id="551" name="楕円 550"/>
        <xdr:cNvSpPr/>
      </xdr:nvSpPr>
      <xdr:spPr>
        <a:xfrm>
          <a:off x="13652500" y="63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87513</xdr:rowOff>
    </xdr:from>
    <xdr:ext cx="534377" cy="259045"/>
    <xdr:sp macro="" textlink="">
      <xdr:nvSpPr>
        <xdr:cNvPr id="552" name="テキスト ボックス 551"/>
        <xdr:cNvSpPr txBox="1"/>
      </xdr:nvSpPr>
      <xdr:spPr>
        <a:xfrm>
          <a:off x="13436111" y="60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8999</xdr:rowOff>
    </xdr:from>
    <xdr:to>
      <xdr:col>67</xdr:col>
      <xdr:colOff>101600</xdr:colOff>
      <xdr:row>36</xdr:row>
      <xdr:rowOff>110599</xdr:rowOff>
    </xdr:to>
    <xdr:sp macro="" textlink="">
      <xdr:nvSpPr>
        <xdr:cNvPr id="553" name="楕円 552"/>
        <xdr:cNvSpPr/>
      </xdr:nvSpPr>
      <xdr:spPr>
        <a:xfrm>
          <a:off x="12763500" y="61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127126</xdr:rowOff>
    </xdr:from>
    <xdr:ext cx="534377" cy="259045"/>
    <xdr:sp macro="" textlink="">
      <xdr:nvSpPr>
        <xdr:cNvPr id="554" name="テキスト ボックス 553"/>
        <xdr:cNvSpPr txBox="1"/>
      </xdr:nvSpPr>
      <xdr:spPr>
        <a:xfrm>
          <a:off x="12547111" y="5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147097</xdr:rowOff>
    </xdr:from>
    <xdr:to>
      <xdr:col>85</xdr:col>
      <xdr:colOff>127000</xdr:colOff>
      <xdr:row>57</xdr:row>
      <xdr:rowOff>27590</xdr:rowOff>
    </xdr:to>
    <xdr:cxnSp macro="">
      <xdr:nvCxnSpPr>
        <xdr:cNvPr id="581" name="直線コネクタ 580"/>
        <xdr:cNvCxnSpPr/>
      </xdr:nvCxnSpPr>
      <xdr:spPr>
        <a:xfrm flipV="1">
          <a:off x="15481300" y="9748297"/>
          <a:ext cx="8382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27590</xdr:rowOff>
    </xdr:from>
    <xdr:to>
      <xdr:col>81</xdr:col>
      <xdr:colOff>50800</xdr:colOff>
      <xdr:row>57</xdr:row>
      <xdr:rowOff>30191</xdr:rowOff>
    </xdr:to>
    <xdr:cxnSp macro="">
      <xdr:nvCxnSpPr>
        <xdr:cNvPr id="584" name="直線コネクタ 583"/>
        <xdr:cNvCxnSpPr/>
      </xdr:nvCxnSpPr>
      <xdr:spPr>
        <a:xfrm flipV="1">
          <a:off x="14592300" y="980024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6074</xdr:rowOff>
    </xdr:from>
    <xdr:to>
      <xdr:col>76</xdr:col>
      <xdr:colOff>114300</xdr:colOff>
      <xdr:row>57</xdr:row>
      <xdr:rowOff>30191</xdr:rowOff>
    </xdr:to>
    <xdr:cxnSp macro="">
      <xdr:nvCxnSpPr>
        <xdr:cNvPr id="587" name="直線コネクタ 586"/>
        <xdr:cNvCxnSpPr/>
      </xdr:nvCxnSpPr>
      <xdr:spPr>
        <a:xfrm>
          <a:off x="13703300" y="9778724"/>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111047</xdr:rowOff>
    </xdr:from>
    <xdr:to>
      <xdr:col>71</xdr:col>
      <xdr:colOff>177800</xdr:colOff>
      <xdr:row>57</xdr:row>
      <xdr:rowOff>6074</xdr:rowOff>
    </xdr:to>
    <xdr:cxnSp macro="">
      <xdr:nvCxnSpPr>
        <xdr:cNvPr id="590" name="直線コネクタ 589"/>
        <xdr:cNvCxnSpPr/>
      </xdr:nvCxnSpPr>
      <xdr:spPr>
        <a:xfrm>
          <a:off x="12814300" y="9712247"/>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96297</xdr:rowOff>
    </xdr:from>
    <xdr:to>
      <xdr:col>85</xdr:col>
      <xdr:colOff>177800</xdr:colOff>
      <xdr:row>57</xdr:row>
      <xdr:rowOff>26447</xdr:rowOff>
    </xdr:to>
    <xdr:sp macro="" textlink="">
      <xdr:nvSpPr>
        <xdr:cNvPr id="600" name="楕円 599"/>
        <xdr:cNvSpPr/>
      </xdr:nvSpPr>
      <xdr:spPr>
        <a:xfrm>
          <a:off x="16268700" y="9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119174</xdr:rowOff>
    </xdr:from>
    <xdr:ext cx="534377" cy="259045"/>
    <xdr:sp macro="" textlink="">
      <xdr:nvSpPr>
        <xdr:cNvPr id="601" name="教育費該当値テキスト"/>
        <xdr:cNvSpPr txBox="1"/>
      </xdr:nvSpPr>
      <xdr:spPr>
        <a:xfrm>
          <a:off x="16370300" y="95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148240</xdr:rowOff>
    </xdr:from>
    <xdr:to>
      <xdr:col>81</xdr:col>
      <xdr:colOff>101600</xdr:colOff>
      <xdr:row>57</xdr:row>
      <xdr:rowOff>78390</xdr:rowOff>
    </xdr:to>
    <xdr:sp macro="" textlink="">
      <xdr:nvSpPr>
        <xdr:cNvPr id="602" name="楕円 601"/>
        <xdr:cNvSpPr/>
      </xdr:nvSpPr>
      <xdr:spPr>
        <a:xfrm>
          <a:off x="15430500" y="97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69517</xdr:rowOff>
    </xdr:from>
    <xdr:ext cx="534377" cy="259045"/>
    <xdr:sp macro="" textlink="">
      <xdr:nvSpPr>
        <xdr:cNvPr id="603" name="テキスト ボックス 602"/>
        <xdr:cNvSpPr txBox="1"/>
      </xdr:nvSpPr>
      <xdr:spPr>
        <a:xfrm>
          <a:off x="15214111" y="98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150841</xdr:rowOff>
    </xdr:from>
    <xdr:to>
      <xdr:col>76</xdr:col>
      <xdr:colOff>165100</xdr:colOff>
      <xdr:row>57</xdr:row>
      <xdr:rowOff>80991</xdr:rowOff>
    </xdr:to>
    <xdr:sp macro="" textlink="">
      <xdr:nvSpPr>
        <xdr:cNvPr id="604" name="楕円 603"/>
        <xdr:cNvSpPr/>
      </xdr:nvSpPr>
      <xdr:spPr>
        <a:xfrm>
          <a:off x="14541500" y="97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72118</xdr:rowOff>
    </xdr:from>
    <xdr:ext cx="534377" cy="259045"/>
    <xdr:sp macro="" textlink="">
      <xdr:nvSpPr>
        <xdr:cNvPr id="605" name="テキスト ボックス 604"/>
        <xdr:cNvSpPr txBox="1"/>
      </xdr:nvSpPr>
      <xdr:spPr>
        <a:xfrm>
          <a:off x="14325111" y="98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126724</xdr:rowOff>
    </xdr:from>
    <xdr:to>
      <xdr:col>72</xdr:col>
      <xdr:colOff>38100</xdr:colOff>
      <xdr:row>57</xdr:row>
      <xdr:rowOff>56874</xdr:rowOff>
    </xdr:to>
    <xdr:sp macro="" textlink="">
      <xdr:nvSpPr>
        <xdr:cNvPr id="606" name="楕円 605"/>
        <xdr:cNvSpPr/>
      </xdr:nvSpPr>
      <xdr:spPr>
        <a:xfrm>
          <a:off x="13652500" y="97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48001</xdr:rowOff>
    </xdr:from>
    <xdr:ext cx="534377" cy="259045"/>
    <xdr:sp macro="" textlink="">
      <xdr:nvSpPr>
        <xdr:cNvPr id="607" name="テキスト ボックス 606"/>
        <xdr:cNvSpPr txBox="1"/>
      </xdr:nvSpPr>
      <xdr:spPr>
        <a:xfrm>
          <a:off x="13436111" y="982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60247</xdr:rowOff>
    </xdr:from>
    <xdr:to>
      <xdr:col>67</xdr:col>
      <xdr:colOff>101600</xdr:colOff>
      <xdr:row>56</xdr:row>
      <xdr:rowOff>161847</xdr:rowOff>
    </xdr:to>
    <xdr:sp macro="" textlink="">
      <xdr:nvSpPr>
        <xdr:cNvPr id="608" name="楕円 607"/>
        <xdr:cNvSpPr/>
      </xdr:nvSpPr>
      <xdr:spPr>
        <a:xfrm>
          <a:off x="12763500" y="96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6924</xdr:rowOff>
    </xdr:from>
    <xdr:ext cx="534377" cy="259045"/>
    <xdr:sp macro="" textlink="">
      <xdr:nvSpPr>
        <xdr:cNvPr id="609" name="テキスト ボックス 608"/>
        <xdr:cNvSpPr txBox="1"/>
      </xdr:nvSpPr>
      <xdr:spPr>
        <a:xfrm>
          <a:off x="12547111" y="94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41244</xdr:rowOff>
    </xdr:from>
    <xdr:to>
      <xdr:col>85</xdr:col>
      <xdr:colOff>127000</xdr:colOff>
      <xdr:row>79</xdr:row>
      <xdr:rowOff>42261</xdr:rowOff>
    </xdr:to>
    <xdr:cxnSp macro="">
      <xdr:nvCxnSpPr>
        <xdr:cNvPr id="638" name="直線コネクタ 637"/>
        <xdr:cNvCxnSpPr/>
      </xdr:nvCxnSpPr>
      <xdr:spPr>
        <a:xfrm>
          <a:off x="15481300" y="13585794"/>
          <a:ext cx="8382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41244</xdr:rowOff>
    </xdr:from>
    <xdr:to>
      <xdr:col>81</xdr:col>
      <xdr:colOff>50800</xdr:colOff>
      <xdr:row>79</xdr:row>
      <xdr:rowOff>44450</xdr:rowOff>
    </xdr:to>
    <xdr:cxnSp macro="">
      <xdr:nvCxnSpPr>
        <xdr:cNvPr id="641" name="直線コネクタ 640"/>
        <xdr:cNvCxnSpPr/>
      </xdr:nvCxnSpPr>
      <xdr:spPr>
        <a:xfrm flipV="1">
          <a:off x="14592300" y="1358579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42476</xdr:rowOff>
    </xdr:from>
    <xdr:to>
      <xdr:col>76</xdr:col>
      <xdr:colOff>114300</xdr:colOff>
      <xdr:row>79</xdr:row>
      <xdr:rowOff>44450</xdr:rowOff>
    </xdr:to>
    <xdr:cxnSp macro="">
      <xdr:nvCxnSpPr>
        <xdr:cNvPr id="644" name="直線コネクタ 643"/>
        <xdr:cNvCxnSpPr/>
      </xdr:nvCxnSpPr>
      <xdr:spPr>
        <a:xfrm>
          <a:off x="13703300" y="13587026"/>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23954</xdr:rowOff>
    </xdr:from>
    <xdr:to>
      <xdr:col>71</xdr:col>
      <xdr:colOff>177800</xdr:colOff>
      <xdr:row>79</xdr:row>
      <xdr:rowOff>42476</xdr:rowOff>
    </xdr:to>
    <xdr:cxnSp macro="">
      <xdr:nvCxnSpPr>
        <xdr:cNvPr id="647" name="直線コネクタ 646"/>
        <xdr:cNvCxnSpPr/>
      </xdr:nvCxnSpPr>
      <xdr:spPr>
        <a:xfrm>
          <a:off x="12814300" y="13568504"/>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162911</xdr:rowOff>
    </xdr:from>
    <xdr:to>
      <xdr:col>85</xdr:col>
      <xdr:colOff>177800</xdr:colOff>
      <xdr:row>79</xdr:row>
      <xdr:rowOff>93061</xdr:rowOff>
    </xdr:to>
    <xdr:sp macro="" textlink="">
      <xdr:nvSpPr>
        <xdr:cNvPr id="657" name="楕円 656"/>
        <xdr:cNvSpPr/>
      </xdr:nvSpPr>
      <xdr:spPr>
        <a:xfrm>
          <a:off x="16268700" y="13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161894</xdr:rowOff>
    </xdr:from>
    <xdr:to>
      <xdr:col>81</xdr:col>
      <xdr:colOff>101600</xdr:colOff>
      <xdr:row>79</xdr:row>
      <xdr:rowOff>92044</xdr:rowOff>
    </xdr:to>
    <xdr:sp macro="" textlink="">
      <xdr:nvSpPr>
        <xdr:cNvPr id="659" name="楕円 658"/>
        <xdr:cNvSpPr/>
      </xdr:nvSpPr>
      <xdr:spPr>
        <a:xfrm>
          <a:off x="15430500" y="13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83171</xdr:rowOff>
    </xdr:from>
    <xdr:ext cx="469744" cy="259045"/>
    <xdr:sp macro="" textlink="">
      <xdr:nvSpPr>
        <xdr:cNvPr id="660" name="テキスト ボックス 659"/>
        <xdr:cNvSpPr txBox="1"/>
      </xdr:nvSpPr>
      <xdr:spPr>
        <a:xfrm>
          <a:off x="15246428" y="1362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163126</xdr:rowOff>
    </xdr:from>
    <xdr:to>
      <xdr:col>72</xdr:col>
      <xdr:colOff>38100</xdr:colOff>
      <xdr:row>79</xdr:row>
      <xdr:rowOff>93276</xdr:rowOff>
    </xdr:to>
    <xdr:sp macro="" textlink="">
      <xdr:nvSpPr>
        <xdr:cNvPr id="663" name="楕円 662"/>
        <xdr:cNvSpPr/>
      </xdr:nvSpPr>
      <xdr:spPr>
        <a:xfrm>
          <a:off x="13652500" y="13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84403</xdr:rowOff>
    </xdr:from>
    <xdr:ext cx="469744" cy="259045"/>
    <xdr:sp macro="" textlink="">
      <xdr:nvSpPr>
        <xdr:cNvPr id="664" name="テキスト ボックス 663"/>
        <xdr:cNvSpPr txBox="1"/>
      </xdr:nvSpPr>
      <xdr:spPr>
        <a:xfrm>
          <a:off x="13468428" y="136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144604</xdr:rowOff>
    </xdr:from>
    <xdr:to>
      <xdr:col>67</xdr:col>
      <xdr:colOff>101600</xdr:colOff>
      <xdr:row>79</xdr:row>
      <xdr:rowOff>74754</xdr:rowOff>
    </xdr:to>
    <xdr:sp macro="" textlink="">
      <xdr:nvSpPr>
        <xdr:cNvPr id="665" name="楕円 664"/>
        <xdr:cNvSpPr/>
      </xdr:nvSpPr>
      <xdr:spPr>
        <a:xfrm>
          <a:off x="12763500" y="13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91281</xdr:rowOff>
    </xdr:from>
    <xdr:ext cx="534377" cy="259045"/>
    <xdr:sp macro="" textlink="">
      <xdr:nvSpPr>
        <xdr:cNvPr id="666" name="テキスト ボックス 665"/>
        <xdr:cNvSpPr txBox="1"/>
      </xdr:nvSpPr>
      <xdr:spPr>
        <a:xfrm>
          <a:off x="12547111" y="132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129825</xdr:rowOff>
    </xdr:from>
    <xdr:to>
      <xdr:col>85</xdr:col>
      <xdr:colOff>127000</xdr:colOff>
      <xdr:row>96</xdr:row>
      <xdr:rowOff>130387</xdr:rowOff>
    </xdr:to>
    <xdr:cxnSp macro="">
      <xdr:nvCxnSpPr>
        <xdr:cNvPr id="693" name="直線コネクタ 692"/>
        <xdr:cNvCxnSpPr/>
      </xdr:nvCxnSpPr>
      <xdr:spPr>
        <a:xfrm flipV="1">
          <a:off x="15481300" y="16589025"/>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130387</xdr:rowOff>
    </xdr:from>
    <xdr:to>
      <xdr:col>81</xdr:col>
      <xdr:colOff>50800</xdr:colOff>
      <xdr:row>96</xdr:row>
      <xdr:rowOff>140669</xdr:rowOff>
    </xdr:to>
    <xdr:cxnSp macro="">
      <xdr:nvCxnSpPr>
        <xdr:cNvPr id="696" name="直線コネクタ 695"/>
        <xdr:cNvCxnSpPr/>
      </xdr:nvCxnSpPr>
      <xdr:spPr>
        <a:xfrm flipV="1">
          <a:off x="14592300" y="16589587"/>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140669</xdr:rowOff>
    </xdr:from>
    <xdr:to>
      <xdr:col>76</xdr:col>
      <xdr:colOff>114300</xdr:colOff>
      <xdr:row>96</xdr:row>
      <xdr:rowOff>153082</xdr:rowOff>
    </xdr:to>
    <xdr:cxnSp macro="">
      <xdr:nvCxnSpPr>
        <xdr:cNvPr id="699" name="直線コネクタ 698"/>
        <xdr:cNvCxnSpPr/>
      </xdr:nvCxnSpPr>
      <xdr:spPr>
        <a:xfrm flipV="1">
          <a:off x="13703300" y="16599869"/>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153082</xdr:rowOff>
    </xdr:from>
    <xdr:to>
      <xdr:col>71</xdr:col>
      <xdr:colOff>177800</xdr:colOff>
      <xdr:row>96</xdr:row>
      <xdr:rowOff>170959</xdr:rowOff>
    </xdr:to>
    <xdr:cxnSp macro="">
      <xdr:nvCxnSpPr>
        <xdr:cNvPr id="702" name="直線コネクタ 701"/>
        <xdr:cNvCxnSpPr/>
      </xdr:nvCxnSpPr>
      <xdr:spPr>
        <a:xfrm flipV="1">
          <a:off x="12814300" y="16612282"/>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79025</xdr:rowOff>
    </xdr:from>
    <xdr:to>
      <xdr:col>85</xdr:col>
      <xdr:colOff>177800</xdr:colOff>
      <xdr:row>97</xdr:row>
      <xdr:rowOff>9175</xdr:rowOff>
    </xdr:to>
    <xdr:sp macro="" textlink="">
      <xdr:nvSpPr>
        <xdr:cNvPr id="712" name="楕円 711"/>
        <xdr:cNvSpPr/>
      </xdr:nvSpPr>
      <xdr:spPr>
        <a:xfrm>
          <a:off x="162687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101902</xdr:rowOff>
    </xdr:from>
    <xdr:ext cx="534377" cy="259045"/>
    <xdr:sp macro="" textlink="">
      <xdr:nvSpPr>
        <xdr:cNvPr id="713" name="公債費該当値テキスト"/>
        <xdr:cNvSpPr txBox="1"/>
      </xdr:nvSpPr>
      <xdr:spPr>
        <a:xfrm>
          <a:off x="16370300" y="163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79587</xdr:rowOff>
    </xdr:from>
    <xdr:to>
      <xdr:col>81</xdr:col>
      <xdr:colOff>101600</xdr:colOff>
      <xdr:row>97</xdr:row>
      <xdr:rowOff>9737</xdr:rowOff>
    </xdr:to>
    <xdr:sp macro="" textlink="">
      <xdr:nvSpPr>
        <xdr:cNvPr id="714" name="楕円 713"/>
        <xdr:cNvSpPr/>
      </xdr:nvSpPr>
      <xdr:spPr>
        <a:xfrm>
          <a:off x="15430500" y="165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26264</xdr:rowOff>
    </xdr:from>
    <xdr:ext cx="534377" cy="259045"/>
    <xdr:sp macro="" textlink="">
      <xdr:nvSpPr>
        <xdr:cNvPr id="715" name="テキスト ボックス 714"/>
        <xdr:cNvSpPr txBox="1"/>
      </xdr:nvSpPr>
      <xdr:spPr>
        <a:xfrm>
          <a:off x="15214111" y="1631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89869</xdr:rowOff>
    </xdr:from>
    <xdr:to>
      <xdr:col>76</xdr:col>
      <xdr:colOff>165100</xdr:colOff>
      <xdr:row>97</xdr:row>
      <xdr:rowOff>20019</xdr:rowOff>
    </xdr:to>
    <xdr:sp macro="" textlink="">
      <xdr:nvSpPr>
        <xdr:cNvPr id="716" name="楕円 715"/>
        <xdr:cNvSpPr/>
      </xdr:nvSpPr>
      <xdr:spPr>
        <a:xfrm>
          <a:off x="14541500" y="16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36546</xdr:rowOff>
    </xdr:from>
    <xdr:ext cx="534377" cy="259045"/>
    <xdr:sp macro="" textlink="">
      <xdr:nvSpPr>
        <xdr:cNvPr id="717" name="テキスト ボックス 716"/>
        <xdr:cNvSpPr txBox="1"/>
      </xdr:nvSpPr>
      <xdr:spPr>
        <a:xfrm>
          <a:off x="14325111" y="163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102282</xdr:rowOff>
    </xdr:from>
    <xdr:to>
      <xdr:col>72</xdr:col>
      <xdr:colOff>38100</xdr:colOff>
      <xdr:row>97</xdr:row>
      <xdr:rowOff>32432</xdr:rowOff>
    </xdr:to>
    <xdr:sp macro="" textlink="">
      <xdr:nvSpPr>
        <xdr:cNvPr id="718" name="楕円 717"/>
        <xdr:cNvSpPr/>
      </xdr:nvSpPr>
      <xdr:spPr>
        <a:xfrm>
          <a:off x="13652500" y="165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719" name="テキスト ボックス 71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120159</xdr:rowOff>
    </xdr:from>
    <xdr:to>
      <xdr:col>67</xdr:col>
      <xdr:colOff>101600</xdr:colOff>
      <xdr:row>97</xdr:row>
      <xdr:rowOff>50309</xdr:rowOff>
    </xdr:to>
    <xdr:sp macro="" textlink="">
      <xdr:nvSpPr>
        <xdr:cNvPr id="720" name="楕円 719"/>
        <xdr:cNvSpPr/>
      </xdr:nvSpPr>
      <xdr:spPr>
        <a:xfrm>
          <a:off x="12763500" y="165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41436</xdr:rowOff>
    </xdr:from>
    <xdr:ext cx="534377" cy="259045"/>
    <xdr:sp macro="" textlink="">
      <xdr:nvSpPr>
        <xdr:cNvPr id="721" name="テキスト ボックス 720"/>
        <xdr:cNvSpPr txBox="1"/>
      </xdr:nvSpPr>
      <xdr:spPr>
        <a:xfrm>
          <a:off x="12547111" y="1667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目的別歳出のうち、類似団体と比較して特に大きいのは、農林水産業費である。</a:t>
          </a:r>
        </a:p>
        <a:p>
          <a:r>
            <a:rPr kumimoji="1" lang="ja-JP" altLang="en-US" sz="1300">
              <a:latin typeface="ＭＳ Ｐゴシック" panose="020B0600070205080204" pitchFamily="50" charset="-128"/>
              <a:ea typeface="ＭＳ Ｐゴシック" panose="020B0600070205080204" pitchFamily="50" charset="-128"/>
            </a:rPr>
            <a:t>農林水産業費では、町の基幹産業である農林業への積極的な事業展開によるものである。</a:t>
          </a:r>
        </a:p>
        <a:p>
          <a:r>
            <a:rPr kumimoji="1" lang="ja-JP" altLang="en-US" sz="1300">
              <a:latin typeface="ＭＳ Ｐゴシック" panose="020B0600070205080204" pitchFamily="50" charset="-128"/>
              <a:ea typeface="ＭＳ Ｐゴシック" panose="020B0600070205080204" pitchFamily="50" charset="-128"/>
            </a:rPr>
            <a:t>今後は、庁舎整備による総務費や学校再編に伴う校舎整備により教育費の増大が予想されるため、必要な事業の見極めや各種の調整を図っていく。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財政調整基金の基金残高は、近年取り崩しを行っていないため増加しており、適正値とされている標準財政規模の１０％程度を上回る状況で推移している。</a:t>
          </a:r>
        </a:p>
        <a:p>
          <a:r>
            <a:rPr kumimoji="1" lang="ja-JP" altLang="en-US" sz="1400">
              <a:latin typeface="ＭＳ ゴシック" pitchFamily="49" charset="-128"/>
              <a:ea typeface="ＭＳ ゴシック" pitchFamily="49" charset="-128"/>
            </a:rPr>
            <a:t>しかしながら、高度成長期に建築されたインフラの長寿命化対策や公共施設の適正化など、大型な維持修繕事業に備えつつ、自主財源とのバランスも考慮しながら適正な財政運営に努めていく。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a:t>
          </a:r>
        </a:p>
        <a:p>
          <a:r>
            <a:rPr kumimoji="1" lang="ja-JP" altLang="en-US" sz="1400">
              <a:latin typeface="ＭＳ ゴシック" pitchFamily="49" charset="-128"/>
              <a:ea typeface="ＭＳ ゴシック" pitchFamily="49" charset="-128"/>
            </a:rPr>
            <a:t>今後、普通交付税等の一般財源の確保が厳しい状況になると予想されるため、引き続き財政の健全化に努める。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73</v>
      </c>
      <c r="C3" s="626"/>
      <c r="D3" s="626"/>
      <c r="E3" s="627"/>
      <c r="F3" s="627"/>
      <c r="G3" s="627"/>
      <c r="H3" s="627"/>
      <c r="I3" s="627"/>
      <c r="J3" s="627"/>
      <c r="K3" s="627"/>
      <c r="L3" s="627" t="s">
        <v>74</v>
      </c>
      <c r="M3" s="627"/>
      <c r="N3" s="627"/>
      <c r="O3" s="627"/>
      <c r="P3" s="627"/>
      <c r="Q3" s="627"/>
      <c r="R3" s="630"/>
      <c r="S3" s="630"/>
      <c r="T3" s="630"/>
      <c r="U3" s="630"/>
      <c r="V3" s="631"/>
      <c r="W3" s="524" t="s">
        <v>75</v>
      </c>
      <c r="X3" s="525"/>
      <c r="Y3" s="525"/>
      <c r="Z3" s="525"/>
      <c r="AA3" s="525"/>
      <c r="AB3" s="626"/>
      <c r="AC3" s="630" t="s">
        <v>76</v>
      </c>
      <c r="AD3" s="525"/>
      <c r="AE3" s="525"/>
      <c r="AF3" s="525"/>
      <c r="AG3" s="525"/>
      <c r="AH3" s="525"/>
      <c r="AI3" s="525"/>
      <c r="AJ3" s="525"/>
      <c r="AK3" s="525"/>
      <c r="AL3" s="592"/>
      <c r="AM3" s="524" t="s">
        <v>77</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78</v>
      </c>
      <c r="BO3" s="525"/>
      <c r="BP3" s="525"/>
      <c r="BQ3" s="525"/>
      <c r="BR3" s="525"/>
      <c r="BS3" s="525"/>
      <c r="BT3" s="525"/>
      <c r="BU3" s="592"/>
      <c r="BV3" s="524" t="s">
        <v>79</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80</v>
      </c>
      <c r="CU3" s="525"/>
      <c r="CV3" s="525"/>
      <c r="CW3" s="525"/>
      <c r="CX3" s="525"/>
      <c r="CY3" s="525"/>
      <c r="CZ3" s="525"/>
      <c r="DA3" s="592"/>
      <c r="DB3" s="524" t="s">
        <v>81</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82</v>
      </c>
      <c r="AZ4" s="438"/>
      <c r="BA4" s="438"/>
      <c r="BB4" s="438"/>
      <c r="BC4" s="438"/>
      <c r="BD4" s="438"/>
      <c r="BE4" s="438"/>
      <c r="BF4" s="438"/>
      <c r="BG4" s="438"/>
      <c r="BH4" s="438"/>
      <c r="BI4" s="438"/>
      <c r="BJ4" s="438"/>
      <c r="BK4" s="438"/>
      <c r="BL4" s="438"/>
      <c r="BM4" s="439"/>
      <c r="BN4" s="440">
        <v>6304820</v>
      </c>
      <c r="BO4" s="441"/>
      <c r="BP4" s="441"/>
      <c r="BQ4" s="441"/>
      <c r="BR4" s="441"/>
      <c r="BS4" s="441"/>
      <c r="BT4" s="441"/>
      <c r="BU4" s="442"/>
      <c r="BV4" s="440">
        <v>6201122</v>
      </c>
      <c r="BW4" s="441"/>
      <c r="BX4" s="441"/>
      <c r="BY4" s="441"/>
      <c r="BZ4" s="441"/>
      <c r="CA4" s="441"/>
      <c r="CB4" s="441"/>
      <c r="CC4" s="442"/>
      <c r="CD4" s="618" t="s">
        <v>83</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9.9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84</v>
      </c>
      <c r="AN5" s="419"/>
      <c r="AO5" s="419"/>
      <c r="AP5" s="419"/>
      <c r="AQ5" s="419"/>
      <c r="AR5" s="419"/>
      <c r="AS5" s="419"/>
      <c r="AT5" s="420"/>
      <c r="AU5" s="502" t="s">
        <v>85</v>
      </c>
      <c r="AV5" s="503"/>
      <c r="AW5" s="503"/>
      <c r="AX5" s="503"/>
      <c r="AY5" s="425" t="s">
        <v>86</v>
      </c>
      <c r="AZ5" s="426"/>
      <c r="BA5" s="426"/>
      <c r="BB5" s="426"/>
      <c r="BC5" s="426"/>
      <c r="BD5" s="426"/>
      <c r="BE5" s="426"/>
      <c r="BF5" s="426"/>
      <c r="BG5" s="426"/>
      <c r="BH5" s="426"/>
      <c r="BI5" s="426"/>
      <c r="BJ5" s="426"/>
      <c r="BK5" s="426"/>
      <c r="BL5" s="426"/>
      <c r="BM5" s="427"/>
      <c r="BN5" s="445">
        <v>5991055</v>
      </c>
      <c r="BO5" s="446"/>
      <c r="BP5" s="446"/>
      <c r="BQ5" s="446"/>
      <c r="BR5" s="446"/>
      <c r="BS5" s="446"/>
      <c r="BT5" s="446"/>
      <c r="BU5" s="447"/>
      <c r="BV5" s="445">
        <v>5785920</v>
      </c>
      <c r="BW5" s="446"/>
      <c r="BX5" s="446"/>
      <c r="BY5" s="446"/>
      <c r="BZ5" s="446"/>
      <c r="CA5" s="446"/>
      <c r="CB5" s="446"/>
      <c r="CC5" s="447"/>
      <c r="CD5" s="454" t="s">
        <v>87</v>
      </c>
      <c r="CE5" s="455"/>
      <c r="CF5" s="455"/>
      <c r="CG5" s="455"/>
      <c r="CH5" s="455"/>
      <c r="CI5" s="455"/>
      <c r="CJ5" s="455"/>
      <c r="CK5" s="455"/>
      <c r="CL5" s="455"/>
      <c r="CM5" s="455"/>
      <c r="CN5" s="455"/>
      <c r="CO5" s="455"/>
      <c r="CP5" s="455"/>
      <c r="CQ5" s="455"/>
      <c r="CR5" s="455"/>
      <c r="CS5" s="456"/>
      <c r="CT5" s="415">
        <v>80.400000000000006</v>
      </c>
      <c r="CU5" s="416"/>
      <c r="CV5" s="416"/>
      <c r="CW5" s="416"/>
      <c r="CX5" s="416"/>
      <c r="CY5" s="416"/>
      <c r="CZ5" s="416"/>
      <c r="DA5" s="417"/>
      <c r="DB5" s="415">
        <v>81</v>
      </c>
      <c r="DC5" s="416"/>
      <c r="DD5" s="416"/>
      <c r="DE5" s="416"/>
      <c r="DF5" s="416"/>
      <c r="DG5" s="416"/>
      <c r="DH5" s="416"/>
      <c r="DI5" s="417"/>
      <c r="DJ5" s="165"/>
      <c r="DK5" s="165"/>
      <c r="DL5" s="165"/>
      <c r="DM5" s="165"/>
      <c r="DN5" s="165"/>
      <c r="DO5" s="165"/>
    </row>
    <row r="6" spans="1:119" ht="18.75" customHeight="1" x14ac:dyDescent="0.15">
      <c r="A6" s="166"/>
      <c r="B6" s="598" t="s">
        <v>88</v>
      </c>
      <c r="C6" s="459"/>
      <c r="D6" s="459"/>
      <c r="E6" s="599"/>
      <c r="F6" s="599"/>
      <c r="G6" s="599"/>
      <c r="H6" s="599"/>
      <c r="I6" s="599"/>
      <c r="J6" s="599"/>
      <c r="K6" s="599"/>
      <c r="L6" s="599" t="s">
        <v>89</v>
      </c>
      <c r="M6" s="599"/>
      <c r="N6" s="599"/>
      <c r="O6" s="599"/>
      <c r="P6" s="599"/>
      <c r="Q6" s="599"/>
      <c r="R6" s="483"/>
      <c r="S6" s="483"/>
      <c r="T6" s="483"/>
      <c r="U6" s="483"/>
      <c r="V6" s="605"/>
      <c r="W6" s="536" t="s">
        <v>90</v>
      </c>
      <c r="X6" s="458"/>
      <c r="Y6" s="458"/>
      <c r="Z6" s="458"/>
      <c r="AA6" s="458"/>
      <c r="AB6" s="459"/>
      <c r="AC6" s="610" t="s">
        <v>91</v>
      </c>
      <c r="AD6" s="611"/>
      <c r="AE6" s="611"/>
      <c r="AF6" s="611"/>
      <c r="AG6" s="611"/>
      <c r="AH6" s="611"/>
      <c r="AI6" s="611"/>
      <c r="AJ6" s="611"/>
      <c r="AK6" s="611"/>
      <c r="AL6" s="612"/>
      <c r="AM6" s="514" t="s">
        <v>92</v>
      </c>
      <c r="AN6" s="419"/>
      <c r="AO6" s="419"/>
      <c r="AP6" s="419"/>
      <c r="AQ6" s="419"/>
      <c r="AR6" s="419"/>
      <c r="AS6" s="419"/>
      <c r="AT6" s="420"/>
      <c r="AU6" s="502" t="s">
        <v>85</v>
      </c>
      <c r="AV6" s="503"/>
      <c r="AW6" s="503"/>
      <c r="AX6" s="503"/>
      <c r="AY6" s="425" t="s">
        <v>93</v>
      </c>
      <c r="AZ6" s="426"/>
      <c r="BA6" s="426"/>
      <c r="BB6" s="426"/>
      <c r="BC6" s="426"/>
      <c r="BD6" s="426"/>
      <c r="BE6" s="426"/>
      <c r="BF6" s="426"/>
      <c r="BG6" s="426"/>
      <c r="BH6" s="426"/>
      <c r="BI6" s="426"/>
      <c r="BJ6" s="426"/>
      <c r="BK6" s="426"/>
      <c r="BL6" s="426"/>
      <c r="BM6" s="427"/>
      <c r="BN6" s="445">
        <v>313765</v>
      </c>
      <c r="BO6" s="446"/>
      <c r="BP6" s="446"/>
      <c r="BQ6" s="446"/>
      <c r="BR6" s="446"/>
      <c r="BS6" s="446"/>
      <c r="BT6" s="446"/>
      <c r="BU6" s="447"/>
      <c r="BV6" s="445">
        <v>415202</v>
      </c>
      <c r="BW6" s="446"/>
      <c r="BX6" s="446"/>
      <c r="BY6" s="446"/>
      <c r="BZ6" s="446"/>
      <c r="CA6" s="446"/>
      <c r="CB6" s="446"/>
      <c r="CC6" s="447"/>
      <c r="CD6" s="454" t="s">
        <v>94</v>
      </c>
      <c r="CE6" s="455"/>
      <c r="CF6" s="455"/>
      <c r="CG6" s="455"/>
      <c r="CH6" s="455"/>
      <c r="CI6" s="455"/>
      <c r="CJ6" s="455"/>
      <c r="CK6" s="455"/>
      <c r="CL6" s="455"/>
      <c r="CM6" s="455"/>
      <c r="CN6" s="455"/>
      <c r="CO6" s="455"/>
      <c r="CP6" s="455"/>
      <c r="CQ6" s="455"/>
      <c r="CR6" s="455"/>
      <c r="CS6" s="456"/>
      <c r="CT6" s="595">
        <v>84</v>
      </c>
      <c r="CU6" s="596"/>
      <c r="CV6" s="596"/>
      <c r="CW6" s="596"/>
      <c r="CX6" s="596"/>
      <c r="CY6" s="596"/>
      <c r="CZ6" s="596"/>
      <c r="DA6" s="597"/>
      <c r="DB6" s="595">
        <v>84.6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95</v>
      </c>
      <c r="AN7" s="419"/>
      <c r="AO7" s="419"/>
      <c r="AP7" s="419"/>
      <c r="AQ7" s="419"/>
      <c r="AR7" s="419"/>
      <c r="AS7" s="419"/>
      <c r="AT7" s="420"/>
      <c r="AU7" s="502" t="s">
        <v>96</v>
      </c>
      <c r="AV7" s="503"/>
      <c r="AW7" s="503"/>
      <c r="AX7" s="503"/>
      <c r="AY7" s="425" t="s">
        <v>97</v>
      </c>
      <c r="AZ7" s="426"/>
      <c r="BA7" s="426"/>
      <c r="BB7" s="426"/>
      <c r="BC7" s="426"/>
      <c r="BD7" s="426"/>
      <c r="BE7" s="426"/>
      <c r="BF7" s="426"/>
      <c r="BG7" s="426"/>
      <c r="BH7" s="426"/>
      <c r="BI7" s="426"/>
      <c r="BJ7" s="426"/>
      <c r="BK7" s="426"/>
      <c r="BL7" s="426"/>
      <c r="BM7" s="427"/>
      <c r="BN7" s="445">
        <v>77650</v>
      </c>
      <c r="BO7" s="446"/>
      <c r="BP7" s="446"/>
      <c r="BQ7" s="446"/>
      <c r="BR7" s="446"/>
      <c r="BS7" s="446"/>
      <c r="BT7" s="446"/>
      <c r="BU7" s="447"/>
      <c r="BV7" s="445">
        <v>44240</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3666453</v>
      </c>
      <c r="CU7" s="446"/>
      <c r="CV7" s="446"/>
      <c r="CW7" s="446"/>
      <c r="CX7" s="446"/>
      <c r="CY7" s="446"/>
      <c r="CZ7" s="446"/>
      <c r="DA7" s="447"/>
      <c r="DB7" s="445">
        <v>3742318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85</v>
      </c>
      <c r="AV8" s="503"/>
      <c r="AW8" s="503"/>
      <c r="AX8" s="503"/>
      <c r="AY8" s="425" t="s">
        <v>100</v>
      </c>
      <c r="AZ8" s="426"/>
      <c r="BA8" s="426"/>
      <c r="BB8" s="426"/>
      <c r="BC8" s="426"/>
      <c r="BD8" s="426"/>
      <c r="BE8" s="426"/>
      <c r="BF8" s="426"/>
      <c r="BG8" s="426"/>
      <c r="BH8" s="426"/>
      <c r="BI8" s="426"/>
      <c r="BJ8" s="426"/>
      <c r="BK8" s="426"/>
      <c r="BL8" s="426"/>
      <c r="BM8" s="427"/>
      <c r="BN8" s="445">
        <v>236115</v>
      </c>
      <c r="BO8" s="446"/>
      <c r="BP8" s="446"/>
      <c r="BQ8" s="446"/>
      <c r="BR8" s="446"/>
      <c r="BS8" s="446"/>
      <c r="BT8" s="446"/>
      <c r="BU8" s="447"/>
      <c r="BV8" s="445">
        <v>370962</v>
      </c>
      <c r="BW8" s="446"/>
      <c r="BX8" s="446"/>
      <c r="BY8" s="446"/>
      <c r="BZ8" s="446"/>
      <c r="CA8" s="446"/>
      <c r="CB8" s="446"/>
      <c r="CC8" s="447"/>
      <c r="CD8" s="454" t="s">
        <v>101</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
      <c r="A9" s="166"/>
      <c r="B9" s="584" t="s">
        <v>102</v>
      </c>
      <c r="C9" s="585"/>
      <c r="D9" s="585"/>
      <c r="E9" s="585"/>
      <c r="F9" s="585"/>
      <c r="G9" s="585"/>
      <c r="H9" s="585"/>
      <c r="I9" s="585"/>
      <c r="J9" s="585"/>
      <c r="K9" s="508"/>
      <c r="L9" s="586" t="s">
        <v>103</v>
      </c>
      <c r="M9" s="587"/>
      <c r="N9" s="587"/>
      <c r="O9" s="587"/>
      <c r="P9" s="587"/>
      <c r="Q9" s="588"/>
      <c r="R9" s="589">
        <v>8392</v>
      </c>
      <c r="S9" s="590"/>
      <c r="T9" s="590"/>
      <c r="U9" s="590"/>
      <c r="V9" s="591"/>
      <c r="W9" s="524" t="s">
        <v>104</v>
      </c>
      <c r="X9" s="525"/>
      <c r="Y9" s="525"/>
      <c r="Z9" s="525"/>
      <c r="AA9" s="525"/>
      <c r="AB9" s="525"/>
      <c r="AC9" s="525"/>
      <c r="AD9" s="525"/>
      <c r="AE9" s="525"/>
      <c r="AF9" s="525"/>
      <c r="AG9" s="525"/>
      <c r="AH9" s="525"/>
      <c r="AI9" s="525"/>
      <c r="AJ9" s="525"/>
      <c r="AK9" s="525"/>
      <c r="AL9" s="592"/>
      <c r="AM9" s="514" t="s">
        <v>105</v>
      </c>
      <c r="AN9" s="419"/>
      <c r="AO9" s="419"/>
      <c r="AP9" s="419"/>
      <c r="AQ9" s="419"/>
      <c r="AR9" s="419"/>
      <c r="AS9" s="419"/>
      <c r="AT9" s="420"/>
      <c r="AU9" s="502" t="s">
        <v>106</v>
      </c>
      <c r="AV9" s="503"/>
      <c r="AW9" s="503"/>
      <c r="AX9" s="503"/>
      <c r="AY9" s="425" t="s">
        <v>107</v>
      </c>
      <c r="AZ9" s="426"/>
      <c r="BA9" s="426"/>
      <c r="BB9" s="426"/>
      <c r="BC9" s="426"/>
      <c r="BD9" s="426"/>
      <c r="BE9" s="426"/>
      <c r="BF9" s="426"/>
      <c r="BG9" s="426"/>
      <c r="BH9" s="426"/>
      <c r="BI9" s="426"/>
      <c r="BJ9" s="426"/>
      <c r="BK9" s="426"/>
      <c r="BL9" s="426"/>
      <c r="BM9" s="427"/>
      <c r="BN9" s="445">
        <v>-134847</v>
      </c>
      <c r="BO9" s="446"/>
      <c r="BP9" s="446"/>
      <c r="BQ9" s="446"/>
      <c r="BR9" s="446"/>
      <c r="BS9" s="446"/>
      <c r="BT9" s="446"/>
      <c r="BU9" s="447"/>
      <c r="BV9" s="445">
        <v>22811</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15.1</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109</v>
      </c>
      <c r="M10" s="419"/>
      <c r="N10" s="419"/>
      <c r="O10" s="419"/>
      <c r="P10" s="419"/>
      <c r="Q10" s="420"/>
      <c r="R10" s="421">
        <v>9530</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106</v>
      </c>
      <c r="AV10" s="503"/>
      <c r="AW10" s="503"/>
      <c r="AX10" s="503"/>
      <c r="AY10" s="425" t="s">
        <v>111</v>
      </c>
      <c r="AZ10" s="426"/>
      <c r="BA10" s="426"/>
      <c r="BB10" s="426"/>
      <c r="BC10" s="426"/>
      <c r="BD10" s="426"/>
      <c r="BE10" s="426"/>
      <c r="BF10" s="426"/>
      <c r="BG10" s="426"/>
      <c r="BH10" s="426"/>
      <c r="BI10" s="426"/>
      <c r="BJ10" s="426"/>
      <c r="BK10" s="426"/>
      <c r="BL10" s="426"/>
      <c r="BM10" s="427"/>
      <c r="BN10" s="445">
        <v>0</v>
      </c>
      <c r="BO10" s="446"/>
      <c r="BP10" s="446"/>
      <c r="BQ10" s="446"/>
      <c r="BR10" s="446"/>
      <c r="BS10" s="446"/>
      <c r="BT10" s="446"/>
      <c r="BU10" s="447"/>
      <c r="BV10" s="445">
        <v>0</v>
      </c>
      <c r="BW10" s="446"/>
      <c r="BX10" s="446"/>
      <c r="BY10" s="446"/>
      <c r="BZ10" s="446"/>
      <c r="CA10" s="446"/>
      <c r="CB10" s="446"/>
      <c r="CC10" s="447"/>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113</v>
      </c>
      <c r="M11" s="492"/>
      <c r="N11" s="492"/>
      <c r="O11" s="492"/>
      <c r="P11" s="492"/>
      <c r="Q11" s="493"/>
      <c r="R11" s="581" t="s">
        <v>114</v>
      </c>
      <c r="S11" s="582"/>
      <c r="T11" s="582"/>
      <c r="U11" s="582"/>
      <c r="V11" s="583"/>
      <c r="W11" s="593"/>
      <c r="X11" s="407"/>
      <c r="Y11" s="407"/>
      <c r="Z11" s="407"/>
      <c r="AA11" s="407"/>
      <c r="AB11" s="407"/>
      <c r="AC11" s="407"/>
      <c r="AD11" s="407"/>
      <c r="AE11" s="407"/>
      <c r="AF11" s="407"/>
      <c r="AG11" s="407"/>
      <c r="AH11" s="407"/>
      <c r="AI11" s="407"/>
      <c r="AJ11" s="407"/>
      <c r="AK11" s="407"/>
      <c r="AL11" s="594"/>
      <c r="AM11" s="514" t="s">
        <v>115</v>
      </c>
      <c r="AN11" s="419"/>
      <c r="AO11" s="419"/>
      <c r="AP11" s="419"/>
      <c r="AQ11" s="419"/>
      <c r="AR11" s="419"/>
      <c r="AS11" s="419"/>
      <c r="AT11" s="420"/>
      <c r="AU11" s="502" t="s">
        <v>106</v>
      </c>
      <c r="AV11" s="503"/>
      <c r="AW11" s="503"/>
      <c r="AX11" s="503"/>
      <c r="AY11" s="425" t="s">
        <v>116</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117</v>
      </c>
      <c r="CE11" s="455"/>
      <c r="CF11" s="455"/>
      <c r="CG11" s="455"/>
      <c r="CH11" s="455"/>
      <c r="CI11" s="455"/>
      <c r="CJ11" s="455"/>
      <c r="CK11" s="455"/>
      <c r="CL11" s="455"/>
      <c r="CM11" s="455"/>
      <c r="CN11" s="455"/>
      <c r="CO11" s="455"/>
      <c r="CP11" s="455"/>
      <c r="CQ11" s="455"/>
      <c r="CR11" s="455"/>
      <c r="CS11" s="456"/>
      <c r="CT11" s="558" t="s">
        <v>118</v>
      </c>
      <c r="CU11" s="559"/>
      <c r="CV11" s="559"/>
      <c r="CW11" s="559"/>
      <c r="CX11" s="559"/>
      <c r="CY11" s="559"/>
      <c r="CZ11" s="559"/>
      <c r="DA11" s="560"/>
      <c r="DB11" s="558" t="s">
        <v>118</v>
      </c>
      <c r="DC11" s="559"/>
      <c r="DD11" s="559"/>
      <c r="DE11" s="559"/>
      <c r="DF11" s="559"/>
      <c r="DG11" s="559"/>
      <c r="DH11" s="559"/>
      <c r="DI11" s="560"/>
      <c r="DJ11" s="165"/>
      <c r="DK11" s="165"/>
      <c r="DL11" s="165"/>
      <c r="DM11" s="165"/>
      <c r="DN11" s="165"/>
      <c r="DO11" s="165"/>
    </row>
    <row r="12" spans="1:119" ht="18.75" customHeight="1" x14ac:dyDescent="0.15">
      <c r="A12" s="166"/>
      <c r="B12" s="561" t="s">
        <v>119</v>
      </c>
      <c r="C12" s="562"/>
      <c r="D12" s="562"/>
      <c r="E12" s="562"/>
      <c r="F12" s="562"/>
      <c r="G12" s="562"/>
      <c r="H12" s="562"/>
      <c r="I12" s="562"/>
      <c r="J12" s="562"/>
      <c r="K12" s="563"/>
      <c r="L12" s="570" t="s">
        <v>120</v>
      </c>
      <c r="M12" s="571"/>
      <c r="N12" s="571"/>
      <c r="O12" s="571"/>
      <c r="P12" s="571"/>
      <c r="Q12" s="572"/>
      <c r="R12" s="573">
        <v>8545</v>
      </c>
      <c r="S12" s="574"/>
      <c r="T12" s="574"/>
      <c r="U12" s="574"/>
      <c r="V12" s="575"/>
      <c r="W12" s="576" t="s">
        <v>1</v>
      </c>
      <c r="X12" s="503"/>
      <c r="Y12" s="503"/>
      <c r="Z12" s="503"/>
      <c r="AA12" s="503"/>
      <c r="AB12" s="577"/>
      <c r="AC12" s="502" t="s">
        <v>121</v>
      </c>
      <c r="AD12" s="503"/>
      <c r="AE12" s="503"/>
      <c r="AF12" s="503"/>
      <c r="AG12" s="577"/>
      <c r="AH12" s="502" t="s">
        <v>122</v>
      </c>
      <c r="AI12" s="503"/>
      <c r="AJ12" s="503"/>
      <c r="AK12" s="503"/>
      <c r="AL12" s="578"/>
      <c r="AM12" s="514" t="s">
        <v>123</v>
      </c>
      <c r="AN12" s="419"/>
      <c r="AO12" s="419"/>
      <c r="AP12" s="419"/>
      <c r="AQ12" s="419"/>
      <c r="AR12" s="419"/>
      <c r="AS12" s="419"/>
      <c r="AT12" s="420"/>
      <c r="AU12" s="502" t="s">
        <v>85</v>
      </c>
      <c r="AV12" s="503"/>
      <c r="AW12" s="503"/>
      <c r="AX12" s="503"/>
      <c r="AY12" s="425" t="s">
        <v>124</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125</v>
      </c>
      <c r="CE12" s="455"/>
      <c r="CF12" s="455"/>
      <c r="CG12" s="455"/>
      <c r="CH12" s="455"/>
      <c r="CI12" s="455"/>
      <c r="CJ12" s="455"/>
      <c r="CK12" s="455"/>
      <c r="CL12" s="455"/>
      <c r="CM12" s="455"/>
      <c r="CN12" s="455"/>
      <c r="CO12" s="455"/>
      <c r="CP12" s="455"/>
      <c r="CQ12" s="455"/>
      <c r="CR12" s="455"/>
      <c r="CS12" s="456"/>
      <c r="CT12" s="558" t="s">
        <v>118</v>
      </c>
      <c r="CU12" s="559"/>
      <c r="CV12" s="559"/>
      <c r="CW12" s="559"/>
      <c r="CX12" s="559"/>
      <c r="CY12" s="559"/>
      <c r="CZ12" s="559"/>
      <c r="DA12" s="560"/>
      <c r="DB12" s="558" t="s">
        <v>118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126</v>
      </c>
      <c r="N13" s="546"/>
      <c r="O13" s="546"/>
      <c r="P13" s="546"/>
      <c r="Q13" s="547"/>
      <c r="R13" s="548">
        <v>8435</v>
      </c>
      <c r="S13" s="549"/>
      <c r="T13" s="549"/>
      <c r="U13" s="549"/>
      <c r="V13" s="550"/>
      <c r="W13" s="536" t="s">
        <v>127</v>
      </c>
      <c r="X13" s="458"/>
      <c r="Y13" s="458"/>
      <c r="Z13" s="458"/>
      <c r="AA13" s="458"/>
      <c r="AB13" s="459"/>
      <c r="AC13" s="421">
        <v>451</v>
      </c>
      <c r="AD13" s="422"/>
      <c r="AE13" s="422"/>
      <c r="AF13" s="422"/>
      <c r="AG13" s="423"/>
      <c r="AH13" s="421">
        <v>392</v>
      </c>
      <c r="AI13" s="422"/>
      <c r="AJ13" s="422"/>
      <c r="AK13" s="422"/>
      <c r="AL13" s="424"/>
      <c r="AM13" s="514" t="s">
        <v>128</v>
      </c>
      <c r="AN13" s="419"/>
      <c r="AO13" s="419"/>
      <c r="AP13" s="419"/>
      <c r="AQ13" s="419"/>
      <c r="AR13" s="419"/>
      <c r="AS13" s="419"/>
      <c r="AT13" s="420"/>
      <c r="AU13" s="502" t="s">
        <v>106</v>
      </c>
      <c r="AV13" s="503"/>
      <c r="AW13" s="503"/>
      <c r="AX13" s="503"/>
      <c r="AY13" s="425" t="s">
        <v>129</v>
      </c>
      <c r="AZ13" s="426"/>
      <c r="BA13" s="426"/>
      <c r="BB13" s="426"/>
      <c r="BC13" s="426"/>
      <c r="BD13" s="426"/>
      <c r="BE13" s="426"/>
      <c r="BF13" s="426"/>
      <c r="BG13" s="426"/>
      <c r="BH13" s="426"/>
      <c r="BI13" s="426"/>
      <c r="BJ13" s="426"/>
      <c r="BK13" s="426"/>
      <c r="BL13" s="426"/>
      <c r="BM13" s="427"/>
      <c r="BN13" s="445">
        <v>-134847</v>
      </c>
      <c r="BO13" s="446"/>
      <c r="BP13" s="446"/>
      <c r="BQ13" s="446"/>
      <c r="BR13" s="446"/>
      <c r="BS13" s="446"/>
      <c r="BT13" s="446"/>
      <c r="BU13" s="447"/>
      <c r="BV13" s="445">
        <v>22811</v>
      </c>
      <c r="BW13" s="446"/>
      <c r="BX13" s="446"/>
      <c r="BY13" s="446"/>
      <c r="BZ13" s="446"/>
      <c r="CA13" s="446"/>
      <c r="CB13" s="446"/>
      <c r="CC13" s="447"/>
      <c r="CD13" s="454" t="s">
        <v>130</v>
      </c>
      <c r="CE13" s="455"/>
      <c r="CF13" s="455"/>
      <c r="CG13" s="455"/>
      <c r="CH13" s="455"/>
      <c r="CI13" s="455"/>
      <c r="CJ13" s="455"/>
      <c r="CK13" s="455"/>
      <c r="CL13" s="455"/>
      <c r="CM13" s="455"/>
      <c r="CN13" s="455"/>
      <c r="CO13" s="455"/>
      <c r="CP13" s="455"/>
      <c r="CQ13" s="455"/>
      <c r="CR13" s="455"/>
      <c r="CS13" s="456"/>
      <c r="CT13" s="415">
        <v>10.3</v>
      </c>
      <c r="CU13" s="416"/>
      <c r="CV13" s="416"/>
      <c r="CW13" s="416"/>
      <c r="CX13" s="416"/>
      <c r="CY13" s="416"/>
      <c r="CZ13" s="416"/>
      <c r="DA13" s="417"/>
      <c r="DB13" s="415">
        <v>11.3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131</v>
      </c>
      <c r="M14" s="579"/>
      <c r="N14" s="579"/>
      <c r="O14" s="579"/>
      <c r="P14" s="579"/>
      <c r="Q14" s="580"/>
      <c r="R14" s="548">
        <v>8692</v>
      </c>
      <c r="S14" s="549"/>
      <c r="T14" s="549"/>
      <c r="U14" s="549"/>
      <c r="V14" s="550"/>
      <c r="W14" s="551"/>
      <c r="X14" s="461"/>
      <c r="Y14" s="461"/>
      <c r="Z14" s="461"/>
      <c r="AA14" s="461"/>
      <c r="AB14" s="462"/>
      <c r="AC14" s="541">
        <v>10.6</v>
      </c>
      <c r="AD14" s="542"/>
      <c r="AE14" s="542"/>
      <c r="AF14" s="542"/>
      <c r="AG14" s="543"/>
      <c r="AH14" s="541">
        <v>8.6999999999999993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132</v>
      </c>
      <c r="CE14" s="452"/>
      <c r="CF14" s="452"/>
      <c r="CG14" s="452"/>
      <c r="CH14" s="452"/>
      <c r="CI14" s="452"/>
      <c r="CJ14" s="452"/>
      <c r="CK14" s="452"/>
      <c r="CL14" s="452"/>
      <c r="CM14" s="452"/>
      <c r="CN14" s="452"/>
      <c r="CO14" s="452"/>
      <c r="CP14" s="452"/>
      <c r="CQ14" s="452"/>
      <c r="CR14" s="452"/>
      <c r="CS14" s="453"/>
      <c r="CT14" s="552" t="s">
        <v>118</v>
      </c>
      <c r="CU14" s="553"/>
      <c r="CV14" s="553"/>
      <c r="CW14" s="553"/>
      <c r="CX14" s="553"/>
      <c r="CY14" s="553"/>
      <c r="CZ14" s="553"/>
      <c r="DA14" s="554"/>
      <c r="DB14" s="552">
        <v>2.2999999999999998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8601</v>
      </c>
      <c r="S15" s="549"/>
      <c r="T15" s="549"/>
      <c r="U15" s="549"/>
      <c r="V15" s="550"/>
      <c r="W15" s="536" t="s">
        <v>134</v>
      </c>
      <c r="X15" s="458"/>
      <c r="Y15" s="458"/>
      <c r="Z15" s="458"/>
      <c r="AA15" s="458"/>
      <c r="AB15" s="459"/>
      <c r="AC15" s="421">
        <v>1809</v>
      </c>
      <c r="AD15" s="422"/>
      <c r="AE15" s="422"/>
      <c r="AF15" s="422"/>
      <c r="AG15" s="423"/>
      <c r="AH15" s="421">
        <v>2070</v>
      </c>
      <c r="AI15" s="422"/>
      <c r="AJ15" s="422"/>
      <c r="AK15" s="422"/>
      <c r="AL15" s="424"/>
      <c r="AM15" s="514"/>
      <c r="AN15" s="419"/>
      <c r="AO15" s="419"/>
      <c r="AP15" s="419"/>
      <c r="AQ15" s="419"/>
      <c r="AR15" s="419"/>
      <c r="AS15" s="419"/>
      <c r="AT15" s="420"/>
      <c r="AU15" s="502"/>
      <c r="AV15" s="503"/>
      <c r="AW15" s="503"/>
      <c r="AX15" s="503"/>
      <c r="AY15" s="437" t="s">
        <v>135</v>
      </c>
      <c r="AZ15" s="438"/>
      <c r="BA15" s="438"/>
      <c r="BB15" s="438"/>
      <c r="BC15" s="438"/>
      <c r="BD15" s="438"/>
      <c r="BE15" s="438"/>
      <c r="BF15" s="438"/>
      <c r="BG15" s="438"/>
      <c r="BH15" s="438"/>
      <c r="BI15" s="438"/>
      <c r="BJ15" s="438"/>
      <c r="BK15" s="438"/>
      <c r="BL15" s="438"/>
      <c r="BM15" s="439"/>
      <c r="BN15" s="440">
        <v>921817</v>
      </c>
      <c r="BO15" s="441"/>
      <c r="BP15" s="441"/>
      <c r="BQ15" s="441"/>
      <c r="BR15" s="441"/>
      <c r="BS15" s="441"/>
      <c r="BT15" s="441"/>
      <c r="BU15" s="442"/>
      <c r="BV15" s="440">
        <v>917267</v>
      </c>
      <c r="BW15" s="441"/>
      <c r="BX15" s="441"/>
      <c r="BY15" s="441"/>
      <c r="BZ15" s="441"/>
      <c r="CA15" s="441"/>
      <c r="CB15" s="441"/>
      <c r="CC15" s="442"/>
      <c r="CD15" s="555" t="s">
        <v>136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137</v>
      </c>
      <c r="M16" s="539"/>
      <c r="N16" s="539"/>
      <c r="O16" s="539"/>
      <c r="P16" s="539"/>
      <c r="Q16" s="540"/>
      <c r="R16" s="533" t="s">
        <v>138</v>
      </c>
      <c r="S16" s="534"/>
      <c r="T16" s="534"/>
      <c r="U16" s="534"/>
      <c r="V16" s="535"/>
      <c r="W16" s="551"/>
      <c r="X16" s="461"/>
      <c r="Y16" s="461"/>
      <c r="Z16" s="461"/>
      <c r="AA16" s="461"/>
      <c r="AB16" s="462"/>
      <c r="AC16" s="541">
        <v>42.6</v>
      </c>
      <c r="AD16" s="542"/>
      <c r="AE16" s="542"/>
      <c r="AF16" s="542"/>
      <c r="AG16" s="543"/>
      <c r="AH16" s="541">
        <v>45.9</v>
      </c>
      <c r="AI16" s="542"/>
      <c r="AJ16" s="542"/>
      <c r="AK16" s="542"/>
      <c r="AL16" s="544"/>
      <c r="AM16" s="514"/>
      <c r="AN16" s="419"/>
      <c r="AO16" s="419"/>
      <c r="AP16" s="419"/>
      <c r="AQ16" s="419"/>
      <c r="AR16" s="419"/>
      <c r="AS16" s="419"/>
      <c r="AT16" s="420"/>
      <c r="AU16" s="502"/>
      <c r="AV16" s="503"/>
      <c r="AW16" s="503"/>
      <c r="AX16" s="503"/>
      <c r="AY16" s="425" t="s">
        <v>139</v>
      </c>
      <c r="AZ16" s="426"/>
      <c r="BA16" s="426"/>
      <c r="BB16" s="426"/>
      <c r="BC16" s="426"/>
      <c r="BD16" s="426"/>
      <c r="BE16" s="426"/>
      <c r="BF16" s="426"/>
      <c r="BG16" s="426"/>
      <c r="BH16" s="426"/>
      <c r="BI16" s="426"/>
      <c r="BJ16" s="426"/>
      <c r="BK16" s="426"/>
      <c r="BL16" s="426"/>
      <c r="BM16" s="427"/>
      <c r="BN16" s="445">
        <v>3266669</v>
      </c>
      <c r="BO16" s="446"/>
      <c r="BP16" s="446"/>
      <c r="BQ16" s="446"/>
      <c r="BR16" s="446"/>
      <c r="BS16" s="446"/>
      <c r="BT16" s="446"/>
      <c r="BU16" s="447"/>
      <c r="BV16" s="445">
        <v>3351232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140</v>
      </c>
      <c r="N17" s="531"/>
      <c r="O17" s="531"/>
      <c r="P17" s="531"/>
      <c r="Q17" s="532"/>
      <c r="R17" s="533" t="s">
        <v>141</v>
      </c>
      <c r="S17" s="534"/>
      <c r="T17" s="534"/>
      <c r="U17" s="534"/>
      <c r="V17" s="535"/>
      <c r="W17" s="536" t="s">
        <v>142</v>
      </c>
      <c r="X17" s="458"/>
      <c r="Y17" s="458"/>
      <c r="Z17" s="458"/>
      <c r="AA17" s="458"/>
      <c r="AB17" s="459"/>
      <c r="AC17" s="421">
        <v>1991</v>
      </c>
      <c r="AD17" s="422"/>
      <c r="AE17" s="422"/>
      <c r="AF17" s="422"/>
      <c r="AG17" s="423"/>
      <c r="AH17" s="421">
        <v>2045</v>
      </c>
      <c r="AI17" s="422"/>
      <c r="AJ17" s="422"/>
      <c r="AK17" s="422"/>
      <c r="AL17" s="424"/>
      <c r="AM17" s="514"/>
      <c r="AN17" s="419"/>
      <c r="AO17" s="419"/>
      <c r="AP17" s="419"/>
      <c r="AQ17" s="419"/>
      <c r="AR17" s="419"/>
      <c r="AS17" s="419"/>
      <c r="AT17" s="420"/>
      <c r="AU17" s="502"/>
      <c r="AV17" s="503"/>
      <c r="AW17" s="503"/>
      <c r="AX17" s="503"/>
      <c r="AY17" s="425" t="s">
        <v>143</v>
      </c>
      <c r="AZ17" s="426"/>
      <c r="BA17" s="426"/>
      <c r="BB17" s="426"/>
      <c r="BC17" s="426"/>
      <c r="BD17" s="426"/>
      <c r="BE17" s="426"/>
      <c r="BF17" s="426"/>
      <c r="BG17" s="426"/>
      <c r="BH17" s="426"/>
      <c r="BI17" s="426"/>
      <c r="BJ17" s="426"/>
      <c r="BK17" s="426"/>
      <c r="BL17" s="426"/>
      <c r="BM17" s="427"/>
      <c r="BN17" s="445">
        <v>1158686</v>
      </c>
      <c r="BO17" s="446"/>
      <c r="BP17" s="446"/>
      <c r="BQ17" s="446"/>
      <c r="BR17" s="446"/>
      <c r="BS17" s="446"/>
      <c r="BT17" s="446"/>
      <c r="BU17" s="447"/>
      <c r="BV17" s="445">
        <v>1149721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144</v>
      </c>
      <c r="C18" s="508"/>
      <c r="D18" s="508"/>
      <c r="E18" s="509"/>
      <c r="F18" s="509"/>
      <c r="G18" s="509"/>
      <c r="H18" s="509"/>
      <c r="I18" s="509"/>
      <c r="J18" s="509"/>
      <c r="K18" s="509"/>
      <c r="L18" s="510">
        <v>237.9</v>
      </c>
      <c r="M18" s="510"/>
      <c r="N18" s="510"/>
      <c r="O18" s="510"/>
      <c r="P18" s="510"/>
      <c r="Q18" s="510"/>
      <c r="R18" s="511"/>
      <c r="S18" s="511"/>
      <c r="T18" s="511"/>
      <c r="U18" s="511"/>
      <c r="V18" s="512"/>
      <c r="W18" s="526"/>
      <c r="X18" s="527"/>
      <c r="Y18" s="527"/>
      <c r="Z18" s="527"/>
      <c r="AA18" s="527"/>
      <c r="AB18" s="537"/>
      <c r="AC18" s="409">
        <v>46.8</v>
      </c>
      <c r="AD18" s="410"/>
      <c r="AE18" s="410"/>
      <c r="AF18" s="410"/>
      <c r="AG18" s="513"/>
      <c r="AH18" s="409">
        <v>45.4</v>
      </c>
      <c r="AI18" s="410"/>
      <c r="AJ18" s="410"/>
      <c r="AK18" s="410"/>
      <c r="AL18" s="411"/>
      <c r="AM18" s="514"/>
      <c r="AN18" s="419"/>
      <c r="AO18" s="419"/>
      <c r="AP18" s="419"/>
      <c r="AQ18" s="419"/>
      <c r="AR18" s="419"/>
      <c r="AS18" s="419"/>
      <c r="AT18" s="420"/>
      <c r="AU18" s="502"/>
      <c r="AV18" s="503"/>
      <c r="AW18" s="503"/>
      <c r="AX18" s="503"/>
      <c r="AY18" s="425" t="s">
        <v>145</v>
      </c>
      <c r="AZ18" s="426"/>
      <c r="BA18" s="426"/>
      <c r="BB18" s="426"/>
      <c r="BC18" s="426"/>
      <c r="BD18" s="426"/>
      <c r="BE18" s="426"/>
      <c r="BF18" s="426"/>
      <c r="BG18" s="426"/>
      <c r="BH18" s="426"/>
      <c r="BI18" s="426"/>
      <c r="BJ18" s="426"/>
      <c r="BK18" s="426"/>
      <c r="BL18" s="426"/>
      <c r="BM18" s="427"/>
      <c r="BN18" s="445">
        <v>3019298</v>
      </c>
      <c r="BO18" s="446"/>
      <c r="BP18" s="446"/>
      <c r="BQ18" s="446"/>
      <c r="BR18" s="446"/>
      <c r="BS18" s="446"/>
      <c r="BT18" s="446"/>
      <c r="BU18" s="447"/>
      <c r="BV18" s="445">
        <v>3094247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146</v>
      </c>
      <c r="C19" s="508"/>
      <c r="D19" s="508"/>
      <c r="E19" s="509"/>
      <c r="F19" s="509"/>
      <c r="G19" s="509"/>
      <c r="H19" s="509"/>
      <c r="I19" s="509"/>
      <c r="J19" s="509"/>
      <c r="K19" s="509"/>
      <c r="L19" s="515">
        <v>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147</v>
      </c>
      <c r="AZ19" s="426"/>
      <c r="BA19" s="426"/>
      <c r="BB19" s="426"/>
      <c r="BC19" s="426"/>
      <c r="BD19" s="426"/>
      <c r="BE19" s="426"/>
      <c r="BF19" s="426"/>
      <c r="BG19" s="426"/>
      <c r="BH19" s="426"/>
      <c r="BI19" s="426"/>
      <c r="BJ19" s="426"/>
      <c r="BK19" s="426"/>
      <c r="BL19" s="426"/>
      <c r="BM19" s="427"/>
      <c r="BN19" s="445">
        <v>4374155</v>
      </c>
      <c r="BO19" s="446"/>
      <c r="BP19" s="446"/>
      <c r="BQ19" s="446"/>
      <c r="BR19" s="446"/>
      <c r="BS19" s="446"/>
      <c r="BT19" s="446"/>
      <c r="BU19" s="447"/>
      <c r="BV19" s="445">
        <v>4472373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148</v>
      </c>
      <c r="C20" s="508"/>
      <c r="D20" s="508"/>
      <c r="E20" s="509"/>
      <c r="F20" s="509"/>
      <c r="G20" s="509"/>
      <c r="H20" s="509"/>
      <c r="I20" s="509"/>
      <c r="J20" s="509"/>
      <c r="K20" s="509"/>
      <c r="L20" s="515">
        <v>3002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149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150</v>
      </c>
      <c r="C22" s="475"/>
      <c r="D22" s="476"/>
      <c r="E22" s="483" t="s">
        <v>1</v>
      </c>
      <c r="F22" s="458"/>
      <c r="G22" s="458"/>
      <c r="H22" s="458"/>
      <c r="I22" s="458"/>
      <c r="J22" s="458"/>
      <c r="K22" s="459"/>
      <c r="L22" s="483" t="s">
        <v>151</v>
      </c>
      <c r="M22" s="458"/>
      <c r="N22" s="458"/>
      <c r="O22" s="458"/>
      <c r="P22" s="459"/>
      <c r="Q22" s="468" t="s">
        <v>152</v>
      </c>
      <c r="R22" s="469"/>
      <c r="S22" s="469"/>
      <c r="T22" s="469"/>
      <c r="U22" s="469"/>
      <c r="V22" s="484"/>
      <c r="W22" s="486" t="s">
        <v>153</v>
      </c>
      <c r="X22" s="475"/>
      <c r="Y22" s="476"/>
      <c r="Z22" s="483" t="s">
        <v>1</v>
      </c>
      <c r="AA22" s="458"/>
      <c r="AB22" s="458"/>
      <c r="AC22" s="458"/>
      <c r="AD22" s="458"/>
      <c r="AE22" s="458"/>
      <c r="AF22" s="458"/>
      <c r="AG22" s="459"/>
      <c r="AH22" s="457" t="s">
        <v>154</v>
      </c>
      <c r="AI22" s="458"/>
      <c r="AJ22" s="458"/>
      <c r="AK22" s="458"/>
      <c r="AL22" s="459"/>
      <c r="AM22" s="457" t="s">
        <v>155</v>
      </c>
      <c r="AN22" s="463"/>
      <c r="AO22" s="463"/>
      <c r="AP22" s="463"/>
      <c r="AQ22" s="463"/>
      <c r="AR22" s="464"/>
      <c r="AS22" s="468" t="s">
        <v>152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156</v>
      </c>
      <c r="AZ23" s="438"/>
      <c r="BA23" s="438"/>
      <c r="BB23" s="438"/>
      <c r="BC23" s="438"/>
      <c r="BD23" s="438"/>
      <c r="BE23" s="438"/>
      <c r="BF23" s="438"/>
      <c r="BG23" s="438"/>
      <c r="BH23" s="438"/>
      <c r="BI23" s="438"/>
      <c r="BJ23" s="438"/>
      <c r="BK23" s="438"/>
      <c r="BL23" s="438"/>
      <c r="BM23" s="439"/>
      <c r="BN23" s="445">
        <v>4760176</v>
      </c>
      <c r="BO23" s="446"/>
      <c r="BP23" s="446"/>
      <c r="BQ23" s="446"/>
      <c r="BR23" s="446"/>
      <c r="BS23" s="446"/>
      <c r="BT23" s="446"/>
      <c r="BU23" s="447"/>
      <c r="BV23" s="445">
        <v>4727440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157</v>
      </c>
      <c r="F24" s="419"/>
      <c r="G24" s="419"/>
      <c r="H24" s="419"/>
      <c r="I24" s="419"/>
      <c r="J24" s="419"/>
      <c r="K24" s="420"/>
      <c r="L24" s="421">
        <v>1</v>
      </c>
      <c r="M24" s="422"/>
      <c r="N24" s="422"/>
      <c r="O24" s="422"/>
      <c r="P24" s="423"/>
      <c r="Q24" s="421">
        <v>6210</v>
      </c>
      <c r="R24" s="422"/>
      <c r="S24" s="422"/>
      <c r="T24" s="422"/>
      <c r="U24" s="422"/>
      <c r="V24" s="423"/>
      <c r="W24" s="487"/>
      <c r="X24" s="478"/>
      <c r="Y24" s="479"/>
      <c r="Z24" s="418" t="s">
        <v>158</v>
      </c>
      <c r="AA24" s="419"/>
      <c r="AB24" s="419"/>
      <c r="AC24" s="419"/>
      <c r="AD24" s="419"/>
      <c r="AE24" s="419"/>
      <c r="AF24" s="419"/>
      <c r="AG24" s="420"/>
      <c r="AH24" s="421">
        <v>111</v>
      </c>
      <c r="AI24" s="422"/>
      <c r="AJ24" s="422"/>
      <c r="AK24" s="422"/>
      <c r="AL24" s="423"/>
      <c r="AM24" s="421">
        <v>315351</v>
      </c>
      <c r="AN24" s="422"/>
      <c r="AO24" s="422"/>
      <c r="AP24" s="422"/>
      <c r="AQ24" s="422"/>
      <c r="AR24" s="423"/>
      <c r="AS24" s="421">
        <v>2841</v>
      </c>
      <c r="AT24" s="422"/>
      <c r="AU24" s="422"/>
      <c r="AV24" s="422"/>
      <c r="AW24" s="422"/>
      <c r="AX24" s="424"/>
      <c r="AY24" s="412" t="s">
        <v>159</v>
      </c>
      <c r="AZ24" s="413"/>
      <c r="BA24" s="413"/>
      <c r="BB24" s="413"/>
      <c r="BC24" s="413"/>
      <c r="BD24" s="413"/>
      <c r="BE24" s="413"/>
      <c r="BF24" s="413"/>
      <c r="BG24" s="413"/>
      <c r="BH24" s="413"/>
      <c r="BI24" s="413"/>
      <c r="BJ24" s="413"/>
      <c r="BK24" s="413"/>
      <c r="BL24" s="413"/>
      <c r="BM24" s="414"/>
      <c r="BN24" s="445">
        <v>3181296</v>
      </c>
      <c r="BO24" s="446"/>
      <c r="BP24" s="446"/>
      <c r="BQ24" s="446"/>
      <c r="BR24" s="446"/>
      <c r="BS24" s="446"/>
      <c r="BT24" s="446"/>
      <c r="BU24" s="447"/>
      <c r="BV24" s="445">
        <v>3065765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160</v>
      </c>
      <c r="F25" s="419"/>
      <c r="G25" s="419"/>
      <c r="H25" s="419"/>
      <c r="I25" s="419"/>
      <c r="J25" s="419"/>
      <c r="K25" s="420"/>
      <c r="L25" s="421">
        <v>1</v>
      </c>
      <c r="M25" s="422"/>
      <c r="N25" s="422"/>
      <c r="O25" s="422"/>
      <c r="P25" s="423"/>
      <c r="Q25" s="421">
        <v>5330</v>
      </c>
      <c r="R25" s="422"/>
      <c r="S25" s="422"/>
      <c r="T25" s="422"/>
      <c r="U25" s="422"/>
      <c r="V25" s="423"/>
      <c r="W25" s="487"/>
      <c r="X25" s="478"/>
      <c r="Y25" s="479"/>
      <c r="Z25" s="418" t="s">
        <v>161</v>
      </c>
      <c r="AA25" s="419"/>
      <c r="AB25" s="419"/>
      <c r="AC25" s="419"/>
      <c r="AD25" s="419"/>
      <c r="AE25" s="419"/>
      <c r="AF25" s="419"/>
      <c r="AG25" s="420"/>
      <c r="AH25" s="421" t="s">
        <v>118</v>
      </c>
      <c r="AI25" s="422"/>
      <c r="AJ25" s="422"/>
      <c r="AK25" s="422"/>
      <c r="AL25" s="423"/>
      <c r="AM25" s="421" t="s">
        <v>118</v>
      </c>
      <c r="AN25" s="422"/>
      <c r="AO25" s="422"/>
      <c r="AP25" s="422"/>
      <c r="AQ25" s="422"/>
      <c r="AR25" s="423"/>
      <c r="AS25" s="421" t="s">
        <v>162</v>
      </c>
      <c r="AT25" s="422"/>
      <c r="AU25" s="422"/>
      <c r="AV25" s="422"/>
      <c r="AW25" s="422"/>
      <c r="AX25" s="424"/>
      <c r="AY25" s="437" t="s">
        <v>163</v>
      </c>
      <c r="AZ25" s="438"/>
      <c r="BA25" s="438"/>
      <c r="BB25" s="438"/>
      <c r="BC25" s="438"/>
      <c r="BD25" s="438"/>
      <c r="BE25" s="438"/>
      <c r="BF25" s="438"/>
      <c r="BG25" s="438"/>
      <c r="BH25" s="438"/>
      <c r="BI25" s="438"/>
      <c r="BJ25" s="438"/>
      <c r="BK25" s="438"/>
      <c r="BL25" s="438"/>
      <c r="BM25" s="439"/>
      <c r="BN25" s="440">
        <v>88828</v>
      </c>
      <c r="BO25" s="441"/>
      <c r="BP25" s="441"/>
      <c r="BQ25" s="441"/>
      <c r="BR25" s="441"/>
      <c r="BS25" s="441"/>
      <c r="BT25" s="441"/>
      <c r="BU25" s="442"/>
      <c r="BV25" s="440">
        <v>129920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164</v>
      </c>
      <c r="F26" s="419"/>
      <c r="G26" s="419"/>
      <c r="H26" s="419"/>
      <c r="I26" s="419"/>
      <c r="J26" s="419"/>
      <c r="K26" s="420"/>
      <c r="L26" s="421">
        <v>1</v>
      </c>
      <c r="M26" s="422"/>
      <c r="N26" s="422"/>
      <c r="O26" s="422"/>
      <c r="P26" s="423"/>
      <c r="Q26" s="421">
        <v>5060</v>
      </c>
      <c r="R26" s="422"/>
      <c r="S26" s="422"/>
      <c r="T26" s="422"/>
      <c r="U26" s="422"/>
      <c r="V26" s="423"/>
      <c r="W26" s="487"/>
      <c r="X26" s="478"/>
      <c r="Y26" s="479"/>
      <c r="Z26" s="418" t="s">
        <v>165</v>
      </c>
      <c r="AA26" s="500"/>
      <c r="AB26" s="500"/>
      <c r="AC26" s="500"/>
      <c r="AD26" s="500"/>
      <c r="AE26" s="500"/>
      <c r="AF26" s="500"/>
      <c r="AG26" s="501"/>
      <c r="AH26" s="421">
        <v>2</v>
      </c>
      <c r="AI26" s="422"/>
      <c r="AJ26" s="422"/>
      <c r="AK26" s="422"/>
      <c r="AL26" s="423"/>
      <c r="AM26" s="421" t="s">
        <v>166</v>
      </c>
      <c r="AN26" s="422"/>
      <c r="AO26" s="422"/>
      <c r="AP26" s="422"/>
      <c r="AQ26" s="422"/>
      <c r="AR26" s="423"/>
      <c r="AS26" s="421" t="s">
        <v>167</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162</v>
      </c>
      <c r="BO26" s="446"/>
      <c r="BP26" s="446"/>
      <c r="BQ26" s="446"/>
      <c r="BR26" s="446"/>
      <c r="BS26" s="446"/>
      <c r="BT26" s="446"/>
      <c r="BU26" s="447"/>
      <c r="BV26" s="445" t="s">
        <v>118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2655</v>
      </c>
      <c r="R27" s="422"/>
      <c r="S27" s="422"/>
      <c r="T27" s="422"/>
      <c r="U27" s="422"/>
      <c r="V27" s="423"/>
      <c r="W27" s="487"/>
      <c r="X27" s="478"/>
      <c r="Y27" s="479"/>
      <c r="Z27" s="418" t="s">
        <v>170</v>
      </c>
      <c r="AA27" s="419"/>
      <c r="AB27" s="419"/>
      <c r="AC27" s="419"/>
      <c r="AD27" s="419"/>
      <c r="AE27" s="419"/>
      <c r="AF27" s="419"/>
      <c r="AG27" s="420"/>
      <c r="AH27" s="421" t="s">
        <v>118</v>
      </c>
      <c r="AI27" s="422"/>
      <c r="AJ27" s="422"/>
      <c r="AK27" s="422"/>
      <c r="AL27" s="423"/>
      <c r="AM27" s="421" t="s">
        <v>162</v>
      </c>
      <c r="AN27" s="422"/>
      <c r="AO27" s="422"/>
      <c r="AP27" s="422"/>
      <c r="AQ27" s="422"/>
      <c r="AR27" s="423"/>
      <c r="AS27" s="421" t="s">
        <v>162</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50000</v>
      </c>
      <c r="BO27" s="449"/>
      <c r="BP27" s="449"/>
      <c r="BQ27" s="449"/>
      <c r="BR27" s="449"/>
      <c r="BS27" s="449"/>
      <c r="BT27" s="449"/>
      <c r="BU27" s="450"/>
      <c r="BV27" s="448">
        <v>50000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172</v>
      </c>
      <c r="F28" s="419"/>
      <c r="G28" s="419"/>
      <c r="H28" s="419"/>
      <c r="I28" s="419"/>
      <c r="J28" s="419"/>
      <c r="K28" s="420"/>
      <c r="L28" s="421">
        <v>1</v>
      </c>
      <c r="M28" s="422"/>
      <c r="N28" s="422"/>
      <c r="O28" s="422"/>
      <c r="P28" s="423"/>
      <c r="Q28" s="421">
        <v>2115</v>
      </c>
      <c r="R28" s="422"/>
      <c r="S28" s="422"/>
      <c r="T28" s="422"/>
      <c r="U28" s="422"/>
      <c r="V28" s="423"/>
      <c r="W28" s="487"/>
      <c r="X28" s="478"/>
      <c r="Y28" s="479"/>
      <c r="Z28" s="418" t="s">
        <v>173</v>
      </c>
      <c r="AA28" s="419"/>
      <c r="AB28" s="419"/>
      <c r="AC28" s="419"/>
      <c r="AD28" s="419"/>
      <c r="AE28" s="419"/>
      <c r="AF28" s="419"/>
      <c r="AG28" s="420"/>
      <c r="AH28" s="421" t="s">
        <v>162</v>
      </c>
      <c r="AI28" s="422"/>
      <c r="AJ28" s="422"/>
      <c r="AK28" s="422"/>
      <c r="AL28" s="423"/>
      <c r="AM28" s="421" t="s">
        <v>162</v>
      </c>
      <c r="AN28" s="422"/>
      <c r="AO28" s="422"/>
      <c r="AP28" s="422"/>
      <c r="AQ28" s="422"/>
      <c r="AR28" s="423"/>
      <c r="AS28" s="421" t="s">
        <v>118</v>
      </c>
      <c r="AT28" s="422"/>
      <c r="AU28" s="422"/>
      <c r="AV28" s="422"/>
      <c r="AW28" s="422"/>
      <c r="AX28" s="424"/>
      <c r="AY28" s="428" t="s">
        <v>174</v>
      </c>
      <c r="AZ28" s="429"/>
      <c r="BA28" s="429"/>
      <c r="BB28" s="430"/>
      <c r="BC28" s="437" t="s">
        <v>41</v>
      </c>
      <c r="BD28" s="438"/>
      <c r="BE28" s="438"/>
      <c r="BF28" s="438"/>
      <c r="BG28" s="438"/>
      <c r="BH28" s="438"/>
      <c r="BI28" s="438"/>
      <c r="BJ28" s="438"/>
      <c r="BK28" s="438"/>
      <c r="BL28" s="438"/>
      <c r="BM28" s="439"/>
      <c r="BN28" s="440">
        <v>900000</v>
      </c>
      <c r="BO28" s="441"/>
      <c r="BP28" s="441"/>
      <c r="BQ28" s="441"/>
      <c r="BR28" s="441"/>
      <c r="BS28" s="441"/>
      <c r="BT28" s="441"/>
      <c r="BU28" s="442"/>
      <c r="BV28" s="440">
        <v>900000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175</v>
      </c>
      <c r="F29" s="419"/>
      <c r="G29" s="419"/>
      <c r="H29" s="419"/>
      <c r="I29" s="419"/>
      <c r="J29" s="419"/>
      <c r="K29" s="420"/>
      <c r="L29" s="421">
        <v>7</v>
      </c>
      <c r="M29" s="422"/>
      <c r="N29" s="422"/>
      <c r="O29" s="422"/>
      <c r="P29" s="423"/>
      <c r="Q29" s="421">
        <v>1935</v>
      </c>
      <c r="R29" s="422"/>
      <c r="S29" s="422"/>
      <c r="T29" s="422"/>
      <c r="U29" s="422"/>
      <c r="V29" s="423"/>
      <c r="W29" s="488"/>
      <c r="X29" s="489"/>
      <c r="Y29" s="490"/>
      <c r="Z29" s="418" t="s">
        <v>176</v>
      </c>
      <c r="AA29" s="419"/>
      <c r="AB29" s="419"/>
      <c r="AC29" s="419"/>
      <c r="AD29" s="419"/>
      <c r="AE29" s="419"/>
      <c r="AF29" s="419"/>
      <c r="AG29" s="420"/>
      <c r="AH29" s="421">
        <v>111</v>
      </c>
      <c r="AI29" s="422"/>
      <c r="AJ29" s="422"/>
      <c r="AK29" s="422"/>
      <c r="AL29" s="423"/>
      <c r="AM29" s="421">
        <v>315351</v>
      </c>
      <c r="AN29" s="422"/>
      <c r="AO29" s="422"/>
      <c r="AP29" s="422"/>
      <c r="AQ29" s="422"/>
      <c r="AR29" s="423"/>
      <c r="AS29" s="421">
        <v>2841</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45040</v>
      </c>
      <c r="BO29" s="446"/>
      <c r="BP29" s="446"/>
      <c r="BQ29" s="446"/>
      <c r="BR29" s="446"/>
      <c r="BS29" s="446"/>
      <c r="BT29" s="446"/>
      <c r="BU29" s="447"/>
      <c r="BV29" s="445">
        <v>44840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1701703</v>
      </c>
      <c r="BO30" s="449"/>
      <c r="BP30" s="449"/>
      <c r="BQ30" s="449"/>
      <c r="BR30" s="449"/>
      <c r="BS30" s="449"/>
      <c r="BT30" s="449"/>
      <c r="BU30" s="450"/>
      <c r="BV30" s="448">
        <v>1518954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185</v>
      </c>
      <c r="V33" s="408"/>
      <c r="W33" s="407" t="s">
        <v>187</v>
      </c>
      <c r="X33" s="407"/>
      <c r="Y33" s="407"/>
      <c r="Z33" s="407"/>
      <c r="AA33" s="407"/>
      <c r="AB33" s="407"/>
      <c r="AC33" s="407"/>
      <c r="AD33" s="407"/>
      <c r="AE33" s="407"/>
      <c r="AF33" s="407"/>
      <c r="AG33" s="407"/>
      <c r="AH33" s="407"/>
      <c r="AI33" s="407"/>
      <c r="AJ33" s="407"/>
      <c r="AK33" s="407"/>
      <c r="AL33" s="195"/>
      <c r="AM33" s="408" t="s">
        <v>185</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岐阜県市町村職員退職手当組合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有限会社白川町農業開発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地域振興券交付事業特別会計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岐阜県市町村会館組合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有限会社白川野菜村チャオ</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可茂衛生施設利用組合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有限会社てまひまグループ</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岐阜県後期高齢者医療広域連合（一般会計）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株式会社美濃白川クオーレの里</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岐阜県後期高齢者医療広域連合（特別会計）</v>
      </c>
      <c r="BZ38" s="403"/>
      <c r="CA38" s="403"/>
      <c r="CB38" s="403"/>
      <c r="CC38" s="403"/>
      <c r="CD38" s="403"/>
      <c r="CE38" s="403"/>
      <c r="CF38" s="403"/>
      <c r="CG38" s="403"/>
      <c r="CH38" s="403"/>
      <c r="CI38" s="403"/>
      <c r="CJ38" s="403"/>
      <c r="CK38" s="403"/>
      <c r="CL38" s="403"/>
      <c r="CM38" s="403"/>
      <c r="CN38" s="193"/>
      <c r="CO38" s="404">
        <f t="shared" si="3"/>
        <v>19</v>
      </c>
      <c r="CP38" s="404"/>
      <c r="CQ38" s="403" t="str">
        <f>IF('各会計、関係団体の財政状況及び健全化判断比率'!BS11="","",'各会計、関係団体の財政状況及び健全化判断比率'!BS11)</f>
        <v>一般社団法人美濃白川楽集館</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中濃地域農業共済事務組合</v>
      </c>
      <c r="BZ39" s="403"/>
      <c r="CA39" s="403"/>
      <c r="CB39" s="403"/>
      <c r="CC39" s="403"/>
      <c r="CD39" s="403"/>
      <c r="CE39" s="403"/>
      <c r="CF39" s="403"/>
      <c r="CG39" s="403"/>
      <c r="CH39" s="403"/>
      <c r="CI39" s="403"/>
      <c r="CJ39" s="403"/>
      <c r="CK39" s="403"/>
      <c r="CL39" s="403"/>
      <c r="CM39" s="403"/>
      <c r="CN39" s="193"/>
      <c r="CO39" s="404">
        <f t="shared" si="3"/>
        <v>20</v>
      </c>
      <c r="CP39" s="404"/>
      <c r="CQ39" s="403" t="str">
        <f>IF('各会計、関係団体の財政状況及び健全化判断比率'!BS12="","",'各会計、関係団体の財政状況及び健全化判断比率'!BS12)</f>
        <v>株式会社佐見とうふ豆の力</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可茂消防事務組合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可茂公設地方卸売市場組合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tsb4wGNZt2x+jUbti5piJXn5QzIFkUboMtG/mgx9ZAOdIQ2DYY4tcayTLxeg3RMif6uUdZcQxhEbBtkev54Zg==" saltValue="fJ+o1x+nCb5IZVoEBHWP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560</v>
      </c>
      <c r="D34" s="1224"/>
      <c r="E34" s="1225"/>
      <c r="F34" s="32">
        <v>5.52</v>
      </c>
      <c r="G34" s="33">
        <v>5.29</v>
      </c>
      <c r="H34" s="33">
        <v>8.89</v>
      </c>
      <c r="I34" s="33">
        <v>9.65</v>
      </c>
      <c r="J34" s="34">
        <v>6.19</v>
      </c>
      <c r="K34" s="22"/>
      <c r="L34" s="22"/>
      <c r="M34" s="22"/>
      <c r="N34" s="22"/>
      <c r="O34" s="22"/>
      <c r="P34" s="22"/>
    </row>
    <row r="35" spans="1:16" ht="39" customHeight="1" x14ac:dyDescent="0.15">
      <c r="A35" s="22"/>
      <c r="B35" s="35"/>
      <c r="C35" s="1218" t="s">
        <v>561</v>
      </c>
      <c r="D35" s="1219"/>
      <c r="E35" s="1220"/>
      <c r="F35" s="36">
        <v>0.05</v>
      </c>
      <c r="G35" s="37">
        <v>0.66</v>
      </c>
      <c r="H35" s="37">
        <v>1.18</v>
      </c>
      <c r="I35" s="37">
        <v>0.62</v>
      </c>
      <c r="J35" s="38">
        <v>1.65</v>
      </c>
      <c r="K35" s="22"/>
      <c r="L35" s="22"/>
      <c r="M35" s="22"/>
      <c r="N35" s="22"/>
      <c r="O35" s="22"/>
      <c r="P35" s="22"/>
    </row>
    <row r="36" spans="1:16" ht="39" customHeight="1" x14ac:dyDescent="0.15">
      <c r="A36" s="22"/>
      <c r="B36" s="35"/>
      <c r="C36" s="1218" t="s">
        <v>562</v>
      </c>
      <c r="D36" s="1219"/>
      <c r="E36" s="1220"/>
      <c r="F36" s="36">
        <v>0.14000000000000001</v>
      </c>
      <c r="G36" s="37">
        <v>0.27</v>
      </c>
      <c r="H36" s="37">
        <v>0.25</v>
      </c>
      <c r="I36" s="37">
        <v>0.37</v>
      </c>
      <c r="J36" s="38">
        <v>1.44</v>
      </c>
      <c r="K36" s="22"/>
      <c r="L36" s="22"/>
      <c r="M36" s="22"/>
      <c r="N36" s="22"/>
      <c r="O36" s="22"/>
      <c r="P36" s="22"/>
    </row>
    <row r="37" spans="1:16" ht="39" customHeight="1" x14ac:dyDescent="0.15">
      <c r="A37" s="22"/>
      <c r="B37" s="35"/>
      <c r="C37" s="1218" t="s">
        <v>563</v>
      </c>
      <c r="D37" s="1219"/>
      <c r="E37" s="1220"/>
      <c r="F37" s="36">
        <v>0.16</v>
      </c>
      <c r="G37" s="37">
        <v>0.21</v>
      </c>
      <c r="H37" s="37">
        <v>0.19</v>
      </c>
      <c r="I37" s="37">
        <v>0.25</v>
      </c>
      <c r="J37" s="38">
        <v>0.24</v>
      </c>
      <c r="K37" s="22"/>
      <c r="L37" s="22"/>
      <c r="M37" s="22"/>
      <c r="N37" s="22"/>
      <c r="O37" s="22"/>
      <c r="P37" s="22"/>
    </row>
    <row r="38" spans="1:16" ht="39" customHeight="1" x14ac:dyDescent="0.15">
      <c r="A38" s="22"/>
      <c r="B38" s="35"/>
      <c r="C38" s="1218" t="s">
        <v>564</v>
      </c>
      <c r="D38" s="1219"/>
      <c r="E38" s="1220"/>
      <c r="F38" s="36">
        <v>0.11</v>
      </c>
      <c r="G38" s="37">
        <v>0.25</v>
      </c>
      <c r="H38" s="37">
        <v>0.05</v>
      </c>
      <c r="I38" s="37">
        <v>0.06</v>
      </c>
      <c r="J38" s="38">
        <v>0.06</v>
      </c>
      <c r="K38" s="22"/>
      <c r="L38" s="22"/>
      <c r="M38" s="22"/>
      <c r="N38" s="22"/>
      <c r="O38" s="22"/>
      <c r="P38" s="22"/>
    </row>
    <row r="39" spans="1:16" ht="39" customHeight="1" x14ac:dyDescent="0.15">
      <c r="A39" s="22"/>
      <c r="B39" s="35"/>
      <c r="C39" s="1218" t="s">
        <v>565</v>
      </c>
      <c r="D39" s="1219"/>
      <c r="E39" s="1220"/>
      <c r="F39" s="36">
        <v>0.01</v>
      </c>
      <c r="G39" s="37">
        <v>0.01</v>
      </c>
      <c r="H39" s="37">
        <v>0.02</v>
      </c>
      <c r="I39" s="37">
        <v>0.05</v>
      </c>
      <c r="J39" s="38">
        <v>0.03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566</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567</v>
      </c>
      <c r="D43" s="1222"/>
      <c r="E43" s="1223"/>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gT2sQpwWf4lOqVW7KgbsAfNCzuIIdm13rNxA81XSVVzahtAOmgikk9ObUaOVY9TLvcENPPP8OLbnI8JUi2mHw==" saltValue="2eBVisTSaT5m35cBDIfb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863</v>
      </c>
      <c r="L45" s="60">
        <v>829</v>
      </c>
      <c r="M45" s="60">
        <v>796</v>
      </c>
      <c r="N45" s="60">
        <v>753</v>
      </c>
      <c r="O45" s="61">
        <v>696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146</v>
      </c>
      <c r="L48" s="64">
        <v>186</v>
      </c>
      <c r="M48" s="64">
        <v>170</v>
      </c>
      <c r="N48" s="64">
        <v>140</v>
      </c>
      <c r="O48" s="65">
        <v>171</v>
      </c>
      <c r="P48" s="48"/>
      <c r="Q48" s="48"/>
      <c r="R48" s="48"/>
      <c r="S48" s="48"/>
      <c r="T48" s="48"/>
      <c r="U48" s="48"/>
    </row>
    <row r="49" spans="1:21" ht="30.75" customHeight="1" x14ac:dyDescent="0.15">
      <c r="A49" s="48"/>
      <c r="B49" s="1236"/>
      <c r="C49" s="1237"/>
      <c r="D49" s="62"/>
      <c r="E49" s="1228" t="s">
        <v>15</v>
      </c>
      <c r="F49" s="1228"/>
      <c r="G49" s="1228"/>
      <c r="H49" s="1228"/>
      <c r="I49" s="1228"/>
      <c r="J49" s="1229"/>
      <c r="K49" s="63">
        <v>42</v>
      </c>
      <c r="L49" s="64">
        <v>34</v>
      </c>
      <c r="M49" s="64">
        <v>36</v>
      </c>
      <c r="N49" s="64">
        <v>37</v>
      </c>
      <c r="O49" s="65">
        <v>36</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690</v>
      </c>
      <c r="L52" s="64">
        <v>658</v>
      </c>
      <c r="M52" s="64">
        <v>634</v>
      </c>
      <c r="N52" s="64">
        <v>622</v>
      </c>
      <c r="O52" s="65">
        <v>604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361</v>
      </c>
      <c r="L53" s="69">
        <v>391</v>
      </c>
      <c r="M53" s="69">
        <v>368</v>
      </c>
      <c r="N53" s="69">
        <v>308</v>
      </c>
      <c r="O53" s="70">
        <v>299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VqpR0B6kAi2M1f6A/lFbYNrbly9g3VLbjuVG3cCM+UeXBjH/1Qe7OlubKQcLerBhzkEmpt/fD8QtotYDLoukg==" saltValue="5nLUAu5fCwcVKrSbUhq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6" zoomScaleSheetLayoutView="100" workbookViewId="0">
      <selection activeCell="K49" sqref="K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54" t="s">
        <v>23</v>
      </c>
      <c r="C41" s="1255"/>
      <c r="D41" s="81"/>
      <c r="E41" s="1256" t="s">
        <v>24</v>
      </c>
      <c r="F41" s="1256"/>
      <c r="G41" s="1256"/>
      <c r="H41" s="1257"/>
      <c r="I41" s="82">
        <v>5502</v>
      </c>
      <c r="J41" s="83">
        <v>5323</v>
      </c>
      <c r="K41" s="83">
        <v>5316</v>
      </c>
      <c r="L41" s="83">
        <v>5168</v>
      </c>
      <c r="M41" s="84">
        <v>5414</v>
      </c>
    </row>
    <row r="42" spans="2:13" ht="27.75" customHeight="1" x14ac:dyDescent="0.15">
      <c r="B42" s="1244"/>
      <c r="C42" s="1245"/>
      <c r="D42" s="85"/>
      <c r="E42" s="1248" t="s">
        <v>25</v>
      </c>
      <c r="F42" s="1248"/>
      <c r="G42" s="1248"/>
      <c r="H42" s="1249"/>
      <c r="I42" s="86" t="s">
        <v>511</v>
      </c>
      <c r="J42" s="87" t="s">
        <v>511</v>
      </c>
      <c r="K42" s="87" t="s">
        <v>511</v>
      </c>
      <c r="L42" s="87" t="s">
        <v>511</v>
      </c>
      <c r="M42" s="88" t="s">
        <v>511</v>
      </c>
    </row>
    <row r="43" spans="2:13" ht="27.75" customHeight="1" x14ac:dyDescent="0.15">
      <c r="B43" s="1244"/>
      <c r="C43" s="1245"/>
      <c r="D43" s="85"/>
      <c r="E43" s="1248" t="s">
        <v>26</v>
      </c>
      <c r="F43" s="1248"/>
      <c r="G43" s="1248"/>
      <c r="H43" s="1249"/>
      <c r="I43" s="86">
        <v>1844</v>
      </c>
      <c r="J43" s="87">
        <v>1977</v>
      </c>
      <c r="K43" s="87">
        <v>2174</v>
      </c>
      <c r="L43" s="87">
        <v>2142</v>
      </c>
      <c r="M43" s="88">
        <v>2139</v>
      </c>
    </row>
    <row r="44" spans="2:13" ht="27.75" customHeight="1" x14ac:dyDescent="0.15">
      <c r="B44" s="1244"/>
      <c r="C44" s="1245"/>
      <c r="D44" s="85"/>
      <c r="E44" s="1248" t="s">
        <v>27</v>
      </c>
      <c r="F44" s="1248"/>
      <c r="G44" s="1248"/>
      <c r="H44" s="1249"/>
      <c r="I44" s="86">
        <v>183</v>
      </c>
      <c r="J44" s="87">
        <v>156</v>
      </c>
      <c r="K44" s="87">
        <v>123</v>
      </c>
      <c r="L44" s="87">
        <v>88</v>
      </c>
      <c r="M44" s="88">
        <v>62</v>
      </c>
    </row>
    <row r="45" spans="2:13" ht="27.75" customHeight="1" x14ac:dyDescent="0.15">
      <c r="B45" s="1244"/>
      <c r="C45" s="1245"/>
      <c r="D45" s="85"/>
      <c r="E45" s="1248" t="s">
        <v>28</v>
      </c>
      <c r="F45" s="1248"/>
      <c r="G45" s="1248"/>
      <c r="H45" s="1249"/>
      <c r="I45" s="86">
        <v>1029</v>
      </c>
      <c r="J45" s="87">
        <v>979</v>
      </c>
      <c r="K45" s="87">
        <v>859</v>
      </c>
      <c r="L45" s="87">
        <v>824</v>
      </c>
      <c r="M45" s="88">
        <v>775</v>
      </c>
    </row>
    <row r="46" spans="2:13" ht="27.75" customHeight="1" x14ac:dyDescent="0.15">
      <c r="B46" s="1244"/>
      <c r="C46" s="1245"/>
      <c r="D46" s="89"/>
      <c r="E46" s="1248" t="s">
        <v>29</v>
      </c>
      <c r="F46" s="1248"/>
      <c r="G46" s="1248"/>
      <c r="H46" s="1249"/>
      <c r="I46" s="86" t="s">
        <v>511</v>
      </c>
      <c r="J46" s="87" t="s">
        <v>511</v>
      </c>
      <c r="K46" s="87" t="s">
        <v>511</v>
      </c>
      <c r="L46" s="87" t="s">
        <v>511</v>
      </c>
      <c r="M46" s="88" t="s">
        <v>511</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2222</v>
      </c>
      <c r="J50" s="87">
        <v>2309</v>
      </c>
      <c r="K50" s="87">
        <v>2395</v>
      </c>
      <c r="L50" s="87">
        <v>2697</v>
      </c>
      <c r="M50" s="88">
        <v>2958</v>
      </c>
    </row>
    <row r="51" spans="2:13" ht="27.75" customHeight="1" x14ac:dyDescent="0.15">
      <c r="B51" s="1244"/>
      <c r="C51" s="1245"/>
      <c r="D51" s="85"/>
      <c r="E51" s="1248" t="s">
        <v>35</v>
      </c>
      <c r="F51" s="1248"/>
      <c r="G51" s="1248"/>
      <c r="H51" s="1249"/>
      <c r="I51" s="86">
        <v>26</v>
      </c>
      <c r="J51" s="87">
        <v>10</v>
      </c>
      <c r="K51" s="87">
        <v>5</v>
      </c>
      <c r="L51" s="87" t="s">
        <v>511</v>
      </c>
      <c r="M51" s="88" t="s">
        <v>511</v>
      </c>
    </row>
    <row r="52" spans="2:13" ht="27.75" customHeight="1" x14ac:dyDescent="0.15">
      <c r="B52" s="1246"/>
      <c r="C52" s="1247"/>
      <c r="D52" s="85"/>
      <c r="E52" s="1248" t="s">
        <v>36</v>
      </c>
      <c r="F52" s="1248"/>
      <c r="G52" s="1248"/>
      <c r="H52" s="1249"/>
      <c r="I52" s="86">
        <v>5758</v>
      </c>
      <c r="J52" s="87">
        <v>5775</v>
      </c>
      <c r="K52" s="87">
        <v>5789</v>
      </c>
      <c r="L52" s="87">
        <v>5454</v>
      </c>
      <c r="M52" s="88">
        <v>5534</v>
      </c>
    </row>
    <row r="53" spans="2:13" ht="27.75" customHeight="1" thickBot="1" x14ac:dyDescent="0.2">
      <c r="B53" s="1250" t="s">
        <v>37</v>
      </c>
      <c r="C53" s="1251"/>
      <c r="D53" s="92"/>
      <c r="E53" s="1252" t="s">
        <v>38</v>
      </c>
      <c r="F53" s="1252"/>
      <c r="G53" s="1252"/>
      <c r="H53" s="1253"/>
      <c r="I53" s="93">
        <v>553</v>
      </c>
      <c r="J53" s="94">
        <v>341</v>
      </c>
      <c r="K53" s="94">
        <v>282</v>
      </c>
      <c r="L53" s="94">
        <v>72</v>
      </c>
      <c r="M53" s="95">
        <v>-101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K7sBO3YTy3Y/UR1aXsXA5MhLFffM9TrjX+SUz9AqadiNQfmcspdDHX0H+fm2xGDZQeI3d3jkYDFjQtvKENmQ==" saltValue="NYDKbNPElsgzQrQkn4m1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1"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41</v>
      </c>
      <c r="D55" s="1269"/>
      <c r="E55" s="1270"/>
      <c r="F55" s="107">
        <v>900</v>
      </c>
      <c r="G55" s="107">
        <v>900</v>
      </c>
      <c r="H55" s="108">
        <v>900</v>
      </c>
    </row>
    <row r="56" spans="2:8" ht="52.5" customHeight="1" x14ac:dyDescent="0.15">
      <c r="B56" s="109"/>
      <c r="C56" s="1271" t="s">
        <v>42</v>
      </c>
      <c r="D56" s="1271"/>
      <c r="E56" s="1272"/>
      <c r="F56" s="110">
        <v>45</v>
      </c>
      <c r="G56" s="110">
        <v>45</v>
      </c>
      <c r="H56" s="111">
        <v>45</v>
      </c>
    </row>
    <row r="57" spans="2:8" ht="53.25" customHeight="1" x14ac:dyDescent="0.15">
      <c r="B57" s="109"/>
      <c r="C57" s="1273" t="s">
        <v>43</v>
      </c>
      <c r="D57" s="1273"/>
      <c r="E57" s="1274"/>
      <c r="F57" s="112">
        <v>1358</v>
      </c>
      <c r="G57" s="112">
        <v>1519</v>
      </c>
      <c r="H57" s="113">
        <v>1702</v>
      </c>
    </row>
    <row r="58" spans="2:8" ht="45.75" customHeight="1" x14ac:dyDescent="0.15">
      <c r="B58" s="114"/>
      <c r="C58" s="1261" t="s">
        <v>591</v>
      </c>
      <c r="D58" s="1262"/>
      <c r="E58" s="1263"/>
      <c r="F58" s="115">
        <v>100</v>
      </c>
      <c r="G58" s="115">
        <v>230</v>
      </c>
      <c r="H58" s="116">
        <v>400</v>
      </c>
    </row>
    <row r="59" spans="2:8" ht="45.75" customHeight="1" x14ac:dyDescent="0.15">
      <c r="B59" s="114"/>
      <c r="C59" s="1261" t="s">
        <v>592</v>
      </c>
      <c r="D59" s="1262"/>
      <c r="E59" s="1263"/>
      <c r="F59" s="115">
        <v>352</v>
      </c>
      <c r="G59" s="115">
        <v>362</v>
      </c>
      <c r="H59" s="116">
        <v>363</v>
      </c>
    </row>
    <row r="60" spans="2:8" ht="45.75" customHeight="1" x14ac:dyDescent="0.15">
      <c r="B60" s="114"/>
      <c r="C60" s="1261" t="s">
        <v>593</v>
      </c>
      <c r="D60" s="1262"/>
      <c r="E60" s="1263"/>
      <c r="F60" s="115">
        <v>302</v>
      </c>
      <c r="G60" s="115">
        <v>313</v>
      </c>
      <c r="H60" s="116">
        <v>326</v>
      </c>
    </row>
    <row r="61" spans="2:8" ht="45.75" customHeight="1" x14ac:dyDescent="0.15">
      <c r="B61" s="114"/>
      <c r="C61" s="1261" t="s">
        <v>594</v>
      </c>
      <c r="D61" s="1262"/>
      <c r="E61" s="1263"/>
      <c r="F61" s="115">
        <v>210</v>
      </c>
      <c r="G61" s="115">
        <v>220</v>
      </c>
      <c r="H61" s="116">
        <v>220</v>
      </c>
    </row>
    <row r="62" spans="2:8" ht="45.75" customHeight="1" thickBot="1" x14ac:dyDescent="0.2">
      <c r="B62" s="117"/>
      <c r="C62" s="1264" t="s">
        <v>595</v>
      </c>
      <c r="D62" s="1265"/>
      <c r="E62" s="1266"/>
      <c r="F62" s="118">
        <v>213</v>
      </c>
      <c r="G62" s="118">
        <v>213</v>
      </c>
      <c r="H62" s="119">
        <v>213</v>
      </c>
    </row>
    <row r="63" spans="2:8" ht="52.5" customHeight="1" thickBot="1" x14ac:dyDescent="0.2">
      <c r="B63" s="120"/>
      <c r="C63" s="1267" t="s">
        <v>44</v>
      </c>
      <c r="D63" s="1267"/>
      <c r="E63" s="1268"/>
      <c r="F63" s="121">
        <v>2303</v>
      </c>
      <c r="G63" s="121">
        <v>2464</v>
      </c>
      <c r="H63" s="122">
        <v>2647</v>
      </c>
    </row>
    <row r="64" spans="2:8" ht="15" customHeight="1" x14ac:dyDescent="0.15"/>
    <row r="65" ht="0" hidden="1" customHeight="1" x14ac:dyDescent="0.15"/>
    <row r="66" ht="0" hidden="1" customHeight="1" x14ac:dyDescent="0.15"/>
  </sheetData>
  <sheetProtection algorithmName="SHA-512" hashValue="SqUFD92mcmmOcTFEmR2H1qXm/XYuBe3BgtkN6/+oR1lUY3beIwMx7WW4zgLg3zvJv/5l9jLMjD1uBsckieSupw==" saltValue="Nl27PS1HYAxTQB8j+vW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600</v>
      </c>
      <c r="AO51" s="1278"/>
      <c r="AP51" s="1278"/>
      <c r="AQ51" s="1278"/>
      <c r="AR51" s="1278"/>
      <c r="AS51" s="1278"/>
      <c r="AT51" s="1278"/>
      <c r="AU51" s="1278"/>
      <c r="AV51" s="1278"/>
      <c r="AW51" s="1278"/>
      <c r="AX51" s="1278"/>
      <c r="AY51" s="1278"/>
      <c r="AZ51" s="1278"/>
      <c r="BA51" s="1278"/>
      <c r="BB51" s="1278" t="s">
        <v>601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603</v>
      </c>
      <c r="AO55" s="1280"/>
      <c r="AP55" s="1280"/>
      <c r="AQ55" s="1280"/>
      <c r="AR55" s="1280"/>
      <c r="AS55" s="1280"/>
      <c r="AT55" s="1280"/>
      <c r="AU55" s="1280"/>
      <c r="AV55" s="1280"/>
      <c r="AW55" s="1280"/>
      <c r="AX55" s="1280"/>
      <c r="AY55" s="1280"/>
      <c r="AZ55" s="1280"/>
      <c r="BA55" s="1280"/>
      <c r="BB55" s="1278" t="s">
        <v>601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600</v>
      </c>
      <c r="AO73" s="1278"/>
      <c r="AP73" s="1278"/>
      <c r="AQ73" s="1278"/>
      <c r="AR73" s="1278"/>
      <c r="AS73" s="1278"/>
      <c r="AT73" s="1278"/>
      <c r="AU73" s="1278"/>
      <c r="AV73" s="1278"/>
      <c r="AW73" s="1278"/>
      <c r="AX73" s="1278"/>
      <c r="AY73" s="1278"/>
      <c r="AZ73" s="1278"/>
      <c r="BA73" s="1278"/>
      <c r="BB73" s="1278" t="s">
        <v>605</v>
      </c>
      <c r="BC73" s="1278"/>
      <c r="BD73" s="1278"/>
      <c r="BE73" s="1278"/>
      <c r="BF73" s="1278"/>
      <c r="BG73" s="1278"/>
      <c r="BH73" s="1278"/>
      <c r="BI73" s="1278"/>
      <c r="BJ73" s="1278"/>
      <c r="BK73" s="1278"/>
      <c r="BL73" s="1278"/>
      <c r="BM73" s="1278"/>
      <c r="BN73" s="1278"/>
      <c r="BO73" s="1278"/>
      <c r="BP73" s="1275">
        <v>17.8</v>
      </c>
      <c r="BQ73" s="1275"/>
      <c r="BR73" s="1275"/>
      <c r="BS73" s="1275"/>
      <c r="BT73" s="1275"/>
      <c r="BU73" s="1275"/>
      <c r="BV73" s="1275"/>
      <c r="BW73" s="1275"/>
      <c r="BX73" s="1275">
        <v>11.1</v>
      </c>
      <c r="BY73" s="1275"/>
      <c r="BZ73" s="1275"/>
      <c r="CA73" s="1275"/>
      <c r="CB73" s="1275"/>
      <c r="CC73" s="1275"/>
      <c r="CD73" s="1275"/>
      <c r="CE73" s="1275"/>
      <c r="CF73" s="1275">
        <v>8.8000000000000007</v>
      </c>
      <c r="CG73" s="1275"/>
      <c r="CH73" s="1275"/>
      <c r="CI73" s="1275"/>
      <c r="CJ73" s="1275"/>
      <c r="CK73" s="1275"/>
      <c r="CL73" s="1275"/>
      <c r="CM73" s="1275"/>
      <c r="CN73" s="1275">
        <v>2.2999999999999998</v>
      </c>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606</v>
      </c>
      <c r="BC75" s="1278"/>
      <c r="BD75" s="1278"/>
      <c r="BE75" s="1278"/>
      <c r="BF75" s="1278"/>
      <c r="BG75" s="1278"/>
      <c r="BH75" s="1278"/>
      <c r="BI75" s="1278"/>
      <c r="BJ75" s="1278"/>
      <c r="BK75" s="1278"/>
      <c r="BL75" s="1278"/>
      <c r="BM75" s="1278"/>
      <c r="BN75" s="1278"/>
      <c r="BO75" s="1278"/>
      <c r="BP75" s="1275">
        <v>11.6</v>
      </c>
      <c r="BQ75" s="1275"/>
      <c r="BR75" s="1275"/>
      <c r="BS75" s="1275"/>
      <c r="BT75" s="1275"/>
      <c r="BU75" s="1275"/>
      <c r="BV75" s="1275"/>
      <c r="BW75" s="1275"/>
      <c r="BX75" s="1275">
        <v>12</v>
      </c>
      <c r="BY75" s="1275"/>
      <c r="BZ75" s="1275"/>
      <c r="CA75" s="1275"/>
      <c r="CB75" s="1275"/>
      <c r="CC75" s="1275"/>
      <c r="CD75" s="1275"/>
      <c r="CE75" s="1275"/>
      <c r="CF75" s="1275">
        <v>11.9</v>
      </c>
      <c r="CG75" s="1275"/>
      <c r="CH75" s="1275"/>
      <c r="CI75" s="1275"/>
      <c r="CJ75" s="1275"/>
      <c r="CK75" s="1275"/>
      <c r="CL75" s="1275"/>
      <c r="CM75" s="1275"/>
      <c r="CN75" s="1275">
        <v>11.3</v>
      </c>
      <c r="CO75" s="1275"/>
      <c r="CP75" s="1275"/>
      <c r="CQ75" s="1275"/>
      <c r="CR75" s="1275"/>
      <c r="CS75" s="1275"/>
      <c r="CT75" s="1275"/>
      <c r="CU75" s="1275"/>
      <c r="CV75" s="1275">
        <v>10.3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603</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12.9</v>
      </c>
      <c r="BQ77" s="1275"/>
      <c r="BR77" s="1275"/>
      <c r="BS77" s="1275"/>
      <c r="BT77" s="1275"/>
      <c r="BU77" s="1275"/>
      <c r="BV77" s="1275"/>
      <c r="BW77" s="1275"/>
      <c r="BX77" s="1275">
        <v>22.6</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10</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8qdj7/WDCMhCFTj+atJAeJL/RaIpuGC7VgF336NleKs6gtDmdhXaL0WjH5jZfqhm5n8JVOZT4fgIIx9KA0UQ==" saltValue="zoTGI966KH0gNflgqt6H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5OkCnsOHsn8ZdWz2rbVUdjAG1EXExi0FB6nsCEnv0Vj4QwZPcekh9eDD3ZMNLhxLppfqOeHkaZP4X4wJbOLA==" saltValue="oXHU/FWRRR9n2vJKhpqE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Pwi9n8cfrYfnJ5pTST2aZQDAawSPHo+Qx8xLgEuZHqyhmkYTNZqLbdAQWpH6SofqCm9In6n0WwKiPsI5QuNGg==" saltValue="g0dMBzG+Le9+4tt1M4aW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159710</v>
      </c>
      <c r="E3" s="141"/>
      <c r="F3" s="142">
        <v>118223</v>
      </c>
      <c r="G3" s="143"/>
      <c r="H3" s="144"/>
    </row>
    <row r="4" spans="1:8" x14ac:dyDescent="0.15">
      <c r="A4" s="145"/>
      <c r="B4" s="146"/>
      <c r="C4" s="147"/>
      <c r="D4" s="148">
        <v>74050</v>
      </c>
      <c r="E4" s="149"/>
      <c r="F4" s="150">
        <v>57106</v>
      </c>
      <c r="G4" s="151"/>
      <c r="H4" s="152"/>
    </row>
    <row r="5" spans="1:8" x14ac:dyDescent="0.15">
      <c r="A5" s="133" t="s">
        <v>545</v>
      </c>
      <c r="B5" s="138"/>
      <c r="C5" s="139"/>
      <c r="D5" s="140">
        <v>132111</v>
      </c>
      <c r="E5" s="141"/>
      <c r="F5" s="142">
        <v>128485</v>
      </c>
      <c r="G5" s="143"/>
      <c r="H5" s="144"/>
    </row>
    <row r="6" spans="1:8" x14ac:dyDescent="0.15">
      <c r="A6" s="145"/>
      <c r="B6" s="146"/>
      <c r="C6" s="147"/>
      <c r="D6" s="148">
        <v>42311</v>
      </c>
      <c r="E6" s="149"/>
      <c r="F6" s="150">
        <v>62765</v>
      </c>
      <c r="G6" s="151"/>
      <c r="H6" s="152"/>
    </row>
    <row r="7" spans="1:8" x14ac:dyDescent="0.15">
      <c r="A7" s="133" t="s">
        <v>546</v>
      </c>
      <c r="B7" s="138"/>
      <c r="C7" s="139"/>
      <c r="D7" s="140">
        <v>100043</v>
      </c>
      <c r="E7" s="141"/>
      <c r="F7" s="142">
        <v>128611</v>
      </c>
      <c r="G7" s="143"/>
      <c r="H7" s="144"/>
    </row>
    <row r="8" spans="1:8" x14ac:dyDescent="0.15">
      <c r="A8" s="145"/>
      <c r="B8" s="146"/>
      <c r="C8" s="147"/>
      <c r="D8" s="148">
        <v>34371</v>
      </c>
      <c r="E8" s="149"/>
      <c r="F8" s="150">
        <v>61552</v>
      </c>
      <c r="G8" s="151"/>
      <c r="H8" s="152"/>
    </row>
    <row r="9" spans="1:8" x14ac:dyDescent="0.15">
      <c r="A9" s="133" t="s">
        <v>547</v>
      </c>
      <c r="B9" s="138"/>
      <c r="C9" s="139"/>
      <c r="D9" s="140">
        <v>98711</v>
      </c>
      <c r="E9" s="141"/>
      <c r="F9" s="142">
        <v>138651</v>
      </c>
      <c r="G9" s="143"/>
      <c r="H9" s="144"/>
    </row>
    <row r="10" spans="1:8" x14ac:dyDescent="0.15">
      <c r="A10" s="145"/>
      <c r="B10" s="146"/>
      <c r="C10" s="147"/>
      <c r="D10" s="148">
        <v>38979</v>
      </c>
      <c r="E10" s="149"/>
      <c r="F10" s="150">
        <v>71211</v>
      </c>
      <c r="G10" s="151"/>
      <c r="H10" s="152"/>
    </row>
    <row r="11" spans="1:8" x14ac:dyDescent="0.15">
      <c r="A11" s="133" t="s">
        <v>548</v>
      </c>
      <c r="B11" s="138"/>
      <c r="C11" s="139"/>
      <c r="D11" s="140">
        <v>132310</v>
      </c>
      <c r="E11" s="141"/>
      <c r="F11" s="142">
        <v>122882</v>
      </c>
      <c r="G11" s="143"/>
      <c r="H11" s="144"/>
    </row>
    <row r="12" spans="1:8" x14ac:dyDescent="0.15">
      <c r="A12" s="145"/>
      <c r="B12" s="146"/>
      <c r="C12" s="153"/>
      <c r="D12" s="148">
        <v>52893</v>
      </c>
      <c r="E12" s="149"/>
      <c r="F12" s="150">
        <v>65785</v>
      </c>
      <c r="G12" s="151"/>
      <c r="H12" s="152"/>
    </row>
    <row r="13" spans="1:8" x14ac:dyDescent="0.15">
      <c r="A13" s="133"/>
      <c r="B13" s="138"/>
      <c r="C13" s="154"/>
      <c r="D13" s="155">
        <v>124577</v>
      </c>
      <c r="E13" s="156"/>
      <c r="F13" s="157">
        <v>127370</v>
      </c>
      <c r="G13" s="158"/>
      <c r="H13" s="144"/>
    </row>
    <row r="14" spans="1:8" x14ac:dyDescent="0.15">
      <c r="A14" s="145"/>
      <c r="B14" s="146"/>
      <c r="C14" s="147"/>
      <c r="D14" s="148">
        <v>48521</v>
      </c>
      <c r="E14" s="149"/>
      <c r="F14" s="150">
        <v>63684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5.7</v>
      </c>
      <c r="C19" s="159">
        <f>ROUND(VALUE(SUBSTITUTE(実質収支比率等に係る経年分析!G$48,"▲","-")),2)</f>
        <v>2.98</v>
      </c>
      <c r="D19" s="159">
        <f>ROUND(VALUE(SUBSTITUTE(実質収支比率等に係る経年分析!H$48,"▲","-")),2)</f>
        <v>9.09</v>
      </c>
      <c r="E19" s="159">
        <f>ROUND(VALUE(SUBSTITUTE(実質収支比率等に係る経年分析!I$48,"▲","-")),2)</f>
        <v>9.91</v>
      </c>
      <c r="F19" s="159">
        <f>ROUND(VALUE(SUBSTITUTE(実質収支比率等に係る経年分析!J$48,"▲","-")),2)</f>
        <v>6.44</v>
      </c>
    </row>
    <row r="20" spans="1:11" x14ac:dyDescent="0.15">
      <c r="A20" s="159" t="s">
        <v>48</v>
      </c>
      <c r="B20" s="159">
        <f>ROUND(VALUE(SUBSTITUTE(実質収支比率等に係る経年分析!F$47,"▲","-")),2)</f>
        <v>19.91</v>
      </c>
      <c r="C20" s="159">
        <f>ROUND(VALUE(SUBSTITUTE(実質収支比率等に係る経年分析!G$47,"▲","-")),2)</f>
        <v>22.94</v>
      </c>
      <c r="D20" s="159">
        <f>ROUND(VALUE(SUBSTITUTE(実質収支比率等に係る経年分析!H$47,"▲","-")),2)</f>
        <v>23.51</v>
      </c>
      <c r="E20" s="159">
        <f>ROUND(VALUE(SUBSTITUTE(実質収支比率等に係る経年分析!I$47,"▲","-")),2)</f>
        <v>24.05</v>
      </c>
      <c r="F20" s="159">
        <f>ROUND(VALUE(SUBSTITUTE(実質収支比率等に係る経年分析!J$47,"▲","-")),2)</f>
        <v>24.55</v>
      </c>
    </row>
    <row r="21" spans="1:11" x14ac:dyDescent="0.15">
      <c r="A21" s="159" t="s">
        <v>49</v>
      </c>
      <c r="B21" s="159">
        <f>IF(ISNUMBER(VALUE(SUBSTITUTE(実質収支比率等に係る経年分析!F$49,"▲","-"))),ROUND(VALUE(SUBSTITUTE(実質収支比率等に係る経年分析!F$49,"▲","-")),2),NA())</f>
        <v>2.36</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7.51</v>
      </c>
      <c r="E21" s="159">
        <f>IF(ISNUMBER(VALUE(SUBSTITUTE(実質収支比率等に係る経年分析!I$49,"▲","-"))),ROUND(VALUE(SUBSTITUTE(実質収支比率等に係る経年分析!I$49,"▲","-")),2),NA())</f>
        <v>0.61</v>
      </c>
      <c r="F21" s="159">
        <f>IF(ISNUMBER(VALUE(SUBSTITUTE(実質収支比率等に係る経年分析!J$49,"▲","-"))),ROUND(VALUE(SUBSTITUTE(実質収支比率等に係る経年分析!J$49,"▲","-")),2),NA())</f>
        <v>-3.68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地域振興券交付事業特別会計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0.14000000000000001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1.44</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690</v>
      </c>
      <c r="E42" s="161"/>
      <c r="F42" s="161"/>
      <c r="G42" s="161">
        <f>'実質公債費比率（分子）の構造'!L$52</f>
        <v>658</v>
      </c>
      <c r="H42" s="161"/>
      <c r="I42" s="161"/>
      <c r="J42" s="161">
        <f>'実質公債費比率（分子）の構造'!M$52</f>
        <v>634</v>
      </c>
      <c r="K42" s="161"/>
      <c r="L42" s="161"/>
      <c r="M42" s="161">
        <f>'実質公債費比率（分子）の構造'!N$52</f>
        <v>622</v>
      </c>
      <c r="N42" s="161"/>
      <c r="O42" s="161"/>
      <c r="P42" s="161">
        <f>'実質公債費比率（分子）の構造'!O$52</f>
        <v>604</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42</v>
      </c>
      <c r="C45" s="161"/>
      <c r="D45" s="161"/>
      <c r="E45" s="161">
        <f>'実質公債費比率（分子）の構造'!L$49</f>
        <v>34</v>
      </c>
      <c r="F45" s="161"/>
      <c r="G45" s="161"/>
      <c r="H45" s="161">
        <f>'実質公債費比率（分子）の構造'!M$49</f>
        <v>36</v>
      </c>
      <c r="I45" s="161"/>
      <c r="J45" s="161"/>
      <c r="K45" s="161">
        <f>'実質公債費比率（分子）の構造'!N$49</f>
        <v>37</v>
      </c>
      <c r="L45" s="161"/>
      <c r="M45" s="161"/>
      <c r="N45" s="161">
        <f>'実質公債費比率（分子）の構造'!O$49</f>
        <v>36</v>
      </c>
      <c r="O45" s="161"/>
      <c r="P45" s="161"/>
    </row>
    <row r="46" spans="1:16" x14ac:dyDescent="0.15">
      <c r="A46" s="161" t="s">
        <v>59</v>
      </c>
      <c r="B46" s="161">
        <f>'実質公債費比率（分子）の構造'!K$48</f>
        <v>146</v>
      </c>
      <c r="C46" s="161"/>
      <c r="D46" s="161"/>
      <c r="E46" s="161">
        <f>'実質公債費比率（分子）の構造'!L$48</f>
        <v>186</v>
      </c>
      <c r="F46" s="161"/>
      <c r="G46" s="161"/>
      <c r="H46" s="161">
        <f>'実質公債費比率（分子）の構造'!M$48</f>
        <v>170</v>
      </c>
      <c r="I46" s="161"/>
      <c r="J46" s="161"/>
      <c r="K46" s="161">
        <f>'実質公債費比率（分子）の構造'!N$48</f>
        <v>140</v>
      </c>
      <c r="L46" s="161"/>
      <c r="M46" s="161"/>
      <c r="N46" s="161">
        <f>'実質公債費比率（分子）の構造'!O$48</f>
        <v>171</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863</v>
      </c>
      <c r="C49" s="161"/>
      <c r="D49" s="161"/>
      <c r="E49" s="161">
        <f>'実質公債費比率（分子）の構造'!L$45</f>
        <v>829</v>
      </c>
      <c r="F49" s="161"/>
      <c r="G49" s="161"/>
      <c r="H49" s="161">
        <f>'実質公債費比率（分子）の構造'!M$45</f>
        <v>796</v>
      </c>
      <c r="I49" s="161"/>
      <c r="J49" s="161"/>
      <c r="K49" s="161">
        <f>'実質公債費比率（分子）の構造'!N$45</f>
        <v>753</v>
      </c>
      <c r="L49" s="161"/>
      <c r="M49" s="161"/>
      <c r="N49" s="161">
        <f>'実質公債費比率（分子）の構造'!O$45</f>
        <v>696</v>
      </c>
      <c r="O49" s="161"/>
      <c r="P49" s="161"/>
    </row>
    <row r="50" spans="1:16" x14ac:dyDescent="0.15">
      <c r="A50" s="161" t="s">
        <v>62</v>
      </c>
      <c r="B50" s="161" t="e">
        <f>NA()</f>
        <v>#N/A</v>
      </c>
      <c r="C50" s="161">
        <f>IF(ISNUMBER('実質公債費比率（分子）の構造'!K$53),'実質公債費比率（分子）の構造'!K$53,NA())</f>
        <v>361</v>
      </c>
      <c r="D50" s="161" t="e">
        <f>NA()</f>
        <v>#N/A</v>
      </c>
      <c r="E50" s="161" t="e">
        <f>NA()</f>
        <v>#N/A</v>
      </c>
      <c r="F50" s="161">
        <f>IF(ISNUMBER('実質公債費比率（分子）の構造'!L$53),'実質公債費比率（分子）の構造'!L$53,NA())</f>
        <v>391</v>
      </c>
      <c r="G50" s="161" t="e">
        <f>NA()</f>
        <v>#N/A</v>
      </c>
      <c r="H50" s="161" t="e">
        <f>NA()</f>
        <v>#N/A</v>
      </c>
      <c r="I50" s="161">
        <f>IF(ISNUMBER('実質公債費比率（分子）の構造'!M$53),'実質公債費比率（分子）の構造'!M$53,NA())</f>
        <v>368</v>
      </c>
      <c r="J50" s="161" t="e">
        <f>NA()</f>
        <v>#N/A</v>
      </c>
      <c r="K50" s="161" t="e">
        <f>NA()</f>
        <v>#N/A</v>
      </c>
      <c r="L50" s="161">
        <f>IF(ISNUMBER('実質公債費比率（分子）の構造'!N$53),'実質公債費比率（分子）の構造'!N$53,NA())</f>
        <v>308</v>
      </c>
      <c r="M50" s="161" t="e">
        <f>NA()</f>
        <v>#N/A</v>
      </c>
      <c r="N50" s="161" t="e">
        <f>NA()</f>
        <v>#N/A</v>
      </c>
      <c r="O50" s="161">
        <f>IF(ISNUMBER('実質公債費比率（分子）の構造'!O$53),'実質公債費比率（分子）の構造'!O$53,NA())</f>
        <v>299</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36</v>
      </c>
      <c r="B56" s="160"/>
      <c r="C56" s="160"/>
      <c r="D56" s="160">
        <f>'将来負担比率（分子）の構造'!I$52</f>
        <v>5758</v>
      </c>
      <c r="E56" s="160"/>
      <c r="F56" s="160"/>
      <c r="G56" s="160">
        <f>'将来負担比率（分子）の構造'!J$52</f>
        <v>5775</v>
      </c>
      <c r="H56" s="160"/>
      <c r="I56" s="160"/>
      <c r="J56" s="160">
        <f>'将来負担比率（分子）の構造'!K$52</f>
        <v>5789</v>
      </c>
      <c r="K56" s="160"/>
      <c r="L56" s="160"/>
      <c r="M56" s="160">
        <f>'将来負担比率（分子）の構造'!L$52</f>
        <v>5454</v>
      </c>
      <c r="N56" s="160"/>
      <c r="O56" s="160"/>
      <c r="P56" s="160">
        <f>'将来負担比率（分子）の構造'!M$52</f>
        <v>5534</v>
      </c>
    </row>
    <row r="57" spans="1:16" x14ac:dyDescent="0.15">
      <c r="A57" s="160" t="s">
        <v>35</v>
      </c>
      <c r="B57" s="160"/>
      <c r="C57" s="160"/>
      <c r="D57" s="160">
        <f>'将来負担比率（分子）の構造'!I$51</f>
        <v>26</v>
      </c>
      <c r="E57" s="160"/>
      <c r="F57" s="160"/>
      <c r="G57" s="160">
        <f>'将来負担比率（分子）の構造'!J$51</f>
        <v>10</v>
      </c>
      <c r="H57" s="160"/>
      <c r="I57" s="160"/>
      <c r="J57" s="160">
        <f>'将来負担比率（分子）の構造'!K$51</f>
        <v>5</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2222</v>
      </c>
      <c r="E58" s="160"/>
      <c r="F58" s="160"/>
      <c r="G58" s="160">
        <f>'将来負担比率（分子）の構造'!J$50</f>
        <v>2309</v>
      </c>
      <c r="H58" s="160"/>
      <c r="I58" s="160"/>
      <c r="J58" s="160">
        <f>'将来負担比率（分子）の構造'!K$50</f>
        <v>2395</v>
      </c>
      <c r="K58" s="160"/>
      <c r="L58" s="160"/>
      <c r="M58" s="160">
        <f>'将来負担比率（分子）の構造'!L$50</f>
        <v>2697</v>
      </c>
      <c r="N58" s="160"/>
      <c r="O58" s="160"/>
      <c r="P58" s="160">
        <f>'将来負担比率（分子）の構造'!M$50</f>
        <v>2958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1029</v>
      </c>
      <c r="C62" s="160"/>
      <c r="D62" s="160"/>
      <c r="E62" s="160">
        <f>'将来負担比率（分子）の構造'!J$45</f>
        <v>979</v>
      </c>
      <c r="F62" s="160"/>
      <c r="G62" s="160"/>
      <c r="H62" s="160">
        <f>'将来負担比率（分子）の構造'!K$45</f>
        <v>859</v>
      </c>
      <c r="I62" s="160"/>
      <c r="J62" s="160"/>
      <c r="K62" s="160">
        <f>'将来負担比率（分子）の構造'!L$45</f>
        <v>824</v>
      </c>
      <c r="L62" s="160"/>
      <c r="M62" s="160"/>
      <c r="N62" s="160">
        <f>'将来負担比率（分子）の構造'!M$45</f>
        <v>775</v>
      </c>
      <c r="O62" s="160"/>
      <c r="P62" s="160"/>
    </row>
    <row r="63" spans="1:16" x14ac:dyDescent="0.15">
      <c r="A63" s="160" t="s">
        <v>27</v>
      </c>
      <c r="B63" s="160">
        <f>'将来負担比率（分子）の構造'!I$44</f>
        <v>183</v>
      </c>
      <c r="C63" s="160"/>
      <c r="D63" s="160"/>
      <c r="E63" s="160">
        <f>'将来負担比率（分子）の構造'!J$44</f>
        <v>156</v>
      </c>
      <c r="F63" s="160"/>
      <c r="G63" s="160"/>
      <c r="H63" s="160">
        <f>'将来負担比率（分子）の構造'!K$44</f>
        <v>123</v>
      </c>
      <c r="I63" s="160"/>
      <c r="J63" s="160"/>
      <c r="K63" s="160">
        <f>'将来負担比率（分子）の構造'!L$44</f>
        <v>88</v>
      </c>
      <c r="L63" s="160"/>
      <c r="M63" s="160"/>
      <c r="N63" s="160">
        <f>'将来負担比率（分子）の構造'!M$44</f>
        <v>62</v>
      </c>
      <c r="O63" s="160"/>
      <c r="P63" s="160"/>
    </row>
    <row r="64" spans="1:16" x14ac:dyDescent="0.15">
      <c r="A64" s="160" t="s">
        <v>26</v>
      </c>
      <c r="B64" s="160">
        <f>'将来負担比率（分子）の構造'!I$43</f>
        <v>1844</v>
      </c>
      <c r="C64" s="160"/>
      <c r="D64" s="160"/>
      <c r="E64" s="160">
        <f>'将来負担比率（分子）の構造'!J$43</f>
        <v>1977</v>
      </c>
      <c r="F64" s="160"/>
      <c r="G64" s="160"/>
      <c r="H64" s="160">
        <f>'将来負担比率（分子）の構造'!K$43</f>
        <v>2174</v>
      </c>
      <c r="I64" s="160"/>
      <c r="J64" s="160"/>
      <c r="K64" s="160">
        <f>'将来負担比率（分子）の構造'!L$43</f>
        <v>2142</v>
      </c>
      <c r="L64" s="160"/>
      <c r="M64" s="160"/>
      <c r="N64" s="160">
        <f>'将来負担比率（分子）の構造'!M$43</f>
        <v>2139</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5502</v>
      </c>
      <c r="C66" s="160"/>
      <c r="D66" s="160"/>
      <c r="E66" s="160">
        <f>'将来負担比率（分子）の構造'!J$41</f>
        <v>5323</v>
      </c>
      <c r="F66" s="160"/>
      <c r="G66" s="160"/>
      <c r="H66" s="160">
        <f>'将来負担比率（分子）の構造'!K$41</f>
        <v>5316</v>
      </c>
      <c r="I66" s="160"/>
      <c r="J66" s="160"/>
      <c r="K66" s="160">
        <f>'将来負担比率（分子）の構造'!L$41</f>
        <v>5168</v>
      </c>
      <c r="L66" s="160"/>
      <c r="M66" s="160"/>
      <c r="N66" s="160">
        <f>'将来負担比率（分子）の構造'!M$41</f>
        <v>5414</v>
      </c>
      <c r="O66" s="160"/>
      <c r="P66" s="160"/>
    </row>
    <row r="67" spans="1:16" x14ac:dyDescent="0.15">
      <c r="A67" s="160" t="s">
        <v>66</v>
      </c>
      <c r="B67" s="160" t="e">
        <f>NA()</f>
        <v>#N/A</v>
      </c>
      <c r="C67" s="160">
        <f>IF(ISNUMBER('将来負担比率（分子）の構造'!I$53), IF('将来負担比率（分子）の構造'!I$53 &lt; 0, 0, '将来負担比率（分子）の構造'!I$53), NA())</f>
        <v>553</v>
      </c>
      <c r="D67" s="160" t="e">
        <f>NA()</f>
        <v>#N/A</v>
      </c>
      <c r="E67" s="160" t="e">
        <f>NA()</f>
        <v>#N/A</v>
      </c>
      <c r="F67" s="160">
        <f>IF(ISNUMBER('将来負担比率（分子）の構造'!J$53), IF('将来負担比率（分子）の構造'!J$53 &lt; 0, 0, '将来負担比率（分子）の構造'!J$53), NA())</f>
        <v>341</v>
      </c>
      <c r="G67" s="160" t="e">
        <f>NA()</f>
        <v>#N/A</v>
      </c>
      <c r="H67" s="160" t="e">
        <f>NA()</f>
        <v>#N/A</v>
      </c>
      <c r="I67" s="160">
        <f>IF(ISNUMBER('将来負担比率（分子）の構造'!K$53), IF('将来負担比率（分子）の構造'!K$53 &lt; 0, 0, '将来負担比率（分子）の構造'!K$53), NA())</f>
        <v>282</v>
      </c>
      <c r="J67" s="160" t="e">
        <f>NA()</f>
        <v>#N/A</v>
      </c>
      <c r="K67" s="160" t="e">
        <f>NA()</f>
        <v>#N/A</v>
      </c>
      <c r="L67" s="160">
        <f>IF(ISNUMBER('将来負担比率（分子）の構造'!L$53), IF('将来負担比率（分子）の構造'!L$53 &lt; 0, 0, '将来負担比率（分子）の構造'!L$53), NA())</f>
        <v>72</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900</v>
      </c>
      <c r="C72" s="164">
        <f>基金残高に係る経年分析!G55</f>
        <v>900</v>
      </c>
      <c r="D72" s="164">
        <f>基金残高に係る経年分析!H55</f>
        <v>900</v>
      </c>
    </row>
    <row r="73" spans="1:16" x14ac:dyDescent="0.15">
      <c r="A73" s="163" t="s">
        <v>69</v>
      </c>
      <c r="B73" s="164">
        <f>基金残高に係る経年分析!F56</f>
        <v>45</v>
      </c>
      <c r="C73" s="164">
        <f>基金残高に係る経年分析!G56</f>
        <v>45</v>
      </c>
      <c r="D73" s="164">
        <f>基金残高に係る経年分析!H56</f>
        <v>45</v>
      </c>
    </row>
    <row r="74" spans="1:16" x14ac:dyDescent="0.15">
      <c r="A74" s="163" t="s">
        <v>70</v>
      </c>
      <c r="B74" s="164">
        <f>基金残高に係る経年分析!F57</f>
        <v>1358</v>
      </c>
      <c r="C74" s="164">
        <f>基金残高に係る経年分析!G57</f>
        <v>1519</v>
      </c>
      <c r="D74" s="164">
        <f>基金残高に係る経年分析!H57</f>
        <v>1702</v>
      </c>
    </row>
  </sheetData>
  <sheetProtection algorithmName="SHA-512" hashValue="t5pr/Ya2HjO5wOuzo2KBsSmPiQqSG2mVCsKhL9U83oZdFfzpV5lAjNRkHrCOH/k6VSthirBc+a0En58xahtm0A==" saltValue="iTkd19lG4Vf5+Cvpc6c2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979336</v>
      </c>
      <c r="S5" s="707"/>
      <c r="T5" s="707"/>
      <c r="U5" s="707"/>
      <c r="V5" s="707"/>
      <c r="W5" s="707"/>
      <c r="X5" s="707"/>
      <c r="Y5" s="753"/>
      <c r="Z5" s="771">
        <v>15.5</v>
      </c>
      <c r="AA5" s="771"/>
      <c r="AB5" s="771"/>
      <c r="AC5" s="771"/>
      <c r="AD5" s="772">
        <v>979336</v>
      </c>
      <c r="AE5" s="772"/>
      <c r="AF5" s="772"/>
      <c r="AG5" s="772"/>
      <c r="AH5" s="772"/>
      <c r="AI5" s="772"/>
      <c r="AJ5" s="772"/>
      <c r="AK5" s="772"/>
      <c r="AL5" s="754">
        <v>27.3</v>
      </c>
      <c r="AM5" s="723"/>
      <c r="AN5" s="723"/>
      <c r="AO5" s="755"/>
      <c r="AP5" s="740" t="s">
        <v>218</v>
      </c>
      <c r="AQ5" s="741"/>
      <c r="AR5" s="741"/>
      <c r="AS5" s="741"/>
      <c r="AT5" s="741"/>
      <c r="AU5" s="741"/>
      <c r="AV5" s="741"/>
      <c r="AW5" s="741"/>
      <c r="AX5" s="741"/>
      <c r="AY5" s="741"/>
      <c r="AZ5" s="741"/>
      <c r="BA5" s="741"/>
      <c r="BB5" s="741"/>
      <c r="BC5" s="741"/>
      <c r="BD5" s="741"/>
      <c r="BE5" s="741"/>
      <c r="BF5" s="742"/>
      <c r="BG5" s="641">
        <v>979336</v>
      </c>
      <c r="BH5" s="644"/>
      <c r="BI5" s="644"/>
      <c r="BJ5" s="644"/>
      <c r="BK5" s="644"/>
      <c r="BL5" s="644"/>
      <c r="BM5" s="644"/>
      <c r="BN5" s="645"/>
      <c r="BO5" s="703">
        <v>100</v>
      </c>
      <c r="BP5" s="703"/>
      <c r="BQ5" s="703"/>
      <c r="BR5" s="703"/>
      <c r="BS5" s="704">
        <v>73979</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73601</v>
      </c>
      <c r="S6" s="644"/>
      <c r="T6" s="644"/>
      <c r="U6" s="644"/>
      <c r="V6" s="644"/>
      <c r="W6" s="644"/>
      <c r="X6" s="644"/>
      <c r="Y6" s="645"/>
      <c r="Z6" s="703">
        <v>1.2</v>
      </c>
      <c r="AA6" s="703"/>
      <c r="AB6" s="703"/>
      <c r="AC6" s="703"/>
      <c r="AD6" s="704">
        <v>73601</v>
      </c>
      <c r="AE6" s="704"/>
      <c r="AF6" s="704"/>
      <c r="AG6" s="704"/>
      <c r="AH6" s="704"/>
      <c r="AI6" s="704"/>
      <c r="AJ6" s="704"/>
      <c r="AK6" s="704"/>
      <c r="AL6" s="646">
        <v>2</v>
      </c>
      <c r="AM6" s="647"/>
      <c r="AN6" s="647"/>
      <c r="AO6" s="705"/>
      <c r="AP6" s="638" t="s">
        <v>223</v>
      </c>
      <c r="AQ6" s="639"/>
      <c r="AR6" s="639"/>
      <c r="AS6" s="639"/>
      <c r="AT6" s="639"/>
      <c r="AU6" s="639"/>
      <c r="AV6" s="639"/>
      <c r="AW6" s="639"/>
      <c r="AX6" s="639"/>
      <c r="AY6" s="639"/>
      <c r="AZ6" s="639"/>
      <c r="BA6" s="639"/>
      <c r="BB6" s="639"/>
      <c r="BC6" s="639"/>
      <c r="BD6" s="639"/>
      <c r="BE6" s="639"/>
      <c r="BF6" s="640"/>
      <c r="BG6" s="641">
        <v>979336</v>
      </c>
      <c r="BH6" s="644"/>
      <c r="BI6" s="644"/>
      <c r="BJ6" s="644"/>
      <c r="BK6" s="644"/>
      <c r="BL6" s="644"/>
      <c r="BM6" s="644"/>
      <c r="BN6" s="645"/>
      <c r="BO6" s="703">
        <v>100</v>
      </c>
      <c r="BP6" s="703"/>
      <c r="BQ6" s="703"/>
      <c r="BR6" s="703"/>
      <c r="BS6" s="704">
        <v>73979</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61416</v>
      </c>
      <c r="CS6" s="644"/>
      <c r="CT6" s="644"/>
      <c r="CU6" s="644"/>
      <c r="CV6" s="644"/>
      <c r="CW6" s="644"/>
      <c r="CX6" s="644"/>
      <c r="CY6" s="645"/>
      <c r="CZ6" s="754">
        <v>1</v>
      </c>
      <c r="DA6" s="723"/>
      <c r="DB6" s="723"/>
      <c r="DC6" s="757"/>
      <c r="DD6" s="649" t="s">
        <v>118</v>
      </c>
      <c r="DE6" s="644"/>
      <c r="DF6" s="644"/>
      <c r="DG6" s="644"/>
      <c r="DH6" s="644"/>
      <c r="DI6" s="644"/>
      <c r="DJ6" s="644"/>
      <c r="DK6" s="644"/>
      <c r="DL6" s="644"/>
      <c r="DM6" s="644"/>
      <c r="DN6" s="644"/>
      <c r="DO6" s="644"/>
      <c r="DP6" s="645"/>
      <c r="DQ6" s="649">
        <v>61416</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1976</v>
      </c>
      <c r="S7" s="644"/>
      <c r="T7" s="644"/>
      <c r="U7" s="644"/>
      <c r="V7" s="644"/>
      <c r="W7" s="644"/>
      <c r="X7" s="644"/>
      <c r="Y7" s="645"/>
      <c r="Z7" s="703">
        <v>0</v>
      </c>
      <c r="AA7" s="703"/>
      <c r="AB7" s="703"/>
      <c r="AC7" s="703"/>
      <c r="AD7" s="704">
        <v>1976</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322834</v>
      </c>
      <c r="BH7" s="644"/>
      <c r="BI7" s="644"/>
      <c r="BJ7" s="644"/>
      <c r="BK7" s="644"/>
      <c r="BL7" s="644"/>
      <c r="BM7" s="644"/>
      <c r="BN7" s="645"/>
      <c r="BO7" s="703">
        <v>33</v>
      </c>
      <c r="BP7" s="703"/>
      <c r="BQ7" s="703"/>
      <c r="BR7" s="703"/>
      <c r="BS7" s="704" t="s">
        <v>227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950184</v>
      </c>
      <c r="CS7" s="644"/>
      <c r="CT7" s="644"/>
      <c r="CU7" s="644"/>
      <c r="CV7" s="644"/>
      <c r="CW7" s="644"/>
      <c r="CX7" s="644"/>
      <c r="CY7" s="645"/>
      <c r="CZ7" s="703">
        <v>15.9</v>
      </c>
      <c r="DA7" s="703"/>
      <c r="DB7" s="703"/>
      <c r="DC7" s="703"/>
      <c r="DD7" s="649">
        <v>18169</v>
      </c>
      <c r="DE7" s="644"/>
      <c r="DF7" s="644"/>
      <c r="DG7" s="644"/>
      <c r="DH7" s="644"/>
      <c r="DI7" s="644"/>
      <c r="DJ7" s="644"/>
      <c r="DK7" s="644"/>
      <c r="DL7" s="644"/>
      <c r="DM7" s="644"/>
      <c r="DN7" s="644"/>
      <c r="DO7" s="644"/>
      <c r="DP7" s="645"/>
      <c r="DQ7" s="649">
        <v>853917</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3879</v>
      </c>
      <c r="S8" s="644"/>
      <c r="T8" s="644"/>
      <c r="U8" s="644"/>
      <c r="V8" s="644"/>
      <c r="W8" s="644"/>
      <c r="X8" s="644"/>
      <c r="Y8" s="645"/>
      <c r="Z8" s="703">
        <v>0.1</v>
      </c>
      <c r="AA8" s="703"/>
      <c r="AB8" s="703"/>
      <c r="AC8" s="703"/>
      <c r="AD8" s="704">
        <v>3879</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14571</v>
      </c>
      <c r="BH8" s="644"/>
      <c r="BI8" s="644"/>
      <c r="BJ8" s="644"/>
      <c r="BK8" s="644"/>
      <c r="BL8" s="644"/>
      <c r="BM8" s="644"/>
      <c r="BN8" s="645"/>
      <c r="BO8" s="703">
        <v>1.5</v>
      </c>
      <c r="BP8" s="703"/>
      <c r="BQ8" s="703"/>
      <c r="BR8" s="703"/>
      <c r="BS8" s="649" t="s">
        <v>231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1329068</v>
      </c>
      <c r="CS8" s="644"/>
      <c r="CT8" s="644"/>
      <c r="CU8" s="644"/>
      <c r="CV8" s="644"/>
      <c r="CW8" s="644"/>
      <c r="CX8" s="644"/>
      <c r="CY8" s="645"/>
      <c r="CZ8" s="703">
        <v>22.2</v>
      </c>
      <c r="DA8" s="703"/>
      <c r="DB8" s="703"/>
      <c r="DC8" s="703"/>
      <c r="DD8" s="649">
        <v>2555</v>
      </c>
      <c r="DE8" s="644"/>
      <c r="DF8" s="644"/>
      <c r="DG8" s="644"/>
      <c r="DH8" s="644"/>
      <c r="DI8" s="644"/>
      <c r="DJ8" s="644"/>
      <c r="DK8" s="644"/>
      <c r="DL8" s="644"/>
      <c r="DM8" s="644"/>
      <c r="DN8" s="644"/>
      <c r="DO8" s="644"/>
      <c r="DP8" s="645"/>
      <c r="DQ8" s="649">
        <v>760914</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4527</v>
      </c>
      <c r="S9" s="644"/>
      <c r="T9" s="644"/>
      <c r="U9" s="644"/>
      <c r="V9" s="644"/>
      <c r="W9" s="644"/>
      <c r="X9" s="644"/>
      <c r="Y9" s="645"/>
      <c r="Z9" s="703">
        <v>0.1</v>
      </c>
      <c r="AA9" s="703"/>
      <c r="AB9" s="703"/>
      <c r="AC9" s="703"/>
      <c r="AD9" s="704">
        <v>4527</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275654</v>
      </c>
      <c r="BH9" s="644"/>
      <c r="BI9" s="644"/>
      <c r="BJ9" s="644"/>
      <c r="BK9" s="644"/>
      <c r="BL9" s="644"/>
      <c r="BM9" s="644"/>
      <c r="BN9" s="645"/>
      <c r="BO9" s="703">
        <v>28.1</v>
      </c>
      <c r="BP9" s="703"/>
      <c r="BQ9" s="703"/>
      <c r="BR9" s="703"/>
      <c r="BS9" s="649" t="s">
        <v>231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524144</v>
      </c>
      <c r="CS9" s="644"/>
      <c r="CT9" s="644"/>
      <c r="CU9" s="644"/>
      <c r="CV9" s="644"/>
      <c r="CW9" s="644"/>
      <c r="CX9" s="644"/>
      <c r="CY9" s="645"/>
      <c r="CZ9" s="703">
        <v>8.6999999999999993</v>
      </c>
      <c r="DA9" s="703"/>
      <c r="DB9" s="703"/>
      <c r="DC9" s="703"/>
      <c r="DD9" s="649">
        <v>22528</v>
      </c>
      <c r="DE9" s="644"/>
      <c r="DF9" s="644"/>
      <c r="DG9" s="644"/>
      <c r="DH9" s="644"/>
      <c r="DI9" s="644"/>
      <c r="DJ9" s="644"/>
      <c r="DK9" s="644"/>
      <c r="DL9" s="644"/>
      <c r="DM9" s="644"/>
      <c r="DN9" s="644"/>
      <c r="DO9" s="644"/>
      <c r="DP9" s="645"/>
      <c r="DQ9" s="649">
        <v>478384</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118</v>
      </c>
      <c r="S10" s="644"/>
      <c r="T10" s="644"/>
      <c r="U10" s="644"/>
      <c r="V10" s="644"/>
      <c r="W10" s="644"/>
      <c r="X10" s="644"/>
      <c r="Y10" s="645"/>
      <c r="Z10" s="703" t="s">
        <v>227</v>
      </c>
      <c r="AA10" s="703"/>
      <c r="AB10" s="703"/>
      <c r="AC10" s="703"/>
      <c r="AD10" s="704" t="s">
        <v>118</v>
      </c>
      <c r="AE10" s="704"/>
      <c r="AF10" s="704"/>
      <c r="AG10" s="704"/>
      <c r="AH10" s="704"/>
      <c r="AI10" s="704"/>
      <c r="AJ10" s="704"/>
      <c r="AK10" s="704"/>
      <c r="AL10" s="646" t="s">
        <v>227</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21784</v>
      </c>
      <c r="BH10" s="644"/>
      <c r="BI10" s="644"/>
      <c r="BJ10" s="644"/>
      <c r="BK10" s="644"/>
      <c r="BL10" s="644"/>
      <c r="BM10" s="644"/>
      <c r="BN10" s="645"/>
      <c r="BO10" s="703">
        <v>2.2000000000000002</v>
      </c>
      <c r="BP10" s="703"/>
      <c r="BQ10" s="703"/>
      <c r="BR10" s="703"/>
      <c r="BS10" s="649" t="s">
        <v>118</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1017</v>
      </c>
      <c r="CS10" s="644"/>
      <c r="CT10" s="644"/>
      <c r="CU10" s="644"/>
      <c r="CV10" s="644"/>
      <c r="CW10" s="644"/>
      <c r="CX10" s="644"/>
      <c r="CY10" s="645"/>
      <c r="CZ10" s="703">
        <v>0</v>
      </c>
      <c r="DA10" s="703"/>
      <c r="DB10" s="703"/>
      <c r="DC10" s="703"/>
      <c r="DD10" s="649" t="s">
        <v>231</v>
      </c>
      <c r="DE10" s="644"/>
      <c r="DF10" s="644"/>
      <c r="DG10" s="644"/>
      <c r="DH10" s="644"/>
      <c r="DI10" s="644"/>
      <c r="DJ10" s="644"/>
      <c r="DK10" s="644"/>
      <c r="DL10" s="644"/>
      <c r="DM10" s="644"/>
      <c r="DN10" s="644"/>
      <c r="DO10" s="644"/>
      <c r="DP10" s="645"/>
      <c r="DQ10" s="649">
        <v>17</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118</v>
      </c>
      <c r="AA11" s="703"/>
      <c r="AB11" s="703"/>
      <c r="AC11" s="703"/>
      <c r="AD11" s="704" t="s">
        <v>118</v>
      </c>
      <c r="AE11" s="704"/>
      <c r="AF11" s="704"/>
      <c r="AG11" s="704"/>
      <c r="AH11" s="704"/>
      <c r="AI11" s="704"/>
      <c r="AJ11" s="704"/>
      <c r="AK11" s="704"/>
      <c r="AL11" s="646" t="s">
        <v>118</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10825</v>
      </c>
      <c r="BH11" s="644"/>
      <c r="BI11" s="644"/>
      <c r="BJ11" s="644"/>
      <c r="BK11" s="644"/>
      <c r="BL11" s="644"/>
      <c r="BM11" s="644"/>
      <c r="BN11" s="645"/>
      <c r="BO11" s="703">
        <v>1.1000000000000001</v>
      </c>
      <c r="BP11" s="703"/>
      <c r="BQ11" s="703"/>
      <c r="BR11" s="703"/>
      <c r="BS11" s="649" t="s">
        <v>227</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923669</v>
      </c>
      <c r="CS11" s="644"/>
      <c r="CT11" s="644"/>
      <c r="CU11" s="644"/>
      <c r="CV11" s="644"/>
      <c r="CW11" s="644"/>
      <c r="CX11" s="644"/>
      <c r="CY11" s="645"/>
      <c r="CZ11" s="703">
        <v>15.4</v>
      </c>
      <c r="DA11" s="703"/>
      <c r="DB11" s="703"/>
      <c r="DC11" s="703"/>
      <c r="DD11" s="649">
        <v>502017</v>
      </c>
      <c r="DE11" s="644"/>
      <c r="DF11" s="644"/>
      <c r="DG11" s="644"/>
      <c r="DH11" s="644"/>
      <c r="DI11" s="644"/>
      <c r="DJ11" s="644"/>
      <c r="DK11" s="644"/>
      <c r="DL11" s="644"/>
      <c r="DM11" s="644"/>
      <c r="DN11" s="644"/>
      <c r="DO11" s="644"/>
      <c r="DP11" s="645"/>
      <c r="DQ11" s="649">
        <v>311594</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146160</v>
      </c>
      <c r="S12" s="644"/>
      <c r="T12" s="644"/>
      <c r="U12" s="644"/>
      <c r="V12" s="644"/>
      <c r="W12" s="644"/>
      <c r="X12" s="644"/>
      <c r="Y12" s="645"/>
      <c r="Z12" s="703">
        <v>2.2999999999999998</v>
      </c>
      <c r="AA12" s="703"/>
      <c r="AB12" s="703"/>
      <c r="AC12" s="703"/>
      <c r="AD12" s="704">
        <v>146160</v>
      </c>
      <c r="AE12" s="704"/>
      <c r="AF12" s="704"/>
      <c r="AG12" s="704"/>
      <c r="AH12" s="704"/>
      <c r="AI12" s="704"/>
      <c r="AJ12" s="704"/>
      <c r="AK12" s="704"/>
      <c r="AL12" s="646">
        <v>4.0999999999999996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594802</v>
      </c>
      <c r="BH12" s="644"/>
      <c r="BI12" s="644"/>
      <c r="BJ12" s="644"/>
      <c r="BK12" s="644"/>
      <c r="BL12" s="644"/>
      <c r="BM12" s="644"/>
      <c r="BN12" s="645"/>
      <c r="BO12" s="703">
        <v>60.7</v>
      </c>
      <c r="BP12" s="703"/>
      <c r="BQ12" s="703"/>
      <c r="BR12" s="703"/>
      <c r="BS12" s="649">
        <v>73979</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173312</v>
      </c>
      <c r="CS12" s="644"/>
      <c r="CT12" s="644"/>
      <c r="CU12" s="644"/>
      <c r="CV12" s="644"/>
      <c r="CW12" s="644"/>
      <c r="CX12" s="644"/>
      <c r="CY12" s="645"/>
      <c r="CZ12" s="703">
        <v>2.9</v>
      </c>
      <c r="DA12" s="703"/>
      <c r="DB12" s="703"/>
      <c r="DC12" s="703"/>
      <c r="DD12" s="649">
        <v>17135</v>
      </c>
      <c r="DE12" s="644"/>
      <c r="DF12" s="644"/>
      <c r="DG12" s="644"/>
      <c r="DH12" s="644"/>
      <c r="DI12" s="644"/>
      <c r="DJ12" s="644"/>
      <c r="DK12" s="644"/>
      <c r="DL12" s="644"/>
      <c r="DM12" s="644"/>
      <c r="DN12" s="644"/>
      <c r="DO12" s="644"/>
      <c r="DP12" s="645"/>
      <c r="DQ12" s="649">
        <v>110972</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10619</v>
      </c>
      <c r="S13" s="644"/>
      <c r="T13" s="644"/>
      <c r="U13" s="644"/>
      <c r="V13" s="644"/>
      <c r="W13" s="644"/>
      <c r="X13" s="644"/>
      <c r="Y13" s="645"/>
      <c r="Z13" s="703">
        <v>0.2</v>
      </c>
      <c r="AA13" s="703"/>
      <c r="AB13" s="703"/>
      <c r="AC13" s="703"/>
      <c r="AD13" s="704">
        <v>10619</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594802</v>
      </c>
      <c r="BH13" s="644"/>
      <c r="BI13" s="644"/>
      <c r="BJ13" s="644"/>
      <c r="BK13" s="644"/>
      <c r="BL13" s="644"/>
      <c r="BM13" s="644"/>
      <c r="BN13" s="645"/>
      <c r="BO13" s="703">
        <v>60.7</v>
      </c>
      <c r="BP13" s="703"/>
      <c r="BQ13" s="703"/>
      <c r="BR13" s="703"/>
      <c r="BS13" s="649">
        <v>73979</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434139</v>
      </c>
      <c r="CS13" s="644"/>
      <c r="CT13" s="644"/>
      <c r="CU13" s="644"/>
      <c r="CV13" s="644"/>
      <c r="CW13" s="644"/>
      <c r="CX13" s="644"/>
      <c r="CY13" s="645"/>
      <c r="CZ13" s="703">
        <v>7.2</v>
      </c>
      <c r="DA13" s="703"/>
      <c r="DB13" s="703"/>
      <c r="DC13" s="703"/>
      <c r="DD13" s="649">
        <v>391481</v>
      </c>
      <c r="DE13" s="644"/>
      <c r="DF13" s="644"/>
      <c r="DG13" s="644"/>
      <c r="DH13" s="644"/>
      <c r="DI13" s="644"/>
      <c r="DJ13" s="644"/>
      <c r="DK13" s="644"/>
      <c r="DL13" s="644"/>
      <c r="DM13" s="644"/>
      <c r="DN13" s="644"/>
      <c r="DO13" s="644"/>
      <c r="DP13" s="645"/>
      <c r="DQ13" s="649">
        <v>140248</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227</v>
      </c>
      <c r="AA14" s="703"/>
      <c r="AB14" s="703"/>
      <c r="AC14" s="703"/>
      <c r="AD14" s="704" t="s">
        <v>118</v>
      </c>
      <c r="AE14" s="704"/>
      <c r="AF14" s="704"/>
      <c r="AG14" s="704"/>
      <c r="AH14" s="704"/>
      <c r="AI14" s="704"/>
      <c r="AJ14" s="704"/>
      <c r="AK14" s="704"/>
      <c r="AL14" s="646" t="s">
        <v>249</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28435</v>
      </c>
      <c r="BH14" s="644"/>
      <c r="BI14" s="644"/>
      <c r="BJ14" s="644"/>
      <c r="BK14" s="644"/>
      <c r="BL14" s="644"/>
      <c r="BM14" s="644"/>
      <c r="BN14" s="645"/>
      <c r="BO14" s="703">
        <v>2.9</v>
      </c>
      <c r="BP14" s="703"/>
      <c r="BQ14" s="703"/>
      <c r="BR14" s="703"/>
      <c r="BS14" s="649" t="s">
        <v>231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297912</v>
      </c>
      <c r="CS14" s="644"/>
      <c r="CT14" s="644"/>
      <c r="CU14" s="644"/>
      <c r="CV14" s="644"/>
      <c r="CW14" s="644"/>
      <c r="CX14" s="644"/>
      <c r="CY14" s="645"/>
      <c r="CZ14" s="703">
        <v>5</v>
      </c>
      <c r="DA14" s="703"/>
      <c r="DB14" s="703"/>
      <c r="DC14" s="703"/>
      <c r="DD14" s="649">
        <v>56199</v>
      </c>
      <c r="DE14" s="644"/>
      <c r="DF14" s="644"/>
      <c r="DG14" s="644"/>
      <c r="DH14" s="644"/>
      <c r="DI14" s="644"/>
      <c r="DJ14" s="644"/>
      <c r="DK14" s="644"/>
      <c r="DL14" s="644"/>
      <c r="DM14" s="644"/>
      <c r="DN14" s="644"/>
      <c r="DO14" s="644"/>
      <c r="DP14" s="645"/>
      <c r="DQ14" s="649">
        <v>236110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22649</v>
      </c>
      <c r="S15" s="644"/>
      <c r="T15" s="644"/>
      <c r="U15" s="644"/>
      <c r="V15" s="644"/>
      <c r="W15" s="644"/>
      <c r="X15" s="644"/>
      <c r="Y15" s="645"/>
      <c r="Z15" s="703">
        <v>0.4</v>
      </c>
      <c r="AA15" s="703"/>
      <c r="AB15" s="703"/>
      <c r="AC15" s="703"/>
      <c r="AD15" s="704">
        <v>22649</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33265</v>
      </c>
      <c r="BH15" s="644"/>
      <c r="BI15" s="644"/>
      <c r="BJ15" s="644"/>
      <c r="BK15" s="644"/>
      <c r="BL15" s="644"/>
      <c r="BM15" s="644"/>
      <c r="BN15" s="645"/>
      <c r="BO15" s="703">
        <v>3.4</v>
      </c>
      <c r="BP15" s="703"/>
      <c r="BQ15" s="703"/>
      <c r="BR15" s="703"/>
      <c r="BS15" s="649" t="s">
        <v>118</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627048</v>
      </c>
      <c r="CS15" s="644"/>
      <c r="CT15" s="644"/>
      <c r="CU15" s="644"/>
      <c r="CV15" s="644"/>
      <c r="CW15" s="644"/>
      <c r="CX15" s="644"/>
      <c r="CY15" s="645"/>
      <c r="CZ15" s="703">
        <v>10.5</v>
      </c>
      <c r="DA15" s="703"/>
      <c r="DB15" s="703"/>
      <c r="DC15" s="703"/>
      <c r="DD15" s="649">
        <v>120508</v>
      </c>
      <c r="DE15" s="644"/>
      <c r="DF15" s="644"/>
      <c r="DG15" s="644"/>
      <c r="DH15" s="644"/>
      <c r="DI15" s="644"/>
      <c r="DJ15" s="644"/>
      <c r="DK15" s="644"/>
      <c r="DL15" s="644"/>
      <c r="DM15" s="644"/>
      <c r="DN15" s="644"/>
      <c r="DO15" s="644"/>
      <c r="DP15" s="645"/>
      <c r="DQ15" s="649">
        <v>443160</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249</v>
      </c>
      <c r="S16" s="644"/>
      <c r="T16" s="644"/>
      <c r="U16" s="644"/>
      <c r="V16" s="644"/>
      <c r="W16" s="644"/>
      <c r="X16" s="644"/>
      <c r="Y16" s="645"/>
      <c r="Z16" s="703" t="s">
        <v>118</v>
      </c>
      <c r="AA16" s="703"/>
      <c r="AB16" s="703"/>
      <c r="AC16" s="703"/>
      <c r="AD16" s="704" t="s">
        <v>118</v>
      </c>
      <c r="AE16" s="704"/>
      <c r="AF16" s="704"/>
      <c r="AG16" s="704"/>
      <c r="AH16" s="704"/>
      <c r="AI16" s="704"/>
      <c r="AJ16" s="704"/>
      <c r="AK16" s="704"/>
      <c r="AL16" s="646" t="s">
        <v>118</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227</v>
      </c>
      <c r="BP16" s="703"/>
      <c r="BQ16" s="703"/>
      <c r="BR16" s="703"/>
      <c r="BS16" s="649" t="s">
        <v>118</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9816</v>
      </c>
      <c r="CS16" s="644"/>
      <c r="CT16" s="644"/>
      <c r="CU16" s="644"/>
      <c r="CV16" s="644"/>
      <c r="CW16" s="644"/>
      <c r="CX16" s="644"/>
      <c r="CY16" s="645"/>
      <c r="CZ16" s="703">
        <v>0.2</v>
      </c>
      <c r="DA16" s="703"/>
      <c r="DB16" s="703"/>
      <c r="DC16" s="703"/>
      <c r="DD16" s="649" t="s">
        <v>118</v>
      </c>
      <c r="DE16" s="644"/>
      <c r="DF16" s="644"/>
      <c r="DG16" s="644"/>
      <c r="DH16" s="644"/>
      <c r="DI16" s="644"/>
      <c r="DJ16" s="644"/>
      <c r="DK16" s="644"/>
      <c r="DL16" s="644"/>
      <c r="DM16" s="644"/>
      <c r="DN16" s="644"/>
      <c r="DO16" s="644"/>
      <c r="DP16" s="645"/>
      <c r="DQ16" s="649">
        <v>4328</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1429</v>
      </c>
      <c r="S17" s="644"/>
      <c r="T17" s="644"/>
      <c r="U17" s="644"/>
      <c r="V17" s="644"/>
      <c r="W17" s="644"/>
      <c r="X17" s="644"/>
      <c r="Y17" s="645"/>
      <c r="Z17" s="703">
        <v>0</v>
      </c>
      <c r="AA17" s="703"/>
      <c r="AB17" s="703"/>
      <c r="AC17" s="703"/>
      <c r="AD17" s="704">
        <v>1429</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118</v>
      </c>
      <c r="BP17" s="703"/>
      <c r="BQ17" s="703"/>
      <c r="BR17" s="703"/>
      <c r="BS17" s="649" t="s">
        <v>227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659330</v>
      </c>
      <c r="CS17" s="644"/>
      <c r="CT17" s="644"/>
      <c r="CU17" s="644"/>
      <c r="CV17" s="644"/>
      <c r="CW17" s="644"/>
      <c r="CX17" s="644"/>
      <c r="CY17" s="645"/>
      <c r="CZ17" s="703">
        <v>11</v>
      </c>
      <c r="DA17" s="703"/>
      <c r="DB17" s="703"/>
      <c r="DC17" s="703"/>
      <c r="DD17" s="649" t="s">
        <v>118</v>
      </c>
      <c r="DE17" s="644"/>
      <c r="DF17" s="644"/>
      <c r="DG17" s="644"/>
      <c r="DH17" s="644"/>
      <c r="DI17" s="644"/>
      <c r="DJ17" s="644"/>
      <c r="DK17" s="644"/>
      <c r="DL17" s="644"/>
      <c r="DM17" s="644"/>
      <c r="DN17" s="644"/>
      <c r="DO17" s="644"/>
      <c r="DP17" s="645"/>
      <c r="DQ17" s="649">
        <v>659330</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2553618</v>
      </c>
      <c r="S18" s="644"/>
      <c r="T18" s="644"/>
      <c r="U18" s="644"/>
      <c r="V18" s="644"/>
      <c r="W18" s="644"/>
      <c r="X18" s="644"/>
      <c r="Y18" s="645"/>
      <c r="Z18" s="703">
        <v>40.5</v>
      </c>
      <c r="AA18" s="703"/>
      <c r="AB18" s="703"/>
      <c r="AC18" s="703"/>
      <c r="AD18" s="704">
        <v>2347763</v>
      </c>
      <c r="AE18" s="704"/>
      <c r="AF18" s="704"/>
      <c r="AG18" s="704"/>
      <c r="AH18" s="704"/>
      <c r="AI18" s="704"/>
      <c r="AJ18" s="704"/>
      <c r="AK18" s="704"/>
      <c r="AL18" s="646">
        <v>65.3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118</v>
      </c>
      <c r="BP18" s="703"/>
      <c r="BQ18" s="703"/>
      <c r="BR18" s="703"/>
      <c r="BS18" s="649" t="s">
        <v>227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227</v>
      </c>
      <c r="DA18" s="703"/>
      <c r="DB18" s="703"/>
      <c r="DC18" s="703"/>
      <c r="DD18" s="649" t="s">
        <v>227</v>
      </c>
      <c r="DE18" s="644"/>
      <c r="DF18" s="644"/>
      <c r="DG18" s="644"/>
      <c r="DH18" s="644"/>
      <c r="DI18" s="644"/>
      <c r="DJ18" s="644"/>
      <c r="DK18" s="644"/>
      <c r="DL18" s="644"/>
      <c r="DM18" s="644"/>
      <c r="DN18" s="644"/>
      <c r="DO18" s="644"/>
      <c r="DP18" s="645"/>
      <c r="DQ18" s="649" t="s">
        <v>118</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2347763</v>
      </c>
      <c r="S19" s="644"/>
      <c r="T19" s="644"/>
      <c r="U19" s="644"/>
      <c r="V19" s="644"/>
      <c r="W19" s="644"/>
      <c r="X19" s="644"/>
      <c r="Y19" s="645"/>
      <c r="Z19" s="703">
        <v>37.200000000000003</v>
      </c>
      <c r="AA19" s="703"/>
      <c r="AB19" s="703"/>
      <c r="AC19" s="703"/>
      <c r="AD19" s="704">
        <v>2347763</v>
      </c>
      <c r="AE19" s="704"/>
      <c r="AF19" s="704"/>
      <c r="AG19" s="704"/>
      <c r="AH19" s="704"/>
      <c r="AI19" s="704"/>
      <c r="AJ19" s="704"/>
      <c r="AK19" s="704"/>
      <c r="AL19" s="646">
        <v>65.3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118</v>
      </c>
      <c r="BH19" s="644"/>
      <c r="BI19" s="644"/>
      <c r="BJ19" s="644"/>
      <c r="BK19" s="644"/>
      <c r="BL19" s="644"/>
      <c r="BM19" s="644"/>
      <c r="BN19" s="645"/>
      <c r="BO19" s="703" t="s">
        <v>227</v>
      </c>
      <c r="BP19" s="703"/>
      <c r="BQ19" s="703"/>
      <c r="BR19" s="703"/>
      <c r="BS19" s="649" t="s">
        <v>118</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118</v>
      </c>
      <c r="DA19" s="703"/>
      <c r="DB19" s="703"/>
      <c r="DC19" s="703"/>
      <c r="DD19" s="649" t="s">
        <v>118</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205855</v>
      </c>
      <c r="S20" s="644"/>
      <c r="T20" s="644"/>
      <c r="U20" s="644"/>
      <c r="V20" s="644"/>
      <c r="W20" s="644"/>
      <c r="X20" s="644"/>
      <c r="Y20" s="645"/>
      <c r="Z20" s="703">
        <v>3.3</v>
      </c>
      <c r="AA20" s="703"/>
      <c r="AB20" s="703"/>
      <c r="AC20" s="703"/>
      <c r="AD20" s="704" t="s">
        <v>118</v>
      </c>
      <c r="AE20" s="704"/>
      <c r="AF20" s="704"/>
      <c r="AG20" s="704"/>
      <c r="AH20" s="704"/>
      <c r="AI20" s="704"/>
      <c r="AJ20" s="704"/>
      <c r="AK20" s="704"/>
      <c r="AL20" s="646" t="s">
        <v>118</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227</v>
      </c>
      <c r="BH20" s="644"/>
      <c r="BI20" s="644"/>
      <c r="BJ20" s="644"/>
      <c r="BK20" s="644"/>
      <c r="BL20" s="644"/>
      <c r="BM20" s="644"/>
      <c r="BN20" s="645"/>
      <c r="BO20" s="703" t="s">
        <v>118</v>
      </c>
      <c r="BP20" s="703"/>
      <c r="BQ20" s="703"/>
      <c r="BR20" s="703"/>
      <c r="BS20" s="649" t="s">
        <v>227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5991055</v>
      </c>
      <c r="CS20" s="644"/>
      <c r="CT20" s="644"/>
      <c r="CU20" s="644"/>
      <c r="CV20" s="644"/>
      <c r="CW20" s="644"/>
      <c r="CX20" s="644"/>
      <c r="CY20" s="645"/>
      <c r="CZ20" s="703">
        <v>100</v>
      </c>
      <c r="DA20" s="703"/>
      <c r="DB20" s="703"/>
      <c r="DC20" s="703"/>
      <c r="DD20" s="649">
        <v>1130592</v>
      </c>
      <c r="DE20" s="644"/>
      <c r="DF20" s="644"/>
      <c r="DG20" s="644"/>
      <c r="DH20" s="644"/>
      <c r="DI20" s="644"/>
      <c r="DJ20" s="644"/>
      <c r="DK20" s="644"/>
      <c r="DL20" s="644"/>
      <c r="DM20" s="644"/>
      <c r="DN20" s="644"/>
      <c r="DO20" s="644"/>
      <c r="DP20" s="645"/>
      <c r="DQ20" s="649">
        <v>4060390</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231</v>
      </c>
      <c r="S21" s="644"/>
      <c r="T21" s="644"/>
      <c r="U21" s="644"/>
      <c r="V21" s="644"/>
      <c r="W21" s="644"/>
      <c r="X21" s="644"/>
      <c r="Y21" s="645"/>
      <c r="Z21" s="703" t="s">
        <v>227</v>
      </c>
      <c r="AA21" s="703"/>
      <c r="AB21" s="703"/>
      <c r="AC21" s="703"/>
      <c r="AD21" s="704" t="s">
        <v>227</v>
      </c>
      <c r="AE21" s="704"/>
      <c r="AF21" s="704"/>
      <c r="AG21" s="704"/>
      <c r="AH21" s="704"/>
      <c r="AI21" s="704"/>
      <c r="AJ21" s="704"/>
      <c r="AK21" s="704"/>
      <c r="AL21" s="646" t="s">
        <v>118</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118</v>
      </c>
      <c r="BH21" s="644"/>
      <c r="BI21" s="644"/>
      <c r="BJ21" s="644"/>
      <c r="BK21" s="644"/>
      <c r="BL21" s="644"/>
      <c r="BM21" s="644"/>
      <c r="BN21" s="645"/>
      <c r="BO21" s="703" t="s">
        <v>249</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3797794</v>
      </c>
      <c r="S22" s="644"/>
      <c r="T22" s="644"/>
      <c r="U22" s="644"/>
      <c r="V22" s="644"/>
      <c r="W22" s="644"/>
      <c r="X22" s="644"/>
      <c r="Y22" s="645"/>
      <c r="Z22" s="703">
        <v>60.2</v>
      </c>
      <c r="AA22" s="703"/>
      <c r="AB22" s="703"/>
      <c r="AC22" s="703"/>
      <c r="AD22" s="704">
        <v>3591939</v>
      </c>
      <c r="AE22" s="704"/>
      <c r="AF22" s="704"/>
      <c r="AG22" s="704"/>
      <c r="AH22" s="704"/>
      <c r="AI22" s="704"/>
      <c r="AJ22" s="704"/>
      <c r="AK22" s="704"/>
      <c r="AL22" s="646">
        <v>100</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1154</v>
      </c>
      <c r="S23" s="644"/>
      <c r="T23" s="644"/>
      <c r="U23" s="644"/>
      <c r="V23" s="644"/>
      <c r="W23" s="644"/>
      <c r="X23" s="644"/>
      <c r="Y23" s="645"/>
      <c r="Z23" s="703">
        <v>0</v>
      </c>
      <c r="AA23" s="703"/>
      <c r="AB23" s="703"/>
      <c r="AC23" s="703"/>
      <c r="AD23" s="704">
        <v>1154</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118</v>
      </c>
      <c r="BP23" s="703"/>
      <c r="BQ23" s="703"/>
      <c r="BR23" s="703"/>
      <c r="BS23" s="649" t="s">
        <v>249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15697</v>
      </c>
      <c r="S24" s="644"/>
      <c r="T24" s="644"/>
      <c r="U24" s="644"/>
      <c r="V24" s="644"/>
      <c r="W24" s="644"/>
      <c r="X24" s="644"/>
      <c r="Y24" s="645"/>
      <c r="Z24" s="703">
        <v>0.2</v>
      </c>
      <c r="AA24" s="703"/>
      <c r="AB24" s="703"/>
      <c r="AC24" s="703"/>
      <c r="AD24" s="704" t="s">
        <v>118</v>
      </c>
      <c r="AE24" s="704"/>
      <c r="AF24" s="704"/>
      <c r="AG24" s="704"/>
      <c r="AH24" s="704"/>
      <c r="AI24" s="704"/>
      <c r="AJ24" s="704"/>
      <c r="AK24" s="704"/>
      <c r="AL24" s="646" t="s">
        <v>118</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231</v>
      </c>
      <c r="BH24" s="644"/>
      <c r="BI24" s="644"/>
      <c r="BJ24" s="644"/>
      <c r="BK24" s="644"/>
      <c r="BL24" s="644"/>
      <c r="BM24" s="644"/>
      <c r="BN24" s="645"/>
      <c r="BO24" s="703" t="s">
        <v>118</v>
      </c>
      <c r="BP24" s="703"/>
      <c r="BQ24" s="703"/>
      <c r="BR24" s="703"/>
      <c r="BS24" s="649" t="s">
        <v>231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2145923</v>
      </c>
      <c r="CS24" s="707"/>
      <c r="CT24" s="707"/>
      <c r="CU24" s="707"/>
      <c r="CV24" s="707"/>
      <c r="CW24" s="707"/>
      <c r="CX24" s="707"/>
      <c r="CY24" s="753"/>
      <c r="CZ24" s="754">
        <v>35.799999999999997</v>
      </c>
      <c r="DA24" s="723"/>
      <c r="DB24" s="723"/>
      <c r="DC24" s="757"/>
      <c r="DD24" s="752">
        <v>1697567</v>
      </c>
      <c r="DE24" s="707"/>
      <c r="DF24" s="707"/>
      <c r="DG24" s="707"/>
      <c r="DH24" s="707"/>
      <c r="DI24" s="707"/>
      <c r="DJ24" s="707"/>
      <c r="DK24" s="753"/>
      <c r="DL24" s="752">
        <v>1661668</v>
      </c>
      <c r="DM24" s="707"/>
      <c r="DN24" s="707"/>
      <c r="DO24" s="707"/>
      <c r="DP24" s="707"/>
      <c r="DQ24" s="707"/>
      <c r="DR24" s="707"/>
      <c r="DS24" s="707"/>
      <c r="DT24" s="707"/>
      <c r="DU24" s="707"/>
      <c r="DV24" s="753"/>
      <c r="DW24" s="754">
        <v>44.3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75592</v>
      </c>
      <c r="S25" s="644"/>
      <c r="T25" s="644"/>
      <c r="U25" s="644"/>
      <c r="V25" s="644"/>
      <c r="W25" s="644"/>
      <c r="X25" s="644"/>
      <c r="Y25" s="645"/>
      <c r="Z25" s="703">
        <v>1.2</v>
      </c>
      <c r="AA25" s="703"/>
      <c r="AB25" s="703"/>
      <c r="AC25" s="703"/>
      <c r="AD25" s="704" t="s">
        <v>118</v>
      </c>
      <c r="AE25" s="704"/>
      <c r="AF25" s="704"/>
      <c r="AG25" s="704"/>
      <c r="AH25" s="704"/>
      <c r="AI25" s="704"/>
      <c r="AJ25" s="704"/>
      <c r="AK25" s="704"/>
      <c r="AL25" s="646" t="s">
        <v>118</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118</v>
      </c>
      <c r="BH25" s="644"/>
      <c r="BI25" s="644"/>
      <c r="BJ25" s="644"/>
      <c r="BK25" s="644"/>
      <c r="BL25" s="644"/>
      <c r="BM25" s="644"/>
      <c r="BN25" s="645"/>
      <c r="BO25" s="703" t="s">
        <v>118</v>
      </c>
      <c r="BP25" s="703"/>
      <c r="BQ25" s="703"/>
      <c r="BR25" s="703"/>
      <c r="BS25" s="649" t="s">
        <v>231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903508</v>
      </c>
      <c r="CS25" s="642"/>
      <c r="CT25" s="642"/>
      <c r="CU25" s="642"/>
      <c r="CV25" s="642"/>
      <c r="CW25" s="642"/>
      <c r="CX25" s="642"/>
      <c r="CY25" s="643"/>
      <c r="CZ25" s="646">
        <v>15.1</v>
      </c>
      <c r="DA25" s="675"/>
      <c r="DB25" s="675"/>
      <c r="DC25" s="676"/>
      <c r="DD25" s="649">
        <v>851869</v>
      </c>
      <c r="DE25" s="642"/>
      <c r="DF25" s="642"/>
      <c r="DG25" s="642"/>
      <c r="DH25" s="642"/>
      <c r="DI25" s="642"/>
      <c r="DJ25" s="642"/>
      <c r="DK25" s="643"/>
      <c r="DL25" s="649">
        <v>847499</v>
      </c>
      <c r="DM25" s="642"/>
      <c r="DN25" s="642"/>
      <c r="DO25" s="642"/>
      <c r="DP25" s="642"/>
      <c r="DQ25" s="642"/>
      <c r="DR25" s="642"/>
      <c r="DS25" s="642"/>
      <c r="DT25" s="642"/>
      <c r="DU25" s="642"/>
      <c r="DV25" s="643"/>
      <c r="DW25" s="646">
        <v>22.6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26520</v>
      </c>
      <c r="S26" s="644"/>
      <c r="T26" s="644"/>
      <c r="U26" s="644"/>
      <c r="V26" s="644"/>
      <c r="W26" s="644"/>
      <c r="X26" s="644"/>
      <c r="Y26" s="645"/>
      <c r="Z26" s="703">
        <v>0.4</v>
      </c>
      <c r="AA26" s="703"/>
      <c r="AB26" s="703"/>
      <c r="AC26" s="703"/>
      <c r="AD26" s="704" t="s">
        <v>118</v>
      </c>
      <c r="AE26" s="704"/>
      <c r="AF26" s="704"/>
      <c r="AG26" s="704"/>
      <c r="AH26" s="704"/>
      <c r="AI26" s="704"/>
      <c r="AJ26" s="704"/>
      <c r="AK26" s="704"/>
      <c r="AL26" s="646" t="s">
        <v>118</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118</v>
      </c>
      <c r="BH26" s="644"/>
      <c r="BI26" s="644"/>
      <c r="BJ26" s="644"/>
      <c r="BK26" s="644"/>
      <c r="BL26" s="644"/>
      <c r="BM26" s="644"/>
      <c r="BN26" s="645"/>
      <c r="BO26" s="703" t="s">
        <v>118</v>
      </c>
      <c r="BP26" s="703"/>
      <c r="BQ26" s="703"/>
      <c r="BR26" s="703"/>
      <c r="BS26" s="649" t="s">
        <v>227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580607</v>
      </c>
      <c r="CS26" s="644"/>
      <c r="CT26" s="644"/>
      <c r="CU26" s="644"/>
      <c r="CV26" s="644"/>
      <c r="CW26" s="644"/>
      <c r="CX26" s="644"/>
      <c r="CY26" s="645"/>
      <c r="CZ26" s="646">
        <v>9.6999999999999993</v>
      </c>
      <c r="DA26" s="675"/>
      <c r="DB26" s="675"/>
      <c r="DC26" s="676"/>
      <c r="DD26" s="649">
        <v>538989</v>
      </c>
      <c r="DE26" s="644"/>
      <c r="DF26" s="644"/>
      <c r="DG26" s="644"/>
      <c r="DH26" s="644"/>
      <c r="DI26" s="644"/>
      <c r="DJ26" s="644"/>
      <c r="DK26" s="645"/>
      <c r="DL26" s="649" t="s">
        <v>227</v>
      </c>
      <c r="DM26" s="644"/>
      <c r="DN26" s="644"/>
      <c r="DO26" s="644"/>
      <c r="DP26" s="644"/>
      <c r="DQ26" s="644"/>
      <c r="DR26" s="644"/>
      <c r="DS26" s="644"/>
      <c r="DT26" s="644"/>
      <c r="DU26" s="644"/>
      <c r="DV26" s="645"/>
      <c r="DW26" s="646" t="s">
        <v>227</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576085</v>
      </c>
      <c r="S27" s="644"/>
      <c r="T27" s="644"/>
      <c r="U27" s="644"/>
      <c r="V27" s="644"/>
      <c r="W27" s="644"/>
      <c r="X27" s="644"/>
      <c r="Y27" s="645"/>
      <c r="Z27" s="703">
        <v>9.1</v>
      </c>
      <c r="AA27" s="703"/>
      <c r="AB27" s="703"/>
      <c r="AC27" s="703"/>
      <c r="AD27" s="704" t="s">
        <v>227</v>
      </c>
      <c r="AE27" s="704"/>
      <c r="AF27" s="704"/>
      <c r="AG27" s="704"/>
      <c r="AH27" s="704"/>
      <c r="AI27" s="704"/>
      <c r="AJ27" s="704"/>
      <c r="AK27" s="704"/>
      <c r="AL27" s="646" t="s">
        <v>227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979336</v>
      </c>
      <c r="BH27" s="644"/>
      <c r="BI27" s="644"/>
      <c r="BJ27" s="644"/>
      <c r="BK27" s="644"/>
      <c r="BL27" s="644"/>
      <c r="BM27" s="644"/>
      <c r="BN27" s="645"/>
      <c r="BO27" s="703">
        <v>100</v>
      </c>
      <c r="BP27" s="703"/>
      <c r="BQ27" s="703"/>
      <c r="BR27" s="703"/>
      <c r="BS27" s="649">
        <v>73979</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583085</v>
      </c>
      <c r="CS27" s="642"/>
      <c r="CT27" s="642"/>
      <c r="CU27" s="642"/>
      <c r="CV27" s="642"/>
      <c r="CW27" s="642"/>
      <c r="CX27" s="642"/>
      <c r="CY27" s="643"/>
      <c r="CZ27" s="646">
        <v>9.6999999999999993</v>
      </c>
      <c r="DA27" s="675"/>
      <c r="DB27" s="675"/>
      <c r="DC27" s="676"/>
      <c r="DD27" s="649">
        <v>186368</v>
      </c>
      <c r="DE27" s="642"/>
      <c r="DF27" s="642"/>
      <c r="DG27" s="642"/>
      <c r="DH27" s="642"/>
      <c r="DI27" s="642"/>
      <c r="DJ27" s="642"/>
      <c r="DK27" s="643"/>
      <c r="DL27" s="649">
        <v>154839</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118</v>
      </c>
      <c r="S28" s="644"/>
      <c r="T28" s="644"/>
      <c r="U28" s="644"/>
      <c r="V28" s="644"/>
      <c r="W28" s="644"/>
      <c r="X28" s="644"/>
      <c r="Y28" s="645"/>
      <c r="Z28" s="703" t="s">
        <v>118</v>
      </c>
      <c r="AA28" s="703"/>
      <c r="AB28" s="703"/>
      <c r="AC28" s="703"/>
      <c r="AD28" s="704" t="s">
        <v>118</v>
      </c>
      <c r="AE28" s="704"/>
      <c r="AF28" s="704"/>
      <c r="AG28" s="704"/>
      <c r="AH28" s="704"/>
      <c r="AI28" s="704"/>
      <c r="AJ28" s="704"/>
      <c r="AK28" s="704"/>
      <c r="AL28" s="646" t="s">
        <v>118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659330</v>
      </c>
      <c r="CS28" s="644"/>
      <c r="CT28" s="644"/>
      <c r="CU28" s="644"/>
      <c r="CV28" s="644"/>
      <c r="CW28" s="644"/>
      <c r="CX28" s="644"/>
      <c r="CY28" s="645"/>
      <c r="CZ28" s="646">
        <v>11</v>
      </c>
      <c r="DA28" s="675"/>
      <c r="DB28" s="675"/>
      <c r="DC28" s="676"/>
      <c r="DD28" s="649">
        <v>659330</v>
      </c>
      <c r="DE28" s="644"/>
      <c r="DF28" s="644"/>
      <c r="DG28" s="644"/>
      <c r="DH28" s="644"/>
      <c r="DI28" s="644"/>
      <c r="DJ28" s="644"/>
      <c r="DK28" s="645"/>
      <c r="DL28" s="649">
        <v>659330</v>
      </c>
      <c r="DM28" s="644"/>
      <c r="DN28" s="644"/>
      <c r="DO28" s="644"/>
      <c r="DP28" s="644"/>
      <c r="DQ28" s="644"/>
      <c r="DR28" s="644"/>
      <c r="DS28" s="644"/>
      <c r="DT28" s="644"/>
      <c r="DU28" s="644"/>
      <c r="DV28" s="645"/>
      <c r="DW28" s="646">
        <v>17.600000000000001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511376</v>
      </c>
      <c r="S29" s="644"/>
      <c r="T29" s="644"/>
      <c r="U29" s="644"/>
      <c r="V29" s="644"/>
      <c r="W29" s="644"/>
      <c r="X29" s="644"/>
      <c r="Y29" s="645"/>
      <c r="Z29" s="703">
        <v>8.1</v>
      </c>
      <c r="AA29" s="703"/>
      <c r="AB29" s="703"/>
      <c r="AC29" s="703"/>
      <c r="AD29" s="704" t="s">
        <v>227</v>
      </c>
      <c r="AE29" s="704"/>
      <c r="AF29" s="704"/>
      <c r="AG29" s="704"/>
      <c r="AH29" s="704"/>
      <c r="AI29" s="704"/>
      <c r="AJ29" s="704"/>
      <c r="AK29" s="704"/>
      <c r="AL29" s="646" t="s">
        <v>118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659322</v>
      </c>
      <c r="CS29" s="642"/>
      <c r="CT29" s="642"/>
      <c r="CU29" s="642"/>
      <c r="CV29" s="642"/>
      <c r="CW29" s="642"/>
      <c r="CX29" s="642"/>
      <c r="CY29" s="643"/>
      <c r="CZ29" s="646">
        <v>11</v>
      </c>
      <c r="DA29" s="675"/>
      <c r="DB29" s="675"/>
      <c r="DC29" s="676"/>
      <c r="DD29" s="649">
        <v>659322</v>
      </c>
      <c r="DE29" s="642"/>
      <c r="DF29" s="642"/>
      <c r="DG29" s="642"/>
      <c r="DH29" s="642"/>
      <c r="DI29" s="642"/>
      <c r="DJ29" s="642"/>
      <c r="DK29" s="643"/>
      <c r="DL29" s="649">
        <v>659322</v>
      </c>
      <c r="DM29" s="642"/>
      <c r="DN29" s="642"/>
      <c r="DO29" s="642"/>
      <c r="DP29" s="642"/>
      <c r="DQ29" s="642"/>
      <c r="DR29" s="642"/>
      <c r="DS29" s="642"/>
      <c r="DT29" s="642"/>
      <c r="DU29" s="642"/>
      <c r="DV29" s="643"/>
      <c r="DW29" s="646">
        <v>17.600000000000001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50062</v>
      </c>
      <c r="S30" s="644"/>
      <c r="T30" s="644"/>
      <c r="U30" s="644"/>
      <c r="V30" s="644"/>
      <c r="W30" s="644"/>
      <c r="X30" s="644"/>
      <c r="Y30" s="645"/>
      <c r="Z30" s="703">
        <v>0.8</v>
      </c>
      <c r="AA30" s="703"/>
      <c r="AB30" s="703"/>
      <c r="AC30" s="703"/>
      <c r="AD30" s="704" t="s">
        <v>227</v>
      </c>
      <c r="AE30" s="704"/>
      <c r="AF30" s="704"/>
      <c r="AG30" s="704"/>
      <c r="AH30" s="704"/>
      <c r="AI30" s="704"/>
      <c r="AJ30" s="704"/>
      <c r="AK30" s="704"/>
      <c r="AL30" s="646" t="s">
        <v>118</v>
      </c>
      <c r="AM30" s="647"/>
      <c r="AN30" s="647"/>
      <c r="AO30" s="705"/>
      <c r="AP30" s="731" t="s">
        <v>302</v>
      </c>
      <c r="AQ30" s="732"/>
      <c r="AR30" s="732"/>
      <c r="AS30" s="732"/>
      <c r="AT30" s="737" t="s">
        <v>303</v>
      </c>
      <c r="AU30" s="210"/>
      <c r="AV30" s="210"/>
      <c r="AW30" s="210"/>
      <c r="AX30" s="740" t="s">
        <v>176</v>
      </c>
      <c r="AY30" s="741"/>
      <c r="AZ30" s="741"/>
      <c r="BA30" s="741"/>
      <c r="BB30" s="741"/>
      <c r="BC30" s="741"/>
      <c r="BD30" s="741"/>
      <c r="BE30" s="741"/>
      <c r="BF30" s="742"/>
      <c r="BG30" s="721">
        <v>99.1</v>
      </c>
      <c r="BH30" s="722"/>
      <c r="BI30" s="722"/>
      <c r="BJ30" s="722"/>
      <c r="BK30" s="722"/>
      <c r="BL30" s="722"/>
      <c r="BM30" s="723">
        <v>93.3</v>
      </c>
      <c r="BN30" s="722"/>
      <c r="BO30" s="722"/>
      <c r="BP30" s="722"/>
      <c r="BQ30" s="724"/>
      <c r="BR30" s="721">
        <v>99.2</v>
      </c>
      <c r="BS30" s="722"/>
      <c r="BT30" s="722"/>
      <c r="BU30" s="722"/>
      <c r="BV30" s="722"/>
      <c r="BW30" s="722"/>
      <c r="BX30" s="723">
        <v>92.9</v>
      </c>
      <c r="BY30" s="722"/>
      <c r="BZ30" s="722"/>
      <c r="CA30" s="722"/>
      <c r="CB30" s="724"/>
      <c r="CD30" s="727"/>
      <c r="CE30" s="728"/>
      <c r="CF30" s="685" t="s">
        <v>304</v>
      </c>
      <c r="CG30" s="682"/>
      <c r="CH30" s="682"/>
      <c r="CI30" s="682"/>
      <c r="CJ30" s="682"/>
      <c r="CK30" s="682"/>
      <c r="CL30" s="682"/>
      <c r="CM30" s="682"/>
      <c r="CN30" s="682"/>
      <c r="CO30" s="682"/>
      <c r="CP30" s="682"/>
      <c r="CQ30" s="683"/>
      <c r="CR30" s="641">
        <v>626964</v>
      </c>
      <c r="CS30" s="644"/>
      <c r="CT30" s="644"/>
      <c r="CU30" s="644"/>
      <c r="CV30" s="644"/>
      <c r="CW30" s="644"/>
      <c r="CX30" s="644"/>
      <c r="CY30" s="645"/>
      <c r="CZ30" s="646">
        <v>10.5</v>
      </c>
      <c r="DA30" s="675"/>
      <c r="DB30" s="675"/>
      <c r="DC30" s="676"/>
      <c r="DD30" s="649">
        <v>626964</v>
      </c>
      <c r="DE30" s="644"/>
      <c r="DF30" s="644"/>
      <c r="DG30" s="644"/>
      <c r="DH30" s="644"/>
      <c r="DI30" s="644"/>
      <c r="DJ30" s="644"/>
      <c r="DK30" s="645"/>
      <c r="DL30" s="649">
        <v>626964</v>
      </c>
      <c r="DM30" s="644"/>
      <c r="DN30" s="644"/>
      <c r="DO30" s="644"/>
      <c r="DP30" s="644"/>
      <c r="DQ30" s="644"/>
      <c r="DR30" s="644"/>
      <c r="DS30" s="644"/>
      <c r="DT30" s="644"/>
      <c r="DU30" s="644"/>
      <c r="DV30" s="645"/>
      <c r="DW30" s="646">
        <v>16.7</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29403</v>
      </c>
      <c r="S31" s="644"/>
      <c r="T31" s="644"/>
      <c r="U31" s="644"/>
      <c r="V31" s="644"/>
      <c r="W31" s="644"/>
      <c r="X31" s="644"/>
      <c r="Y31" s="645"/>
      <c r="Z31" s="703">
        <v>0.5</v>
      </c>
      <c r="AA31" s="703"/>
      <c r="AB31" s="703"/>
      <c r="AC31" s="703"/>
      <c r="AD31" s="704" t="s">
        <v>118</v>
      </c>
      <c r="AE31" s="704"/>
      <c r="AF31" s="704"/>
      <c r="AG31" s="704"/>
      <c r="AH31" s="704"/>
      <c r="AI31" s="704"/>
      <c r="AJ31" s="704"/>
      <c r="AK31" s="704"/>
      <c r="AL31" s="646" t="s">
        <v>249</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96.9</v>
      </c>
      <c r="BN31" s="720"/>
      <c r="BO31" s="720"/>
      <c r="BP31" s="720"/>
      <c r="BQ31" s="681"/>
      <c r="BR31" s="719">
        <v>99</v>
      </c>
      <c r="BS31" s="642"/>
      <c r="BT31" s="642"/>
      <c r="BU31" s="642"/>
      <c r="BV31" s="642"/>
      <c r="BW31" s="642"/>
      <c r="BX31" s="647">
        <v>95.6</v>
      </c>
      <c r="BY31" s="720"/>
      <c r="BZ31" s="720"/>
      <c r="CA31" s="720"/>
      <c r="CB31" s="681"/>
      <c r="CD31" s="727"/>
      <c r="CE31" s="728"/>
      <c r="CF31" s="685" t="s">
        <v>308</v>
      </c>
      <c r="CG31" s="682"/>
      <c r="CH31" s="682"/>
      <c r="CI31" s="682"/>
      <c r="CJ31" s="682"/>
      <c r="CK31" s="682"/>
      <c r="CL31" s="682"/>
      <c r="CM31" s="682"/>
      <c r="CN31" s="682"/>
      <c r="CO31" s="682"/>
      <c r="CP31" s="682"/>
      <c r="CQ31" s="683"/>
      <c r="CR31" s="641">
        <v>32358</v>
      </c>
      <c r="CS31" s="642"/>
      <c r="CT31" s="642"/>
      <c r="CU31" s="642"/>
      <c r="CV31" s="642"/>
      <c r="CW31" s="642"/>
      <c r="CX31" s="642"/>
      <c r="CY31" s="643"/>
      <c r="CZ31" s="646">
        <v>0.5</v>
      </c>
      <c r="DA31" s="675"/>
      <c r="DB31" s="675"/>
      <c r="DC31" s="676"/>
      <c r="DD31" s="649">
        <v>32358</v>
      </c>
      <c r="DE31" s="642"/>
      <c r="DF31" s="642"/>
      <c r="DG31" s="642"/>
      <c r="DH31" s="642"/>
      <c r="DI31" s="642"/>
      <c r="DJ31" s="642"/>
      <c r="DK31" s="643"/>
      <c r="DL31" s="649">
        <v>32358</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35444</v>
      </c>
      <c r="S32" s="644"/>
      <c r="T32" s="644"/>
      <c r="U32" s="644"/>
      <c r="V32" s="644"/>
      <c r="W32" s="644"/>
      <c r="X32" s="644"/>
      <c r="Y32" s="645"/>
      <c r="Z32" s="703">
        <v>0.6</v>
      </c>
      <c r="AA32" s="703"/>
      <c r="AB32" s="703"/>
      <c r="AC32" s="703"/>
      <c r="AD32" s="704" t="s">
        <v>231</v>
      </c>
      <c r="AE32" s="704"/>
      <c r="AF32" s="704"/>
      <c r="AG32" s="704"/>
      <c r="AH32" s="704"/>
      <c r="AI32" s="704"/>
      <c r="AJ32" s="704"/>
      <c r="AK32" s="704"/>
      <c r="AL32" s="646" t="s">
        <v>118</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90.9</v>
      </c>
      <c r="BN32" s="657"/>
      <c r="BO32" s="657"/>
      <c r="BP32" s="657"/>
      <c r="BQ32" s="694"/>
      <c r="BR32" s="718">
        <v>99.3</v>
      </c>
      <c r="BS32" s="657"/>
      <c r="BT32" s="657"/>
      <c r="BU32" s="657"/>
      <c r="BV32" s="657"/>
      <c r="BW32" s="657"/>
      <c r="BX32" s="701">
        <v>90.7</v>
      </c>
      <c r="BY32" s="657"/>
      <c r="BZ32" s="657"/>
      <c r="CA32" s="657"/>
      <c r="CB32" s="694"/>
      <c r="CD32" s="729"/>
      <c r="CE32" s="730"/>
      <c r="CF32" s="685" t="s">
        <v>311</v>
      </c>
      <c r="CG32" s="682"/>
      <c r="CH32" s="682"/>
      <c r="CI32" s="682"/>
      <c r="CJ32" s="682"/>
      <c r="CK32" s="682"/>
      <c r="CL32" s="682"/>
      <c r="CM32" s="682"/>
      <c r="CN32" s="682"/>
      <c r="CO32" s="682"/>
      <c r="CP32" s="682"/>
      <c r="CQ32" s="683"/>
      <c r="CR32" s="641">
        <v>8</v>
      </c>
      <c r="CS32" s="644"/>
      <c r="CT32" s="644"/>
      <c r="CU32" s="644"/>
      <c r="CV32" s="644"/>
      <c r="CW32" s="644"/>
      <c r="CX32" s="644"/>
      <c r="CY32" s="645"/>
      <c r="CZ32" s="646">
        <v>0</v>
      </c>
      <c r="DA32" s="675"/>
      <c r="DB32" s="675"/>
      <c r="DC32" s="676"/>
      <c r="DD32" s="649">
        <v>8</v>
      </c>
      <c r="DE32" s="644"/>
      <c r="DF32" s="644"/>
      <c r="DG32" s="644"/>
      <c r="DH32" s="644"/>
      <c r="DI32" s="644"/>
      <c r="DJ32" s="644"/>
      <c r="DK32" s="645"/>
      <c r="DL32" s="649">
        <v>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415202</v>
      </c>
      <c r="S33" s="644"/>
      <c r="T33" s="644"/>
      <c r="U33" s="644"/>
      <c r="V33" s="644"/>
      <c r="W33" s="644"/>
      <c r="X33" s="644"/>
      <c r="Y33" s="645"/>
      <c r="Z33" s="703">
        <v>6.6</v>
      </c>
      <c r="AA33" s="703"/>
      <c r="AB33" s="703"/>
      <c r="AC33" s="703"/>
      <c r="AD33" s="704" t="s">
        <v>118</v>
      </c>
      <c r="AE33" s="704"/>
      <c r="AF33" s="704"/>
      <c r="AG33" s="704"/>
      <c r="AH33" s="704"/>
      <c r="AI33" s="704"/>
      <c r="AJ33" s="704"/>
      <c r="AK33" s="704"/>
      <c r="AL33" s="646" t="s">
        <v>118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2704724</v>
      </c>
      <c r="CS33" s="642"/>
      <c r="CT33" s="642"/>
      <c r="CU33" s="642"/>
      <c r="CV33" s="642"/>
      <c r="CW33" s="642"/>
      <c r="CX33" s="642"/>
      <c r="CY33" s="643"/>
      <c r="CZ33" s="646">
        <v>45.1</v>
      </c>
      <c r="DA33" s="675"/>
      <c r="DB33" s="675"/>
      <c r="DC33" s="676"/>
      <c r="DD33" s="649">
        <v>2086801</v>
      </c>
      <c r="DE33" s="642"/>
      <c r="DF33" s="642"/>
      <c r="DG33" s="642"/>
      <c r="DH33" s="642"/>
      <c r="DI33" s="642"/>
      <c r="DJ33" s="642"/>
      <c r="DK33" s="643"/>
      <c r="DL33" s="649">
        <v>1357630</v>
      </c>
      <c r="DM33" s="642"/>
      <c r="DN33" s="642"/>
      <c r="DO33" s="642"/>
      <c r="DP33" s="642"/>
      <c r="DQ33" s="642"/>
      <c r="DR33" s="642"/>
      <c r="DS33" s="642"/>
      <c r="DT33" s="642"/>
      <c r="DU33" s="642"/>
      <c r="DV33" s="643"/>
      <c r="DW33" s="646">
        <v>36.200000000000003</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110791</v>
      </c>
      <c r="S34" s="644"/>
      <c r="T34" s="644"/>
      <c r="U34" s="644"/>
      <c r="V34" s="644"/>
      <c r="W34" s="644"/>
      <c r="X34" s="644"/>
      <c r="Y34" s="645"/>
      <c r="Z34" s="703">
        <v>1.8</v>
      </c>
      <c r="AA34" s="703"/>
      <c r="AB34" s="703"/>
      <c r="AC34" s="703"/>
      <c r="AD34" s="704">
        <v>31</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846579</v>
      </c>
      <c r="CS34" s="644"/>
      <c r="CT34" s="644"/>
      <c r="CU34" s="644"/>
      <c r="CV34" s="644"/>
      <c r="CW34" s="644"/>
      <c r="CX34" s="644"/>
      <c r="CY34" s="645"/>
      <c r="CZ34" s="646">
        <v>14.1</v>
      </c>
      <c r="DA34" s="675"/>
      <c r="DB34" s="675"/>
      <c r="DC34" s="676"/>
      <c r="DD34" s="649">
        <v>631349</v>
      </c>
      <c r="DE34" s="644"/>
      <c r="DF34" s="644"/>
      <c r="DG34" s="644"/>
      <c r="DH34" s="644"/>
      <c r="DI34" s="644"/>
      <c r="DJ34" s="644"/>
      <c r="DK34" s="645"/>
      <c r="DL34" s="649">
        <v>422033</v>
      </c>
      <c r="DM34" s="644"/>
      <c r="DN34" s="644"/>
      <c r="DO34" s="644"/>
      <c r="DP34" s="644"/>
      <c r="DQ34" s="644"/>
      <c r="DR34" s="644"/>
      <c r="DS34" s="644"/>
      <c r="DT34" s="644"/>
      <c r="DU34" s="644"/>
      <c r="DV34" s="645"/>
      <c r="DW34" s="646">
        <v>11.2</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659700</v>
      </c>
      <c r="S35" s="644"/>
      <c r="T35" s="644"/>
      <c r="U35" s="644"/>
      <c r="V35" s="644"/>
      <c r="W35" s="644"/>
      <c r="X35" s="644"/>
      <c r="Y35" s="645"/>
      <c r="Z35" s="703">
        <v>10.5</v>
      </c>
      <c r="AA35" s="703"/>
      <c r="AB35" s="703"/>
      <c r="AC35" s="703"/>
      <c r="AD35" s="704" t="s">
        <v>118</v>
      </c>
      <c r="AE35" s="704"/>
      <c r="AF35" s="704"/>
      <c r="AG35" s="704"/>
      <c r="AH35" s="704"/>
      <c r="AI35" s="704"/>
      <c r="AJ35" s="704"/>
      <c r="AK35" s="704"/>
      <c r="AL35" s="646" t="s">
        <v>227</v>
      </c>
      <c r="AM35" s="647"/>
      <c r="AN35" s="647"/>
      <c r="AO35" s="705"/>
      <c r="AP35" s="214"/>
      <c r="AQ35" s="709" t="s">
        <v>319</v>
      </c>
      <c r="AR35" s="710"/>
      <c r="AS35" s="710"/>
      <c r="AT35" s="710"/>
      <c r="AU35" s="710"/>
      <c r="AV35" s="710"/>
      <c r="AW35" s="710"/>
      <c r="AX35" s="710"/>
      <c r="AY35" s="711"/>
      <c r="AZ35" s="706">
        <v>659824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12864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48801</v>
      </c>
      <c r="CS35" s="642"/>
      <c r="CT35" s="642"/>
      <c r="CU35" s="642"/>
      <c r="CV35" s="642"/>
      <c r="CW35" s="642"/>
      <c r="CX35" s="642"/>
      <c r="CY35" s="643"/>
      <c r="CZ35" s="646">
        <v>0.8</v>
      </c>
      <c r="DA35" s="675"/>
      <c r="DB35" s="675"/>
      <c r="DC35" s="676"/>
      <c r="DD35" s="649">
        <v>36138</v>
      </c>
      <c r="DE35" s="642"/>
      <c r="DF35" s="642"/>
      <c r="DG35" s="642"/>
      <c r="DH35" s="642"/>
      <c r="DI35" s="642"/>
      <c r="DJ35" s="642"/>
      <c r="DK35" s="643"/>
      <c r="DL35" s="649">
        <v>20555</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118</v>
      </c>
      <c r="S36" s="644"/>
      <c r="T36" s="644"/>
      <c r="U36" s="644"/>
      <c r="V36" s="644"/>
      <c r="W36" s="644"/>
      <c r="X36" s="644"/>
      <c r="Y36" s="645"/>
      <c r="Z36" s="703" t="s">
        <v>227</v>
      </c>
      <c r="AA36" s="703"/>
      <c r="AB36" s="703"/>
      <c r="AC36" s="703"/>
      <c r="AD36" s="704" t="s">
        <v>118</v>
      </c>
      <c r="AE36" s="704"/>
      <c r="AF36" s="704"/>
      <c r="AG36" s="704"/>
      <c r="AH36" s="704"/>
      <c r="AI36" s="704"/>
      <c r="AJ36" s="704"/>
      <c r="AK36" s="704"/>
      <c r="AL36" s="646" t="s">
        <v>118</v>
      </c>
      <c r="AM36" s="647"/>
      <c r="AN36" s="647"/>
      <c r="AO36" s="705"/>
      <c r="AQ36" s="678" t="s">
        <v>323</v>
      </c>
      <c r="AR36" s="679"/>
      <c r="AS36" s="679"/>
      <c r="AT36" s="679"/>
      <c r="AU36" s="679"/>
      <c r="AV36" s="679"/>
      <c r="AW36" s="679"/>
      <c r="AX36" s="679"/>
      <c r="AY36" s="680"/>
      <c r="AZ36" s="641">
        <v>207492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-3828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944281</v>
      </c>
      <c r="CS36" s="644"/>
      <c r="CT36" s="644"/>
      <c r="CU36" s="644"/>
      <c r="CV36" s="644"/>
      <c r="CW36" s="644"/>
      <c r="CX36" s="644"/>
      <c r="CY36" s="645"/>
      <c r="CZ36" s="646">
        <v>15.8</v>
      </c>
      <c r="DA36" s="675"/>
      <c r="DB36" s="675"/>
      <c r="DC36" s="676"/>
      <c r="DD36" s="649">
        <v>701190</v>
      </c>
      <c r="DE36" s="644"/>
      <c r="DF36" s="644"/>
      <c r="DG36" s="644"/>
      <c r="DH36" s="644"/>
      <c r="DI36" s="644"/>
      <c r="DJ36" s="644"/>
      <c r="DK36" s="645"/>
      <c r="DL36" s="649">
        <v>476855</v>
      </c>
      <c r="DM36" s="644"/>
      <c r="DN36" s="644"/>
      <c r="DO36" s="644"/>
      <c r="DP36" s="644"/>
      <c r="DQ36" s="644"/>
      <c r="DR36" s="644"/>
      <c r="DS36" s="644"/>
      <c r="DT36" s="644"/>
      <c r="DU36" s="644"/>
      <c r="DV36" s="645"/>
      <c r="DW36" s="646">
        <v>12.7</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160000</v>
      </c>
      <c r="S37" s="644"/>
      <c r="T37" s="644"/>
      <c r="U37" s="644"/>
      <c r="V37" s="644"/>
      <c r="W37" s="644"/>
      <c r="X37" s="644"/>
      <c r="Y37" s="645"/>
      <c r="Z37" s="703">
        <v>2.5</v>
      </c>
      <c r="AA37" s="703"/>
      <c r="AB37" s="703"/>
      <c r="AC37" s="703"/>
      <c r="AD37" s="704" t="s">
        <v>118</v>
      </c>
      <c r="AE37" s="704"/>
      <c r="AF37" s="704"/>
      <c r="AG37" s="704"/>
      <c r="AH37" s="704"/>
      <c r="AI37" s="704"/>
      <c r="AJ37" s="704"/>
      <c r="AK37" s="704"/>
      <c r="AL37" s="646" t="s">
        <v>227</v>
      </c>
      <c r="AM37" s="647"/>
      <c r="AN37" s="647"/>
      <c r="AO37" s="705"/>
      <c r="AQ37" s="678" t="s">
        <v>327</v>
      </c>
      <c r="AR37" s="679"/>
      <c r="AS37" s="679"/>
      <c r="AT37" s="679"/>
      <c r="AU37" s="679"/>
      <c r="AV37" s="679"/>
      <c r="AW37" s="679"/>
      <c r="AX37" s="679"/>
      <c r="AY37" s="680"/>
      <c r="AZ37" s="641" t="s">
        <v>227</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1329</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311954</v>
      </c>
      <c r="CS37" s="642"/>
      <c r="CT37" s="642"/>
      <c r="CU37" s="642"/>
      <c r="CV37" s="642"/>
      <c r="CW37" s="642"/>
      <c r="CX37" s="642"/>
      <c r="CY37" s="643"/>
      <c r="CZ37" s="646">
        <v>5.2</v>
      </c>
      <c r="DA37" s="675"/>
      <c r="DB37" s="675"/>
      <c r="DC37" s="676"/>
      <c r="DD37" s="649">
        <v>290537</v>
      </c>
      <c r="DE37" s="642"/>
      <c r="DF37" s="642"/>
      <c r="DG37" s="642"/>
      <c r="DH37" s="642"/>
      <c r="DI37" s="642"/>
      <c r="DJ37" s="642"/>
      <c r="DK37" s="643"/>
      <c r="DL37" s="649">
        <v>255582</v>
      </c>
      <c r="DM37" s="642"/>
      <c r="DN37" s="642"/>
      <c r="DO37" s="642"/>
      <c r="DP37" s="642"/>
      <c r="DQ37" s="642"/>
      <c r="DR37" s="642"/>
      <c r="DS37" s="642"/>
      <c r="DT37" s="642"/>
      <c r="DU37" s="642"/>
      <c r="DV37" s="643"/>
      <c r="DW37" s="646">
        <v>6.8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6304820</v>
      </c>
      <c r="S38" s="693"/>
      <c r="T38" s="693"/>
      <c r="U38" s="693"/>
      <c r="V38" s="693"/>
      <c r="W38" s="693"/>
      <c r="X38" s="693"/>
      <c r="Y38" s="698"/>
      <c r="Z38" s="699">
        <v>100</v>
      </c>
      <c r="AA38" s="699"/>
      <c r="AB38" s="699"/>
      <c r="AC38" s="699"/>
      <c r="AD38" s="700">
        <v>3593124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118</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2272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644854</v>
      </c>
      <c r="CS38" s="644"/>
      <c r="CT38" s="644"/>
      <c r="CU38" s="644"/>
      <c r="CV38" s="644"/>
      <c r="CW38" s="644"/>
      <c r="CX38" s="644"/>
      <c r="CY38" s="645"/>
      <c r="CZ38" s="646">
        <v>10.8</v>
      </c>
      <c r="DA38" s="675"/>
      <c r="DB38" s="675"/>
      <c r="DC38" s="676"/>
      <c r="DD38" s="649">
        <v>544163</v>
      </c>
      <c r="DE38" s="644"/>
      <c r="DF38" s="644"/>
      <c r="DG38" s="644"/>
      <c r="DH38" s="644"/>
      <c r="DI38" s="644"/>
      <c r="DJ38" s="644"/>
      <c r="DK38" s="645"/>
      <c r="DL38" s="649">
        <v>438187</v>
      </c>
      <c r="DM38" s="644"/>
      <c r="DN38" s="644"/>
      <c r="DO38" s="644"/>
      <c r="DP38" s="644"/>
      <c r="DQ38" s="644"/>
      <c r="DR38" s="644"/>
      <c r="DS38" s="644"/>
      <c r="DT38" s="644"/>
      <c r="DU38" s="644"/>
      <c r="DV38" s="645"/>
      <c r="DW38" s="646">
        <v>11.7</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199149</v>
      </c>
      <c r="CS39" s="642"/>
      <c r="CT39" s="642"/>
      <c r="CU39" s="642"/>
      <c r="CV39" s="642"/>
      <c r="CW39" s="642"/>
      <c r="CX39" s="642"/>
      <c r="CY39" s="643"/>
      <c r="CZ39" s="646">
        <v>3.3</v>
      </c>
      <c r="DA39" s="675"/>
      <c r="DB39" s="675"/>
      <c r="DC39" s="676"/>
      <c r="DD39" s="649">
        <v>173961</v>
      </c>
      <c r="DE39" s="642"/>
      <c r="DF39" s="642"/>
      <c r="DG39" s="642"/>
      <c r="DH39" s="642"/>
      <c r="DI39" s="642"/>
      <c r="DJ39" s="642"/>
      <c r="DK39" s="643"/>
      <c r="DL39" s="649" t="s">
        <v>118</v>
      </c>
      <c r="DM39" s="642"/>
      <c r="DN39" s="642"/>
      <c r="DO39" s="642"/>
      <c r="DP39" s="642"/>
      <c r="DQ39" s="642"/>
      <c r="DR39" s="642"/>
      <c r="DS39" s="642"/>
      <c r="DT39" s="642"/>
      <c r="DU39" s="642"/>
      <c r="DV39" s="643"/>
      <c r="DW39" s="646" t="s">
        <v>231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61428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86</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21060</v>
      </c>
      <c r="CS40" s="644"/>
      <c r="CT40" s="644"/>
      <c r="CU40" s="644"/>
      <c r="CV40" s="644"/>
      <c r="CW40" s="644"/>
      <c r="CX40" s="644"/>
      <c r="CY40" s="645"/>
      <c r="CZ40" s="646">
        <v>0.4</v>
      </c>
      <c r="DA40" s="675"/>
      <c r="DB40" s="675"/>
      <c r="DC40" s="676"/>
      <c r="DD40" s="649" t="s">
        <v>227</v>
      </c>
      <c r="DE40" s="644"/>
      <c r="DF40" s="644"/>
      <c r="DG40" s="644"/>
      <c r="DH40" s="644"/>
      <c r="DI40" s="644"/>
      <c r="DJ40" s="644"/>
      <c r="DK40" s="645"/>
      <c r="DL40" s="649" t="s">
        <v>118</v>
      </c>
      <c r="DM40" s="644"/>
      <c r="DN40" s="644"/>
      <c r="DO40" s="644"/>
      <c r="DP40" s="644"/>
      <c r="DQ40" s="644"/>
      <c r="DR40" s="644"/>
      <c r="DS40" s="644"/>
      <c r="DT40" s="644"/>
      <c r="DU40" s="644"/>
      <c r="DV40" s="645"/>
      <c r="DW40" s="646" t="s">
        <v>118</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390904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118</v>
      </c>
      <c r="CS41" s="642"/>
      <c r="CT41" s="642"/>
      <c r="CU41" s="642"/>
      <c r="CV41" s="642"/>
      <c r="CW41" s="642"/>
      <c r="CX41" s="642"/>
      <c r="CY41" s="643"/>
      <c r="CZ41" s="646" t="s">
        <v>118</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1140408</v>
      </c>
      <c r="CS42" s="644"/>
      <c r="CT42" s="644"/>
      <c r="CU42" s="644"/>
      <c r="CV42" s="644"/>
      <c r="CW42" s="644"/>
      <c r="CX42" s="644"/>
      <c r="CY42" s="645"/>
      <c r="CZ42" s="646">
        <v>19</v>
      </c>
      <c r="DA42" s="647"/>
      <c r="DB42" s="647"/>
      <c r="DC42" s="648"/>
      <c r="DD42" s="649">
        <v>276022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27790</v>
      </c>
      <c r="CS43" s="642"/>
      <c r="CT43" s="642"/>
      <c r="CU43" s="642"/>
      <c r="CV43" s="642"/>
      <c r="CW43" s="642"/>
      <c r="CX43" s="642"/>
      <c r="CY43" s="643"/>
      <c r="CZ43" s="646">
        <v>0.5</v>
      </c>
      <c r="DA43" s="675"/>
      <c r="DB43" s="675"/>
      <c r="DC43" s="676"/>
      <c r="DD43" s="649">
        <v>27790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1130592</v>
      </c>
      <c r="CS44" s="644"/>
      <c r="CT44" s="644"/>
      <c r="CU44" s="644"/>
      <c r="CV44" s="644"/>
      <c r="CW44" s="644"/>
      <c r="CX44" s="644"/>
      <c r="CY44" s="645"/>
      <c r="CZ44" s="646">
        <v>18.899999999999999</v>
      </c>
      <c r="DA44" s="647"/>
      <c r="DB44" s="647"/>
      <c r="DC44" s="648"/>
      <c r="DD44" s="649">
        <v>271694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626656</v>
      </c>
      <c r="CS45" s="642"/>
      <c r="CT45" s="642"/>
      <c r="CU45" s="642"/>
      <c r="CV45" s="642"/>
      <c r="CW45" s="642"/>
      <c r="CX45" s="642"/>
      <c r="CY45" s="643"/>
      <c r="CZ45" s="646">
        <v>10.5</v>
      </c>
      <c r="DA45" s="675"/>
      <c r="DB45" s="675"/>
      <c r="DC45" s="676"/>
      <c r="DD45" s="649">
        <v>74682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451971</v>
      </c>
      <c r="CS46" s="644"/>
      <c r="CT46" s="644"/>
      <c r="CU46" s="644"/>
      <c r="CV46" s="644"/>
      <c r="CW46" s="644"/>
      <c r="CX46" s="644"/>
      <c r="CY46" s="645"/>
      <c r="CZ46" s="646">
        <v>7.5</v>
      </c>
      <c r="DA46" s="647"/>
      <c r="DB46" s="647"/>
      <c r="DC46" s="648"/>
      <c r="DD46" s="649">
        <v>195047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9816</v>
      </c>
      <c r="CS47" s="642"/>
      <c r="CT47" s="642"/>
      <c r="CU47" s="642"/>
      <c r="CV47" s="642"/>
      <c r="CW47" s="642"/>
      <c r="CX47" s="642"/>
      <c r="CY47" s="643"/>
      <c r="CZ47" s="646">
        <v>0.2</v>
      </c>
      <c r="DA47" s="675"/>
      <c r="DB47" s="675"/>
      <c r="DC47" s="676"/>
      <c r="DD47" s="649">
        <v>4328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249</v>
      </c>
      <c r="CS48" s="644"/>
      <c r="CT48" s="644"/>
      <c r="CU48" s="644"/>
      <c r="CV48" s="644"/>
      <c r="CW48" s="644"/>
      <c r="CX48" s="644"/>
      <c r="CY48" s="645"/>
      <c r="CZ48" s="646" t="s">
        <v>231</v>
      </c>
      <c r="DA48" s="647"/>
      <c r="DB48" s="647"/>
      <c r="DC48" s="648"/>
      <c r="DD48" s="649" t="s">
        <v>231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5991055</v>
      </c>
      <c r="CS49" s="657"/>
      <c r="CT49" s="657"/>
      <c r="CU49" s="657"/>
      <c r="CV49" s="657"/>
      <c r="CW49" s="657"/>
      <c r="CX49" s="657"/>
      <c r="CY49" s="658"/>
      <c r="CZ49" s="659">
        <v>100</v>
      </c>
      <c r="DA49" s="660"/>
      <c r="DB49" s="660"/>
      <c r="DC49" s="661"/>
      <c r="DD49" s="662">
        <v>4060390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Gnsjh7QjZhprsY4q1oSCBS1w6xrzF4u/136Q8RXMKWARN2LOED1IK7+uBCuTMMBgY916bAytJ35v9Nc3/aeLA==" saltValue="OoWWAJ2AJ3rdYl7fj3JC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6513</v>
      </c>
      <c r="R7" s="1174"/>
      <c r="S7" s="1174"/>
      <c r="T7" s="1174"/>
      <c r="U7" s="1174"/>
      <c r="V7" s="1174">
        <v>6208</v>
      </c>
      <c r="W7" s="1174"/>
      <c r="X7" s="1174"/>
      <c r="Y7" s="1174"/>
      <c r="Z7" s="1174"/>
      <c r="AA7" s="1174">
        <f>+Q7-V7</f>
        <v>305</v>
      </c>
      <c r="AB7" s="1174"/>
      <c r="AC7" s="1174"/>
      <c r="AD7" s="1174"/>
      <c r="AE7" s="1175"/>
      <c r="AF7" s="1176">
        <v>227</v>
      </c>
      <c r="AG7" s="1177"/>
      <c r="AH7" s="1177"/>
      <c r="AI7" s="1177"/>
      <c r="AJ7" s="1178"/>
      <c r="AK7" s="1160">
        <v>16</v>
      </c>
      <c r="AL7" s="1161"/>
      <c r="AM7" s="1161"/>
      <c r="AN7" s="1161"/>
      <c r="AO7" s="1161"/>
      <c r="AP7" s="1161">
        <v>5414</v>
      </c>
      <c r="AQ7" s="1161"/>
      <c r="AR7" s="1161"/>
      <c r="AS7" s="1161"/>
      <c r="AT7" s="1161"/>
      <c r="AU7" s="1162" t="s">
        <v>582</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568</v>
      </c>
      <c r="BT7" s="1165"/>
      <c r="BU7" s="1165"/>
      <c r="BV7" s="1165"/>
      <c r="BW7" s="1165"/>
      <c r="BX7" s="1165"/>
      <c r="BY7" s="1165"/>
      <c r="BZ7" s="1165"/>
      <c r="CA7" s="1165"/>
      <c r="CB7" s="1165"/>
      <c r="CC7" s="1165"/>
      <c r="CD7" s="1165"/>
      <c r="CE7" s="1165"/>
      <c r="CF7" s="1165"/>
      <c r="CG7" s="1166"/>
      <c r="CH7" s="1157">
        <v>7</v>
      </c>
      <c r="CI7" s="1158"/>
      <c r="CJ7" s="1158"/>
      <c r="CK7" s="1158"/>
      <c r="CL7" s="1159"/>
      <c r="CM7" s="1157">
        <v>61</v>
      </c>
      <c r="CN7" s="1158"/>
      <c r="CO7" s="1158"/>
      <c r="CP7" s="1158"/>
      <c r="CQ7" s="1159"/>
      <c r="CR7" s="1157">
        <v>51</v>
      </c>
      <c r="CS7" s="1158"/>
      <c r="CT7" s="1158"/>
      <c r="CU7" s="1158"/>
      <c r="CV7" s="1159"/>
      <c r="CW7" s="1157" t="s">
        <v>511</v>
      </c>
      <c r="CX7" s="1158"/>
      <c r="CY7" s="1158"/>
      <c r="CZ7" s="1158"/>
      <c r="DA7" s="1159"/>
      <c r="DB7" s="1157" t="s">
        <v>511</v>
      </c>
      <c r="DC7" s="1158"/>
      <c r="DD7" s="1158"/>
      <c r="DE7" s="1158"/>
      <c r="DF7" s="1159"/>
      <c r="DG7" s="1157" t="s">
        <v>511</v>
      </c>
      <c r="DH7" s="1158"/>
      <c r="DI7" s="1158"/>
      <c r="DJ7" s="1158"/>
      <c r="DK7" s="1159"/>
      <c r="DL7" s="1157" t="s">
        <v>511</v>
      </c>
      <c r="DM7" s="1158"/>
      <c r="DN7" s="1158"/>
      <c r="DO7" s="1158"/>
      <c r="DP7" s="1159"/>
      <c r="DQ7" s="1157" t="s">
        <v>511</v>
      </c>
      <c r="DR7" s="1158"/>
      <c r="DS7" s="1158"/>
      <c r="DT7" s="1158"/>
      <c r="DU7" s="1159"/>
      <c r="DV7" s="1184"/>
      <c r="DW7" s="1185"/>
      <c r="DX7" s="1185"/>
      <c r="DY7" s="1185"/>
      <c r="DZ7" s="1186"/>
      <c r="EA7" s="234"/>
    </row>
    <row r="8" spans="1:131" s="235" customFormat="1" ht="26.25" customHeight="1" x14ac:dyDescent="0.15">
      <c r="A8" s="241">
        <v>2</v>
      </c>
      <c r="B8" s="1100" t="s">
        <v>378</v>
      </c>
      <c r="C8" s="1101"/>
      <c r="D8" s="1101"/>
      <c r="E8" s="1101"/>
      <c r="F8" s="1101"/>
      <c r="G8" s="1101"/>
      <c r="H8" s="1101"/>
      <c r="I8" s="1101"/>
      <c r="J8" s="1101"/>
      <c r="K8" s="1101"/>
      <c r="L8" s="1101"/>
      <c r="M8" s="1101"/>
      <c r="N8" s="1101"/>
      <c r="O8" s="1101"/>
      <c r="P8" s="1102"/>
      <c r="Q8" s="1112">
        <v>42</v>
      </c>
      <c r="R8" s="1113"/>
      <c r="S8" s="1113"/>
      <c r="T8" s="1113"/>
      <c r="U8" s="1113"/>
      <c r="V8" s="1113">
        <v>33</v>
      </c>
      <c r="W8" s="1113"/>
      <c r="X8" s="1113"/>
      <c r="Y8" s="1113"/>
      <c r="Z8" s="1113"/>
      <c r="AA8" s="1113">
        <f>+Q8-V8</f>
        <v>9</v>
      </c>
      <c r="AB8" s="1113"/>
      <c r="AC8" s="1113"/>
      <c r="AD8" s="1113"/>
      <c r="AE8" s="1114"/>
      <c r="AF8" s="1106">
        <v>9</v>
      </c>
      <c r="AG8" s="1107"/>
      <c r="AH8" s="1107"/>
      <c r="AI8" s="1107"/>
      <c r="AJ8" s="1108"/>
      <c r="AK8" s="1155">
        <v>1</v>
      </c>
      <c r="AL8" s="1156"/>
      <c r="AM8" s="1156"/>
      <c r="AN8" s="1156"/>
      <c r="AO8" s="1156"/>
      <c r="AP8" s="1156" t="s">
        <v>583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569</v>
      </c>
      <c r="BT8" s="1084"/>
      <c r="BU8" s="1084"/>
      <c r="BV8" s="1084"/>
      <c r="BW8" s="1084"/>
      <c r="BX8" s="1084"/>
      <c r="BY8" s="1084"/>
      <c r="BZ8" s="1084"/>
      <c r="CA8" s="1084"/>
      <c r="CB8" s="1084"/>
      <c r="CC8" s="1084"/>
      <c r="CD8" s="1084"/>
      <c r="CE8" s="1084"/>
      <c r="CF8" s="1084"/>
      <c r="CG8" s="1085"/>
      <c r="CH8" s="1058">
        <v>2</v>
      </c>
      <c r="CI8" s="1059"/>
      <c r="CJ8" s="1059"/>
      <c r="CK8" s="1059"/>
      <c r="CL8" s="1060"/>
      <c r="CM8" s="1058">
        <v>24</v>
      </c>
      <c r="CN8" s="1059"/>
      <c r="CO8" s="1059"/>
      <c r="CP8" s="1059"/>
      <c r="CQ8" s="1060"/>
      <c r="CR8" s="1058">
        <v>3</v>
      </c>
      <c r="CS8" s="1059"/>
      <c r="CT8" s="1059"/>
      <c r="CU8" s="1059"/>
      <c r="CV8" s="1060"/>
      <c r="CW8" s="1058">
        <v>0</v>
      </c>
      <c r="CX8" s="1059"/>
      <c r="CY8" s="1059"/>
      <c r="CZ8" s="1059"/>
      <c r="DA8" s="1060"/>
      <c r="DB8" s="1058" t="s">
        <v>511</v>
      </c>
      <c r="DC8" s="1059"/>
      <c r="DD8" s="1059"/>
      <c r="DE8" s="1059"/>
      <c r="DF8" s="1060"/>
      <c r="DG8" s="1058" t="s">
        <v>511</v>
      </c>
      <c r="DH8" s="1059"/>
      <c r="DI8" s="1059"/>
      <c r="DJ8" s="1059"/>
      <c r="DK8" s="1060"/>
      <c r="DL8" s="1058" t="s">
        <v>511</v>
      </c>
      <c r="DM8" s="1059"/>
      <c r="DN8" s="1059"/>
      <c r="DO8" s="1059"/>
      <c r="DP8" s="1060"/>
      <c r="DQ8" s="1058" t="s">
        <v>511</v>
      </c>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570</v>
      </c>
      <c r="BT9" s="1084"/>
      <c r="BU9" s="1084"/>
      <c r="BV9" s="1084"/>
      <c r="BW9" s="1084"/>
      <c r="BX9" s="1084"/>
      <c r="BY9" s="1084"/>
      <c r="BZ9" s="1084"/>
      <c r="CA9" s="1084"/>
      <c r="CB9" s="1084"/>
      <c r="CC9" s="1084"/>
      <c r="CD9" s="1084"/>
      <c r="CE9" s="1084"/>
      <c r="CF9" s="1084"/>
      <c r="CG9" s="1085"/>
      <c r="CH9" s="1058">
        <v>2</v>
      </c>
      <c r="CI9" s="1059"/>
      <c r="CJ9" s="1059"/>
      <c r="CK9" s="1059"/>
      <c r="CL9" s="1060"/>
      <c r="CM9" s="1058">
        <v>8</v>
      </c>
      <c r="CN9" s="1059"/>
      <c r="CO9" s="1059"/>
      <c r="CP9" s="1059"/>
      <c r="CQ9" s="1060"/>
      <c r="CR9" s="1058">
        <v>2</v>
      </c>
      <c r="CS9" s="1059"/>
      <c r="CT9" s="1059"/>
      <c r="CU9" s="1059"/>
      <c r="CV9" s="1060"/>
      <c r="CW9" s="1058" t="s">
        <v>511</v>
      </c>
      <c r="CX9" s="1059"/>
      <c r="CY9" s="1059"/>
      <c r="CZ9" s="1059"/>
      <c r="DA9" s="1060"/>
      <c r="DB9" s="1058" t="s">
        <v>511</v>
      </c>
      <c r="DC9" s="1059"/>
      <c r="DD9" s="1059"/>
      <c r="DE9" s="1059"/>
      <c r="DF9" s="1060"/>
      <c r="DG9" s="1058" t="s">
        <v>511</v>
      </c>
      <c r="DH9" s="1059"/>
      <c r="DI9" s="1059"/>
      <c r="DJ9" s="1059"/>
      <c r="DK9" s="1060"/>
      <c r="DL9" s="1058" t="s">
        <v>511</v>
      </c>
      <c r="DM9" s="1059"/>
      <c r="DN9" s="1059"/>
      <c r="DO9" s="1059"/>
      <c r="DP9" s="1060"/>
      <c r="DQ9" s="1058" t="s">
        <v>511</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571</v>
      </c>
      <c r="BT10" s="1084"/>
      <c r="BU10" s="1084"/>
      <c r="BV10" s="1084"/>
      <c r="BW10" s="1084"/>
      <c r="BX10" s="1084"/>
      <c r="BY10" s="1084"/>
      <c r="BZ10" s="1084"/>
      <c r="CA10" s="1084"/>
      <c r="CB10" s="1084"/>
      <c r="CC10" s="1084"/>
      <c r="CD10" s="1084"/>
      <c r="CE10" s="1084"/>
      <c r="CF10" s="1084"/>
      <c r="CG10" s="1085"/>
      <c r="CH10" s="1058">
        <v>-4</v>
      </c>
      <c r="CI10" s="1059"/>
      <c r="CJ10" s="1059"/>
      <c r="CK10" s="1059"/>
      <c r="CL10" s="1060"/>
      <c r="CM10" s="1058">
        <v>50</v>
      </c>
      <c r="CN10" s="1059"/>
      <c r="CO10" s="1059"/>
      <c r="CP10" s="1059"/>
      <c r="CQ10" s="1060"/>
      <c r="CR10" s="1058">
        <v>30</v>
      </c>
      <c r="CS10" s="1059"/>
      <c r="CT10" s="1059"/>
      <c r="CU10" s="1059"/>
      <c r="CV10" s="1060"/>
      <c r="CW10" s="1058">
        <v>4</v>
      </c>
      <c r="CX10" s="1059"/>
      <c r="CY10" s="1059"/>
      <c r="CZ10" s="1059"/>
      <c r="DA10" s="1060"/>
      <c r="DB10" s="1058" t="s">
        <v>511</v>
      </c>
      <c r="DC10" s="1059"/>
      <c r="DD10" s="1059"/>
      <c r="DE10" s="1059"/>
      <c r="DF10" s="1060"/>
      <c r="DG10" s="1058" t="s">
        <v>511</v>
      </c>
      <c r="DH10" s="1059"/>
      <c r="DI10" s="1059"/>
      <c r="DJ10" s="1059"/>
      <c r="DK10" s="1060"/>
      <c r="DL10" s="1058" t="s">
        <v>511</v>
      </c>
      <c r="DM10" s="1059"/>
      <c r="DN10" s="1059"/>
      <c r="DO10" s="1059"/>
      <c r="DP10" s="1060"/>
      <c r="DQ10" s="1058" t="s">
        <v>511</v>
      </c>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572</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4</v>
      </c>
      <c r="CN11" s="1059"/>
      <c r="CO11" s="1059"/>
      <c r="CP11" s="1059"/>
      <c r="CQ11" s="1060"/>
      <c r="CR11" s="1058">
        <v>3</v>
      </c>
      <c r="CS11" s="1059"/>
      <c r="CT11" s="1059"/>
      <c r="CU11" s="1059"/>
      <c r="CV11" s="1060"/>
      <c r="CW11" s="1058" t="s">
        <v>511</v>
      </c>
      <c r="CX11" s="1059"/>
      <c r="CY11" s="1059"/>
      <c r="CZ11" s="1059"/>
      <c r="DA11" s="1060"/>
      <c r="DB11" s="1058" t="s">
        <v>511</v>
      </c>
      <c r="DC11" s="1059"/>
      <c r="DD11" s="1059"/>
      <c r="DE11" s="1059"/>
      <c r="DF11" s="1060"/>
      <c r="DG11" s="1058" t="s">
        <v>511</v>
      </c>
      <c r="DH11" s="1059"/>
      <c r="DI11" s="1059"/>
      <c r="DJ11" s="1059"/>
      <c r="DK11" s="1060"/>
      <c r="DL11" s="1058" t="s">
        <v>511</v>
      </c>
      <c r="DM11" s="1059"/>
      <c r="DN11" s="1059"/>
      <c r="DO11" s="1059"/>
      <c r="DP11" s="1060"/>
      <c r="DQ11" s="1058" t="s">
        <v>511</v>
      </c>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573</v>
      </c>
      <c r="BT12" s="1084"/>
      <c r="BU12" s="1084"/>
      <c r="BV12" s="1084"/>
      <c r="BW12" s="1084"/>
      <c r="BX12" s="1084"/>
      <c r="BY12" s="1084"/>
      <c r="BZ12" s="1084"/>
      <c r="CA12" s="1084"/>
      <c r="CB12" s="1084"/>
      <c r="CC12" s="1084"/>
      <c r="CD12" s="1084"/>
      <c r="CE12" s="1084"/>
      <c r="CF12" s="1084"/>
      <c r="CG12" s="1085"/>
      <c r="CH12" s="1058">
        <v>0</v>
      </c>
      <c r="CI12" s="1059"/>
      <c r="CJ12" s="1059"/>
      <c r="CK12" s="1059"/>
      <c r="CL12" s="1060"/>
      <c r="CM12" s="1058">
        <v>8</v>
      </c>
      <c r="CN12" s="1059"/>
      <c r="CO12" s="1059"/>
      <c r="CP12" s="1059"/>
      <c r="CQ12" s="1060"/>
      <c r="CR12" s="1058">
        <v>1</v>
      </c>
      <c r="CS12" s="1059"/>
      <c r="CT12" s="1059"/>
      <c r="CU12" s="1059"/>
      <c r="CV12" s="1060"/>
      <c r="CW12" s="1058" t="s">
        <v>511</v>
      </c>
      <c r="CX12" s="1059"/>
      <c r="CY12" s="1059"/>
      <c r="CZ12" s="1059"/>
      <c r="DA12" s="1060"/>
      <c r="DB12" s="1058" t="s">
        <v>511</v>
      </c>
      <c r="DC12" s="1059"/>
      <c r="DD12" s="1059"/>
      <c r="DE12" s="1059"/>
      <c r="DF12" s="1060"/>
      <c r="DG12" s="1058" t="s">
        <v>511</v>
      </c>
      <c r="DH12" s="1059"/>
      <c r="DI12" s="1059"/>
      <c r="DJ12" s="1059"/>
      <c r="DK12" s="1060"/>
      <c r="DL12" s="1058" t="s">
        <v>511</v>
      </c>
      <c r="DM12" s="1059"/>
      <c r="DN12" s="1059"/>
      <c r="DO12" s="1059"/>
      <c r="DP12" s="1060"/>
      <c r="DQ12" s="1058" t="s">
        <v>511</v>
      </c>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6305</v>
      </c>
      <c r="R23" s="1138"/>
      <c r="S23" s="1138"/>
      <c r="T23" s="1138"/>
      <c r="U23" s="1138"/>
      <c r="V23" s="1138">
        <v>5991</v>
      </c>
      <c r="W23" s="1138"/>
      <c r="X23" s="1138"/>
      <c r="Y23" s="1138"/>
      <c r="Z23" s="1138"/>
      <c r="AA23" s="1138">
        <v>314</v>
      </c>
      <c r="AB23" s="1138"/>
      <c r="AC23" s="1138"/>
      <c r="AD23" s="1138"/>
      <c r="AE23" s="1139"/>
      <c r="AF23" s="1140">
        <v>236</v>
      </c>
      <c r="AG23" s="1138"/>
      <c r="AH23" s="1138"/>
      <c r="AI23" s="1138"/>
      <c r="AJ23" s="1141"/>
      <c r="AK23" s="1142"/>
      <c r="AL23" s="1143"/>
      <c r="AM23" s="1143"/>
      <c r="AN23" s="1143"/>
      <c r="AO23" s="1143"/>
      <c r="AP23" s="1138">
        <v>5414</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1215</v>
      </c>
      <c r="R28" s="1123"/>
      <c r="S28" s="1123"/>
      <c r="T28" s="1123"/>
      <c r="U28" s="1123"/>
      <c r="V28" s="1123">
        <v>1162</v>
      </c>
      <c r="W28" s="1123"/>
      <c r="X28" s="1123"/>
      <c r="Y28" s="1123"/>
      <c r="Z28" s="1123"/>
      <c r="AA28" s="1123">
        <v>53</v>
      </c>
      <c r="AB28" s="1123"/>
      <c r="AC28" s="1123"/>
      <c r="AD28" s="1123"/>
      <c r="AE28" s="1124"/>
      <c r="AF28" s="1125">
        <v>53</v>
      </c>
      <c r="AG28" s="1123"/>
      <c r="AH28" s="1123"/>
      <c r="AI28" s="1123"/>
      <c r="AJ28" s="1126"/>
      <c r="AK28" s="1127">
        <v>53</v>
      </c>
      <c r="AL28" s="1115"/>
      <c r="AM28" s="1115"/>
      <c r="AN28" s="1115"/>
      <c r="AO28" s="1115"/>
      <c r="AP28" s="1115" t="s">
        <v>583</v>
      </c>
      <c r="AQ28" s="1115"/>
      <c r="AR28" s="1115"/>
      <c r="AS28" s="1115"/>
      <c r="AT28" s="1115"/>
      <c r="AU28" s="1115" t="s">
        <v>583</v>
      </c>
      <c r="AV28" s="1115"/>
      <c r="AW28" s="1115"/>
      <c r="AX28" s="1115"/>
      <c r="AY28" s="1115"/>
      <c r="AZ28" s="1116" t="s">
        <v>511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394</v>
      </c>
      <c r="C29" s="1101"/>
      <c r="D29" s="1101"/>
      <c r="E29" s="1101"/>
      <c r="F29" s="1101"/>
      <c r="G29" s="1101"/>
      <c r="H29" s="1101"/>
      <c r="I29" s="1101"/>
      <c r="J29" s="1101"/>
      <c r="K29" s="1101"/>
      <c r="L29" s="1101"/>
      <c r="M29" s="1101"/>
      <c r="N29" s="1101"/>
      <c r="O29" s="1101"/>
      <c r="P29" s="1102"/>
      <c r="Q29" s="1112">
        <v>1121</v>
      </c>
      <c r="R29" s="1113"/>
      <c r="S29" s="1113"/>
      <c r="T29" s="1113"/>
      <c r="U29" s="1113"/>
      <c r="V29" s="1113">
        <v>1060</v>
      </c>
      <c r="W29" s="1113"/>
      <c r="X29" s="1113"/>
      <c r="Y29" s="1113"/>
      <c r="Z29" s="1113"/>
      <c r="AA29" s="1113">
        <v>61</v>
      </c>
      <c r="AB29" s="1113"/>
      <c r="AC29" s="1113"/>
      <c r="AD29" s="1113"/>
      <c r="AE29" s="1114"/>
      <c r="AF29" s="1106">
        <v>61</v>
      </c>
      <c r="AG29" s="1107"/>
      <c r="AH29" s="1107"/>
      <c r="AI29" s="1107"/>
      <c r="AJ29" s="1108"/>
      <c r="AK29" s="1049">
        <v>154</v>
      </c>
      <c r="AL29" s="1040"/>
      <c r="AM29" s="1040"/>
      <c r="AN29" s="1040"/>
      <c r="AO29" s="1040"/>
      <c r="AP29" s="1040" t="s">
        <v>583</v>
      </c>
      <c r="AQ29" s="1040"/>
      <c r="AR29" s="1040"/>
      <c r="AS29" s="1040"/>
      <c r="AT29" s="1040"/>
      <c r="AU29" s="1040" t="s">
        <v>583</v>
      </c>
      <c r="AV29" s="1040"/>
      <c r="AW29" s="1040"/>
      <c r="AX29" s="1040"/>
      <c r="AY29" s="1040"/>
      <c r="AZ29" s="1111" t="s">
        <v>511</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395</v>
      </c>
      <c r="C30" s="1101"/>
      <c r="D30" s="1101"/>
      <c r="E30" s="1101"/>
      <c r="F30" s="1101"/>
      <c r="G30" s="1101"/>
      <c r="H30" s="1101"/>
      <c r="I30" s="1101"/>
      <c r="J30" s="1101"/>
      <c r="K30" s="1101"/>
      <c r="L30" s="1101"/>
      <c r="M30" s="1101"/>
      <c r="N30" s="1101"/>
      <c r="O30" s="1101"/>
      <c r="P30" s="1102"/>
      <c r="Q30" s="1112">
        <v>136</v>
      </c>
      <c r="R30" s="1113"/>
      <c r="S30" s="1113"/>
      <c r="T30" s="1113"/>
      <c r="U30" s="1113"/>
      <c r="V30" s="1113">
        <v>134</v>
      </c>
      <c r="W30" s="1113"/>
      <c r="X30" s="1113"/>
      <c r="Y30" s="1113"/>
      <c r="Z30" s="1113"/>
      <c r="AA30" s="1113">
        <v>1</v>
      </c>
      <c r="AB30" s="1113"/>
      <c r="AC30" s="1113"/>
      <c r="AD30" s="1113"/>
      <c r="AE30" s="1114"/>
      <c r="AF30" s="1106">
        <v>1</v>
      </c>
      <c r="AG30" s="1107"/>
      <c r="AH30" s="1107"/>
      <c r="AI30" s="1107"/>
      <c r="AJ30" s="1108"/>
      <c r="AK30" s="1049">
        <v>51</v>
      </c>
      <c r="AL30" s="1040"/>
      <c r="AM30" s="1040"/>
      <c r="AN30" s="1040"/>
      <c r="AO30" s="1040"/>
      <c r="AP30" s="1040" t="s">
        <v>583</v>
      </c>
      <c r="AQ30" s="1040"/>
      <c r="AR30" s="1040"/>
      <c r="AS30" s="1040"/>
      <c r="AT30" s="1040"/>
      <c r="AU30" s="1040" t="s">
        <v>583</v>
      </c>
      <c r="AV30" s="1040"/>
      <c r="AW30" s="1040"/>
      <c r="AX30" s="1040"/>
      <c r="AY30" s="1040"/>
      <c r="AZ30" s="1111" t="s">
        <v>511</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396</v>
      </c>
      <c r="C31" s="1101"/>
      <c r="D31" s="1101"/>
      <c r="E31" s="1101"/>
      <c r="F31" s="1101"/>
      <c r="G31" s="1101"/>
      <c r="H31" s="1101"/>
      <c r="I31" s="1101"/>
      <c r="J31" s="1101"/>
      <c r="K31" s="1101"/>
      <c r="L31" s="1101"/>
      <c r="M31" s="1101"/>
      <c r="N31" s="1101"/>
      <c r="O31" s="1101"/>
      <c r="P31" s="1102"/>
      <c r="Q31" s="1112">
        <v>868</v>
      </c>
      <c r="R31" s="1113"/>
      <c r="S31" s="1113"/>
      <c r="T31" s="1113"/>
      <c r="U31" s="1113"/>
      <c r="V31" s="1113">
        <v>865</v>
      </c>
      <c r="W31" s="1113"/>
      <c r="X31" s="1113"/>
      <c r="Y31" s="1113"/>
      <c r="Z31" s="1113"/>
      <c r="AA31" s="1113">
        <v>2</v>
      </c>
      <c r="AB31" s="1113"/>
      <c r="AC31" s="1113"/>
      <c r="AD31" s="1113"/>
      <c r="AE31" s="1114"/>
      <c r="AF31" s="1106">
        <v>2</v>
      </c>
      <c r="AG31" s="1107"/>
      <c r="AH31" s="1107"/>
      <c r="AI31" s="1107"/>
      <c r="AJ31" s="1108"/>
      <c r="AK31" s="1049">
        <v>419</v>
      </c>
      <c r="AL31" s="1040"/>
      <c r="AM31" s="1040"/>
      <c r="AN31" s="1040"/>
      <c r="AO31" s="1040"/>
      <c r="AP31" s="1040">
        <v>3396</v>
      </c>
      <c r="AQ31" s="1040"/>
      <c r="AR31" s="1040"/>
      <c r="AS31" s="1040"/>
      <c r="AT31" s="1040"/>
      <c r="AU31" s="1040">
        <v>2139</v>
      </c>
      <c r="AV31" s="1040"/>
      <c r="AW31" s="1040"/>
      <c r="AX31" s="1040"/>
      <c r="AY31" s="1040"/>
      <c r="AZ31" s="1111" t="s">
        <v>511</v>
      </c>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117</v>
      </c>
      <c r="AG63" s="1028"/>
      <c r="AH63" s="1028"/>
      <c r="AI63" s="1028"/>
      <c r="AJ63" s="1093"/>
      <c r="AK63" s="1094"/>
      <c r="AL63" s="1032"/>
      <c r="AM63" s="1032"/>
      <c r="AN63" s="1032"/>
      <c r="AO63" s="1032"/>
      <c r="AP63" s="1028">
        <v>3396</v>
      </c>
      <c r="AQ63" s="1028"/>
      <c r="AR63" s="1028"/>
      <c r="AS63" s="1028"/>
      <c r="AT63" s="1028"/>
      <c r="AU63" s="1028">
        <v>2139</v>
      </c>
      <c r="AV63" s="1028"/>
      <c r="AW63" s="1028"/>
      <c r="AX63" s="1028"/>
      <c r="AY63" s="1028"/>
      <c r="AZ63" s="1088"/>
      <c r="BA63" s="1088"/>
      <c r="BB63" s="1088"/>
      <c r="BC63" s="1088"/>
      <c r="BD63" s="1088"/>
      <c r="BE63" s="1029"/>
      <c r="BF63" s="1029"/>
      <c r="BG63" s="1029"/>
      <c r="BH63" s="1029"/>
      <c r="BI63" s="1030"/>
      <c r="BJ63" s="1089" t="s">
        <v>400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8250</v>
      </c>
      <c r="R68" s="1051"/>
      <c r="S68" s="1051"/>
      <c r="T68" s="1051"/>
      <c r="U68" s="1051"/>
      <c r="V68" s="1051">
        <v>8182</v>
      </c>
      <c r="W68" s="1051"/>
      <c r="X68" s="1051"/>
      <c r="Y68" s="1051"/>
      <c r="Z68" s="1051"/>
      <c r="AA68" s="1051">
        <v>68</v>
      </c>
      <c r="AB68" s="1051"/>
      <c r="AC68" s="1051"/>
      <c r="AD68" s="1051"/>
      <c r="AE68" s="1051"/>
      <c r="AF68" s="1051">
        <v>68</v>
      </c>
      <c r="AG68" s="1051"/>
      <c r="AH68" s="1051"/>
      <c r="AI68" s="1051"/>
      <c r="AJ68" s="1051"/>
      <c r="AK68" s="1051">
        <v>720</v>
      </c>
      <c r="AL68" s="1051"/>
      <c r="AM68" s="1051"/>
      <c r="AN68" s="1051"/>
      <c r="AO68" s="1051"/>
      <c r="AP68" s="1051" t="s">
        <v>586</v>
      </c>
      <c r="AQ68" s="1051"/>
      <c r="AR68" s="1051"/>
      <c r="AS68" s="1051"/>
      <c r="AT68" s="1051"/>
      <c r="AU68" s="1051" t="s">
        <v>586</v>
      </c>
      <c r="AV68" s="1051"/>
      <c r="AW68" s="1051"/>
      <c r="AX68" s="1051"/>
      <c r="AY68" s="1051"/>
      <c r="AZ68" s="1052" t="s">
        <v>585</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68</v>
      </c>
      <c r="R69" s="1040"/>
      <c r="S69" s="1040"/>
      <c r="T69" s="1040"/>
      <c r="U69" s="1040"/>
      <c r="V69" s="1040">
        <v>64</v>
      </c>
      <c r="W69" s="1040"/>
      <c r="X69" s="1040"/>
      <c r="Y69" s="1040"/>
      <c r="Z69" s="1040"/>
      <c r="AA69" s="1040">
        <v>3</v>
      </c>
      <c r="AB69" s="1040"/>
      <c r="AC69" s="1040"/>
      <c r="AD69" s="1040"/>
      <c r="AE69" s="1040"/>
      <c r="AF69" s="1040">
        <v>3</v>
      </c>
      <c r="AG69" s="1040"/>
      <c r="AH69" s="1040"/>
      <c r="AI69" s="1040"/>
      <c r="AJ69" s="1040"/>
      <c r="AK69" s="1040" t="s">
        <v>586</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3404</v>
      </c>
      <c r="R70" s="1040"/>
      <c r="S70" s="1040"/>
      <c r="T70" s="1040"/>
      <c r="U70" s="1040"/>
      <c r="V70" s="1040">
        <v>3281</v>
      </c>
      <c r="W70" s="1040"/>
      <c r="X70" s="1040"/>
      <c r="Y70" s="1040"/>
      <c r="Z70" s="1040"/>
      <c r="AA70" s="1040">
        <v>123</v>
      </c>
      <c r="AB70" s="1040"/>
      <c r="AC70" s="1040"/>
      <c r="AD70" s="1040"/>
      <c r="AE70" s="1040"/>
      <c r="AF70" s="1040">
        <v>117</v>
      </c>
      <c r="AG70" s="1040"/>
      <c r="AH70" s="1040"/>
      <c r="AI70" s="1040"/>
      <c r="AJ70" s="1040"/>
      <c r="AK70" s="1040">
        <v>117</v>
      </c>
      <c r="AL70" s="1040"/>
      <c r="AM70" s="1040"/>
      <c r="AN70" s="1040"/>
      <c r="AO70" s="1040"/>
      <c r="AP70" s="1040">
        <v>388</v>
      </c>
      <c r="AQ70" s="1040"/>
      <c r="AR70" s="1040"/>
      <c r="AS70" s="1040"/>
      <c r="AT70" s="1040"/>
      <c r="AU70" s="1040">
        <v>20</v>
      </c>
      <c r="AV70" s="1040"/>
      <c r="AW70" s="1040"/>
      <c r="AX70" s="1040"/>
      <c r="AY70" s="1040"/>
      <c r="AZ70" s="1041" t="s">
        <v>584</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250</v>
      </c>
      <c r="R71" s="1040"/>
      <c r="S71" s="1040"/>
      <c r="T71" s="1040"/>
      <c r="U71" s="1040"/>
      <c r="V71" s="1040">
        <v>234</v>
      </c>
      <c r="W71" s="1040"/>
      <c r="X71" s="1040"/>
      <c r="Y71" s="1040"/>
      <c r="Z71" s="1040"/>
      <c r="AA71" s="1040">
        <v>16</v>
      </c>
      <c r="AB71" s="1040"/>
      <c r="AC71" s="1040"/>
      <c r="AD71" s="1040"/>
      <c r="AE71" s="1040"/>
      <c r="AF71" s="1040">
        <v>16</v>
      </c>
      <c r="AG71" s="1040"/>
      <c r="AH71" s="1040"/>
      <c r="AI71" s="1040"/>
      <c r="AJ71" s="1040"/>
      <c r="AK71" s="1040" t="s">
        <v>586</v>
      </c>
      <c r="AL71" s="1040"/>
      <c r="AM71" s="1040"/>
      <c r="AN71" s="1040"/>
      <c r="AO71" s="1040"/>
      <c r="AP71" s="1040" t="s">
        <v>586</v>
      </c>
      <c r="AQ71" s="1040"/>
      <c r="AR71" s="1040"/>
      <c r="AS71" s="1040"/>
      <c r="AT71" s="1040"/>
      <c r="AU71" s="1040" t="s">
        <v>587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253621</v>
      </c>
      <c r="R72" s="1040"/>
      <c r="S72" s="1040"/>
      <c r="T72" s="1040"/>
      <c r="U72" s="1040"/>
      <c r="V72" s="1040">
        <v>241656</v>
      </c>
      <c r="W72" s="1040"/>
      <c r="X72" s="1040"/>
      <c r="Y72" s="1040"/>
      <c r="Z72" s="1040"/>
      <c r="AA72" s="1040">
        <v>11965</v>
      </c>
      <c r="AB72" s="1040"/>
      <c r="AC72" s="1040"/>
      <c r="AD72" s="1040"/>
      <c r="AE72" s="1040"/>
      <c r="AF72" s="1040">
        <v>11965</v>
      </c>
      <c r="AG72" s="1040"/>
      <c r="AH72" s="1040"/>
      <c r="AI72" s="1040"/>
      <c r="AJ72" s="1040"/>
      <c r="AK72" s="1040" t="s">
        <v>586</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410</v>
      </c>
      <c r="R73" s="1040"/>
      <c r="S73" s="1040"/>
      <c r="T73" s="1040"/>
      <c r="U73" s="1040"/>
      <c r="V73" s="1040">
        <v>408</v>
      </c>
      <c r="W73" s="1040"/>
      <c r="X73" s="1040"/>
      <c r="Y73" s="1040"/>
      <c r="Z73" s="1040"/>
      <c r="AA73" s="1040">
        <v>2</v>
      </c>
      <c r="AB73" s="1040"/>
      <c r="AC73" s="1040"/>
      <c r="AD73" s="1040"/>
      <c r="AE73" s="1040"/>
      <c r="AF73" s="1040">
        <v>588</v>
      </c>
      <c r="AG73" s="1040"/>
      <c r="AH73" s="1040"/>
      <c r="AI73" s="1040"/>
      <c r="AJ73" s="1040"/>
      <c r="AK73" s="1040" t="s">
        <v>586</v>
      </c>
      <c r="AL73" s="1040"/>
      <c r="AM73" s="1040"/>
      <c r="AN73" s="1040"/>
      <c r="AO73" s="1040"/>
      <c r="AP73" s="1040" t="s">
        <v>586</v>
      </c>
      <c r="AQ73" s="1040"/>
      <c r="AR73" s="1040"/>
      <c r="AS73" s="1040"/>
      <c r="AT73" s="1040"/>
      <c r="AU73" s="1040" t="s">
        <v>586</v>
      </c>
      <c r="AV73" s="1040"/>
      <c r="AW73" s="1040"/>
      <c r="AX73" s="1040"/>
      <c r="AY73" s="1040"/>
      <c r="AZ73" s="1041" t="s">
        <v>589</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2940</v>
      </c>
      <c r="R74" s="1040"/>
      <c r="S74" s="1040"/>
      <c r="T74" s="1040"/>
      <c r="U74" s="1040"/>
      <c r="V74" s="1040">
        <v>2813</v>
      </c>
      <c r="W74" s="1040"/>
      <c r="X74" s="1040"/>
      <c r="Y74" s="1040"/>
      <c r="Z74" s="1040"/>
      <c r="AA74" s="1040">
        <v>127</v>
      </c>
      <c r="AB74" s="1040"/>
      <c r="AC74" s="1040"/>
      <c r="AD74" s="1040"/>
      <c r="AE74" s="1040"/>
      <c r="AF74" s="1040">
        <v>127</v>
      </c>
      <c r="AG74" s="1040"/>
      <c r="AH74" s="1040"/>
      <c r="AI74" s="1040"/>
      <c r="AJ74" s="1040"/>
      <c r="AK74" s="1040">
        <v>97</v>
      </c>
      <c r="AL74" s="1040"/>
      <c r="AM74" s="1040"/>
      <c r="AN74" s="1040"/>
      <c r="AO74" s="1040"/>
      <c r="AP74" s="1040">
        <v>663</v>
      </c>
      <c r="AQ74" s="1040"/>
      <c r="AR74" s="1040"/>
      <c r="AS74" s="1040"/>
      <c r="AT74" s="1040"/>
      <c r="AU74" s="1040">
        <v>42</v>
      </c>
      <c r="AV74" s="1040"/>
      <c r="AW74" s="1040"/>
      <c r="AX74" s="1040"/>
      <c r="AY74" s="1040"/>
      <c r="AZ74" s="1041" t="s">
        <v>588</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82</v>
      </c>
      <c r="R75" s="1048"/>
      <c r="S75" s="1048"/>
      <c r="T75" s="1048"/>
      <c r="U75" s="1049"/>
      <c r="V75" s="1050">
        <v>71</v>
      </c>
      <c r="W75" s="1048"/>
      <c r="X75" s="1048"/>
      <c r="Y75" s="1048"/>
      <c r="Z75" s="1049"/>
      <c r="AA75" s="1050">
        <v>10</v>
      </c>
      <c r="AB75" s="1048"/>
      <c r="AC75" s="1048"/>
      <c r="AD75" s="1048"/>
      <c r="AE75" s="1049"/>
      <c r="AF75" s="1050">
        <v>10</v>
      </c>
      <c r="AG75" s="1048"/>
      <c r="AH75" s="1048"/>
      <c r="AI75" s="1048"/>
      <c r="AJ75" s="1049"/>
      <c r="AK75" s="1050">
        <v>37</v>
      </c>
      <c r="AL75" s="1048"/>
      <c r="AM75" s="1048"/>
      <c r="AN75" s="1048"/>
      <c r="AO75" s="1049"/>
      <c r="AP75" s="1050" t="s">
        <v>586</v>
      </c>
      <c r="AQ75" s="1048"/>
      <c r="AR75" s="1048"/>
      <c r="AS75" s="1048"/>
      <c r="AT75" s="1049"/>
      <c r="AU75" s="1050" t="s">
        <v>586</v>
      </c>
      <c r="AV75" s="1048"/>
      <c r="AW75" s="1048"/>
      <c r="AX75" s="1048"/>
      <c r="AY75" s="1049"/>
      <c r="AZ75" s="1041" t="s">
        <v>590</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12895</v>
      </c>
      <c r="AG88" s="1028"/>
      <c r="AH88" s="1028"/>
      <c r="AI88" s="1028"/>
      <c r="AJ88" s="1028"/>
      <c r="AK88" s="1032"/>
      <c r="AL88" s="1032"/>
      <c r="AM88" s="1032"/>
      <c r="AN88" s="1032"/>
      <c r="AO88" s="1032"/>
      <c r="AP88" s="1028">
        <v>1051</v>
      </c>
      <c r="AQ88" s="1028"/>
      <c r="AR88" s="1028"/>
      <c r="AS88" s="1028"/>
      <c r="AT88" s="1028"/>
      <c r="AU88" s="1028">
        <v>62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90</v>
      </c>
      <c r="CS102" s="1020"/>
      <c r="CT102" s="1020"/>
      <c r="CU102" s="1020"/>
      <c r="CV102" s="1021"/>
      <c r="CW102" s="1019">
        <v>4</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796423</v>
      </c>
      <c r="AB110" s="956"/>
      <c r="AC110" s="956"/>
      <c r="AD110" s="956"/>
      <c r="AE110" s="957"/>
      <c r="AF110" s="958">
        <v>753181</v>
      </c>
      <c r="AG110" s="956"/>
      <c r="AH110" s="956"/>
      <c r="AI110" s="956"/>
      <c r="AJ110" s="957"/>
      <c r="AK110" s="958">
        <v>696243</v>
      </c>
      <c r="AL110" s="956"/>
      <c r="AM110" s="956"/>
      <c r="AN110" s="956"/>
      <c r="AO110" s="957"/>
      <c r="AP110" s="959">
        <v>22.7</v>
      </c>
      <c r="AQ110" s="960"/>
      <c r="AR110" s="960"/>
      <c r="AS110" s="960"/>
      <c r="AT110" s="961"/>
      <c r="AU110" s="995" t="s">
        <v>64</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5315810</v>
      </c>
      <c r="BR110" s="903"/>
      <c r="BS110" s="903"/>
      <c r="BT110" s="903"/>
      <c r="BU110" s="903"/>
      <c r="BV110" s="903">
        <v>5168395</v>
      </c>
      <c r="BW110" s="903"/>
      <c r="BX110" s="903"/>
      <c r="BY110" s="903"/>
      <c r="BZ110" s="903"/>
      <c r="CA110" s="903">
        <v>5413872</v>
      </c>
      <c r="CB110" s="903"/>
      <c r="CC110" s="903"/>
      <c r="CD110" s="903"/>
      <c r="CE110" s="903"/>
      <c r="CF110" s="927">
        <v>176.8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427</v>
      </c>
      <c r="DM110" s="903"/>
      <c r="DN110" s="903"/>
      <c r="DO110" s="903"/>
      <c r="DP110" s="903"/>
      <c r="DQ110" s="903" t="s">
        <v>426</v>
      </c>
      <c r="DR110" s="903"/>
      <c r="DS110" s="903"/>
      <c r="DT110" s="903"/>
      <c r="DU110" s="903"/>
      <c r="DV110" s="904" t="s">
        <v>426</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118</v>
      </c>
      <c r="AG111" s="984"/>
      <c r="AH111" s="984"/>
      <c r="AI111" s="984"/>
      <c r="AJ111" s="985"/>
      <c r="AK111" s="986" t="s">
        <v>429</v>
      </c>
      <c r="AL111" s="984"/>
      <c r="AM111" s="984"/>
      <c r="AN111" s="984"/>
      <c r="AO111" s="985"/>
      <c r="AP111" s="987" t="s">
        <v>118</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426</v>
      </c>
      <c r="BW111" s="875"/>
      <c r="BX111" s="875"/>
      <c r="BY111" s="875"/>
      <c r="BZ111" s="875"/>
      <c r="CA111" s="875" t="s">
        <v>426</v>
      </c>
      <c r="CB111" s="875"/>
      <c r="CC111" s="875"/>
      <c r="CD111" s="875"/>
      <c r="CE111" s="875"/>
      <c r="CF111" s="936" t="s">
        <v>382</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426</v>
      </c>
      <c r="DH111" s="875"/>
      <c r="DI111" s="875"/>
      <c r="DJ111" s="875"/>
      <c r="DK111" s="875"/>
      <c r="DL111" s="875" t="s">
        <v>118</v>
      </c>
      <c r="DM111" s="875"/>
      <c r="DN111" s="875"/>
      <c r="DO111" s="875"/>
      <c r="DP111" s="875"/>
      <c r="DQ111" s="875" t="s">
        <v>118</v>
      </c>
      <c r="DR111" s="875"/>
      <c r="DS111" s="875"/>
      <c r="DT111" s="875"/>
      <c r="DU111" s="875"/>
      <c r="DV111" s="852" t="s">
        <v>118</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118</v>
      </c>
      <c r="AG112" s="838"/>
      <c r="AH112" s="838"/>
      <c r="AI112" s="838"/>
      <c r="AJ112" s="839"/>
      <c r="AK112" s="840" t="s">
        <v>118</v>
      </c>
      <c r="AL112" s="838"/>
      <c r="AM112" s="838"/>
      <c r="AN112" s="838"/>
      <c r="AO112" s="839"/>
      <c r="AP112" s="885" t="s">
        <v>118</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2174157</v>
      </c>
      <c r="BR112" s="875"/>
      <c r="BS112" s="875"/>
      <c r="BT112" s="875"/>
      <c r="BU112" s="875"/>
      <c r="BV112" s="875">
        <v>2142483</v>
      </c>
      <c r="BW112" s="875"/>
      <c r="BX112" s="875"/>
      <c r="BY112" s="875"/>
      <c r="BZ112" s="875"/>
      <c r="CA112" s="875">
        <v>2139238</v>
      </c>
      <c r="CB112" s="875"/>
      <c r="CC112" s="875"/>
      <c r="CD112" s="875"/>
      <c r="CE112" s="875"/>
      <c r="CF112" s="936">
        <v>69.8</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427</v>
      </c>
      <c r="DM112" s="875"/>
      <c r="DN112" s="875"/>
      <c r="DO112" s="875"/>
      <c r="DP112" s="875"/>
      <c r="DQ112" s="875" t="s">
        <v>118</v>
      </c>
      <c r="DR112" s="875"/>
      <c r="DS112" s="875"/>
      <c r="DT112" s="875"/>
      <c r="DU112" s="875"/>
      <c r="DV112" s="852" t="s">
        <v>118</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169500</v>
      </c>
      <c r="AB113" s="984"/>
      <c r="AC113" s="984"/>
      <c r="AD113" s="984"/>
      <c r="AE113" s="985"/>
      <c r="AF113" s="986">
        <v>139915</v>
      </c>
      <c r="AG113" s="984"/>
      <c r="AH113" s="984"/>
      <c r="AI113" s="984"/>
      <c r="AJ113" s="985"/>
      <c r="AK113" s="986">
        <v>170571</v>
      </c>
      <c r="AL113" s="984"/>
      <c r="AM113" s="984"/>
      <c r="AN113" s="984"/>
      <c r="AO113" s="985"/>
      <c r="AP113" s="987">
        <v>5.6</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122760</v>
      </c>
      <c r="BR113" s="875"/>
      <c r="BS113" s="875"/>
      <c r="BT113" s="875"/>
      <c r="BU113" s="875"/>
      <c r="BV113" s="875">
        <v>87883</v>
      </c>
      <c r="BW113" s="875"/>
      <c r="BX113" s="875"/>
      <c r="BY113" s="875"/>
      <c r="BZ113" s="875"/>
      <c r="CA113" s="875">
        <v>62467</v>
      </c>
      <c r="CB113" s="875"/>
      <c r="CC113" s="875"/>
      <c r="CD113" s="875"/>
      <c r="CE113" s="875"/>
      <c r="CF113" s="936">
        <v>2</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118</v>
      </c>
      <c r="DH113" s="838"/>
      <c r="DI113" s="838"/>
      <c r="DJ113" s="838"/>
      <c r="DK113" s="839"/>
      <c r="DL113" s="840" t="s">
        <v>426</v>
      </c>
      <c r="DM113" s="838"/>
      <c r="DN113" s="838"/>
      <c r="DO113" s="838"/>
      <c r="DP113" s="839"/>
      <c r="DQ113" s="840" t="s">
        <v>118</v>
      </c>
      <c r="DR113" s="838"/>
      <c r="DS113" s="838"/>
      <c r="DT113" s="838"/>
      <c r="DU113" s="839"/>
      <c r="DV113" s="885" t="s">
        <v>118</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35657</v>
      </c>
      <c r="AB114" s="838"/>
      <c r="AC114" s="838"/>
      <c r="AD114" s="838"/>
      <c r="AE114" s="839"/>
      <c r="AF114" s="840">
        <v>36886</v>
      </c>
      <c r="AG114" s="838"/>
      <c r="AH114" s="838"/>
      <c r="AI114" s="838"/>
      <c r="AJ114" s="839"/>
      <c r="AK114" s="840">
        <v>36308</v>
      </c>
      <c r="AL114" s="838"/>
      <c r="AM114" s="838"/>
      <c r="AN114" s="838"/>
      <c r="AO114" s="839"/>
      <c r="AP114" s="885">
        <v>1.2</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858522</v>
      </c>
      <c r="BR114" s="875"/>
      <c r="BS114" s="875"/>
      <c r="BT114" s="875"/>
      <c r="BU114" s="875"/>
      <c r="BV114" s="875">
        <v>823642</v>
      </c>
      <c r="BW114" s="875"/>
      <c r="BX114" s="875"/>
      <c r="BY114" s="875"/>
      <c r="BZ114" s="875"/>
      <c r="CA114" s="875">
        <v>775160</v>
      </c>
      <c r="CB114" s="875"/>
      <c r="CC114" s="875"/>
      <c r="CD114" s="875"/>
      <c r="CE114" s="875"/>
      <c r="CF114" s="936">
        <v>25.3</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118</v>
      </c>
      <c r="DH114" s="838"/>
      <c r="DI114" s="838"/>
      <c r="DJ114" s="838"/>
      <c r="DK114" s="839"/>
      <c r="DL114" s="840" t="s">
        <v>429</v>
      </c>
      <c r="DM114" s="838"/>
      <c r="DN114" s="838"/>
      <c r="DO114" s="838"/>
      <c r="DP114" s="839"/>
      <c r="DQ114" s="840" t="s">
        <v>118</v>
      </c>
      <c r="DR114" s="838"/>
      <c r="DS114" s="838"/>
      <c r="DT114" s="838"/>
      <c r="DU114" s="839"/>
      <c r="DV114" s="885" t="s">
        <v>118</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429</v>
      </c>
      <c r="AB115" s="984"/>
      <c r="AC115" s="984"/>
      <c r="AD115" s="984"/>
      <c r="AE115" s="985"/>
      <c r="AF115" s="986" t="s">
        <v>118</v>
      </c>
      <c r="AG115" s="984"/>
      <c r="AH115" s="984"/>
      <c r="AI115" s="984"/>
      <c r="AJ115" s="985"/>
      <c r="AK115" s="986" t="s">
        <v>443</v>
      </c>
      <c r="AL115" s="984"/>
      <c r="AM115" s="984"/>
      <c r="AN115" s="984"/>
      <c r="AO115" s="985"/>
      <c r="AP115" s="987" t="s">
        <v>429</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118</v>
      </c>
      <c r="BR115" s="875"/>
      <c r="BS115" s="875"/>
      <c r="BT115" s="875"/>
      <c r="BU115" s="875"/>
      <c r="BV115" s="875" t="s">
        <v>118</v>
      </c>
      <c r="BW115" s="875"/>
      <c r="BX115" s="875"/>
      <c r="BY115" s="875"/>
      <c r="BZ115" s="875"/>
      <c r="CA115" s="875" t="s">
        <v>443</v>
      </c>
      <c r="CB115" s="875"/>
      <c r="CC115" s="875"/>
      <c r="CD115" s="875"/>
      <c r="CE115" s="875"/>
      <c r="CF115" s="936" t="s">
        <v>118</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429</v>
      </c>
      <c r="DM115" s="838"/>
      <c r="DN115" s="838"/>
      <c r="DO115" s="838"/>
      <c r="DP115" s="839"/>
      <c r="DQ115" s="840" t="s">
        <v>118</v>
      </c>
      <c r="DR115" s="838"/>
      <c r="DS115" s="838"/>
      <c r="DT115" s="838"/>
      <c r="DU115" s="839"/>
      <c r="DV115" s="885" t="s">
        <v>118</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429</v>
      </c>
      <c r="AB116" s="838"/>
      <c r="AC116" s="838"/>
      <c r="AD116" s="838"/>
      <c r="AE116" s="839"/>
      <c r="AF116" s="840" t="s">
        <v>443</v>
      </c>
      <c r="AG116" s="838"/>
      <c r="AH116" s="838"/>
      <c r="AI116" s="838"/>
      <c r="AJ116" s="839"/>
      <c r="AK116" s="840" t="s">
        <v>426</v>
      </c>
      <c r="AL116" s="838"/>
      <c r="AM116" s="838"/>
      <c r="AN116" s="838"/>
      <c r="AO116" s="839"/>
      <c r="AP116" s="885" t="s">
        <v>429</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426</v>
      </c>
      <c r="BR116" s="875"/>
      <c r="BS116" s="875"/>
      <c r="BT116" s="875"/>
      <c r="BU116" s="875"/>
      <c r="BV116" s="875" t="s">
        <v>426</v>
      </c>
      <c r="BW116" s="875"/>
      <c r="BX116" s="875"/>
      <c r="BY116" s="875"/>
      <c r="BZ116" s="875"/>
      <c r="CA116" s="875" t="s">
        <v>426</v>
      </c>
      <c r="CB116" s="875"/>
      <c r="CC116" s="875"/>
      <c r="CD116" s="875"/>
      <c r="CE116" s="875"/>
      <c r="CF116" s="936" t="s">
        <v>426</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118</v>
      </c>
      <c r="DM116" s="838"/>
      <c r="DN116" s="838"/>
      <c r="DO116" s="838"/>
      <c r="DP116" s="839"/>
      <c r="DQ116" s="840" t="s">
        <v>118</v>
      </c>
      <c r="DR116" s="838"/>
      <c r="DS116" s="838"/>
      <c r="DT116" s="838"/>
      <c r="DU116" s="839"/>
      <c r="DV116" s="885" t="s">
        <v>118</v>
      </c>
      <c r="DW116" s="886"/>
      <c r="DX116" s="886"/>
      <c r="DY116" s="886"/>
      <c r="DZ116" s="887"/>
    </row>
    <row r="117" spans="1:130" s="226" customFormat="1" ht="26.25" customHeight="1" x14ac:dyDescent="0.15">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1001580</v>
      </c>
      <c r="AB117" s="970"/>
      <c r="AC117" s="970"/>
      <c r="AD117" s="970"/>
      <c r="AE117" s="971"/>
      <c r="AF117" s="972">
        <v>929982</v>
      </c>
      <c r="AG117" s="970"/>
      <c r="AH117" s="970"/>
      <c r="AI117" s="970"/>
      <c r="AJ117" s="971"/>
      <c r="AK117" s="972">
        <v>903122</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118</v>
      </c>
      <c r="BR117" s="875"/>
      <c r="BS117" s="875"/>
      <c r="BT117" s="875"/>
      <c r="BU117" s="875"/>
      <c r="BV117" s="875" t="s">
        <v>118</v>
      </c>
      <c r="BW117" s="875"/>
      <c r="BX117" s="875"/>
      <c r="BY117" s="875"/>
      <c r="BZ117" s="875"/>
      <c r="CA117" s="875" t="s">
        <v>118</v>
      </c>
      <c r="CB117" s="875"/>
      <c r="CC117" s="875"/>
      <c r="CD117" s="875"/>
      <c r="CE117" s="875"/>
      <c r="CF117" s="936" t="s">
        <v>118</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118</v>
      </c>
      <c r="DM117" s="838"/>
      <c r="DN117" s="838"/>
      <c r="DO117" s="838"/>
      <c r="DP117" s="839"/>
      <c r="DQ117" s="840" t="s">
        <v>426</v>
      </c>
      <c r="DR117" s="838"/>
      <c r="DS117" s="838"/>
      <c r="DT117" s="838"/>
      <c r="DU117" s="839"/>
      <c r="DV117" s="885" t="s">
        <v>426</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382</v>
      </c>
      <c r="BR118" s="906"/>
      <c r="BS118" s="906"/>
      <c r="BT118" s="906"/>
      <c r="BU118" s="906"/>
      <c r="BV118" s="906" t="s">
        <v>382</v>
      </c>
      <c r="BW118" s="906"/>
      <c r="BX118" s="906"/>
      <c r="BY118" s="906"/>
      <c r="BZ118" s="906"/>
      <c r="CA118" s="906" t="s">
        <v>118</v>
      </c>
      <c r="CB118" s="906"/>
      <c r="CC118" s="906"/>
      <c r="CD118" s="906"/>
      <c r="CE118" s="906"/>
      <c r="CF118" s="936" t="s">
        <v>118</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443</v>
      </c>
      <c r="DM118" s="838"/>
      <c r="DN118" s="838"/>
      <c r="DO118" s="838"/>
      <c r="DP118" s="839"/>
      <c r="DQ118" s="840" t="s">
        <v>382</v>
      </c>
      <c r="DR118" s="838"/>
      <c r="DS118" s="838"/>
      <c r="DT118" s="838"/>
      <c r="DU118" s="839"/>
      <c r="DV118" s="885" t="s">
        <v>118</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382</v>
      </c>
      <c r="AB119" s="956"/>
      <c r="AC119" s="956"/>
      <c r="AD119" s="956"/>
      <c r="AE119" s="957"/>
      <c r="AF119" s="958" t="s">
        <v>382</v>
      </c>
      <c r="AG119" s="956"/>
      <c r="AH119" s="956"/>
      <c r="AI119" s="956"/>
      <c r="AJ119" s="957"/>
      <c r="AK119" s="958" t="s">
        <v>382</v>
      </c>
      <c r="AL119" s="956"/>
      <c r="AM119" s="956"/>
      <c r="AN119" s="956"/>
      <c r="AO119" s="957"/>
      <c r="AP119" s="959" t="s">
        <v>382</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454</v>
      </c>
      <c r="BP119" s="939"/>
      <c r="BQ119" s="943">
        <v>8471249</v>
      </c>
      <c r="BR119" s="906"/>
      <c r="BS119" s="906"/>
      <c r="BT119" s="906"/>
      <c r="BU119" s="906"/>
      <c r="BV119" s="906">
        <v>8222403</v>
      </c>
      <c r="BW119" s="906"/>
      <c r="BX119" s="906"/>
      <c r="BY119" s="906"/>
      <c r="BZ119" s="906"/>
      <c r="CA119" s="906">
        <v>8390737</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118</v>
      </c>
      <c r="DH119" s="821"/>
      <c r="DI119" s="821"/>
      <c r="DJ119" s="821"/>
      <c r="DK119" s="822"/>
      <c r="DL119" s="823" t="s">
        <v>443</v>
      </c>
      <c r="DM119" s="821"/>
      <c r="DN119" s="821"/>
      <c r="DO119" s="821"/>
      <c r="DP119" s="822"/>
      <c r="DQ119" s="823" t="s">
        <v>443</v>
      </c>
      <c r="DR119" s="821"/>
      <c r="DS119" s="821"/>
      <c r="DT119" s="821"/>
      <c r="DU119" s="822"/>
      <c r="DV119" s="909" t="s">
        <v>443</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443</v>
      </c>
      <c r="AB120" s="838"/>
      <c r="AC120" s="838"/>
      <c r="AD120" s="838"/>
      <c r="AE120" s="839"/>
      <c r="AF120" s="840" t="s">
        <v>443</v>
      </c>
      <c r="AG120" s="838"/>
      <c r="AH120" s="838"/>
      <c r="AI120" s="838"/>
      <c r="AJ120" s="839"/>
      <c r="AK120" s="840" t="s">
        <v>443</v>
      </c>
      <c r="AL120" s="838"/>
      <c r="AM120" s="838"/>
      <c r="AN120" s="838"/>
      <c r="AO120" s="839"/>
      <c r="AP120" s="885" t="s">
        <v>443</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2394866</v>
      </c>
      <c r="BR120" s="903"/>
      <c r="BS120" s="903"/>
      <c r="BT120" s="903"/>
      <c r="BU120" s="903"/>
      <c r="BV120" s="903">
        <v>2696617</v>
      </c>
      <c r="BW120" s="903"/>
      <c r="BX120" s="903"/>
      <c r="BY120" s="903"/>
      <c r="BZ120" s="903"/>
      <c r="CA120" s="903">
        <v>2957677</v>
      </c>
      <c r="CB120" s="903"/>
      <c r="CC120" s="903"/>
      <c r="CD120" s="903"/>
      <c r="CE120" s="903"/>
      <c r="CF120" s="927">
        <v>96.6</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2174157</v>
      </c>
      <c r="DH120" s="903"/>
      <c r="DI120" s="903"/>
      <c r="DJ120" s="903"/>
      <c r="DK120" s="903"/>
      <c r="DL120" s="903">
        <v>2142483</v>
      </c>
      <c r="DM120" s="903"/>
      <c r="DN120" s="903"/>
      <c r="DO120" s="903"/>
      <c r="DP120" s="903"/>
      <c r="DQ120" s="903">
        <v>2139238</v>
      </c>
      <c r="DR120" s="903"/>
      <c r="DS120" s="903"/>
      <c r="DT120" s="903"/>
      <c r="DU120" s="903"/>
      <c r="DV120" s="904">
        <v>69.8</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443</v>
      </c>
      <c r="AB121" s="838"/>
      <c r="AC121" s="838"/>
      <c r="AD121" s="838"/>
      <c r="AE121" s="839"/>
      <c r="AF121" s="840" t="s">
        <v>443</v>
      </c>
      <c r="AG121" s="838"/>
      <c r="AH121" s="838"/>
      <c r="AI121" s="838"/>
      <c r="AJ121" s="839"/>
      <c r="AK121" s="840" t="s">
        <v>443</v>
      </c>
      <c r="AL121" s="838"/>
      <c r="AM121" s="838"/>
      <c r="AN121" s="838"/>
      <c r="AO121" s="839"/>
      <c r="AP121" s="885" t="s">
        <v>426</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5021</v>
      </c>
      <c r="BR121" s="875"/>
      <c r="BS121" s="875"/>
      <c r="BT121" s="875"/>
      <c r="BU121" s="875"/>
      <c r="BV121" s="875" t="s">
        <v>118</v>
      </c>
      <c r="BW121" s="875"/>
      <c r="BX121" s="875"/>
      <c r="BY121" s="875"/>
      <c r="BZ121" s="875"/>
      <c r="CA121" s="875" t="s">
        <v>443</v>
      </c>
      <c r="CB121" s="875"/>
      <c r="CC121" s="875"/>
      <c r="CD121" s="875"/>
      <c r="CE121" s="875"/>
      <c r="CF121" s="936" t="s">
        <v>443</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t="s">
        <v>118</v>
      </c>
      <c r="DH121" s="875"/>
      <c r="DI121" s="875"/>
      <c r="DJ121" s="875"/>
      <c r="DK121" s="875"/>
      <c r="DL121" s="875" t="s">
        <v>443</v>
      </c>
      <c r="DM121" s="875"/>
      <c r="DN121" s="875"/>
      <c r="DO121" s="875"/>
      <c r="DP121" s="875"/>
      <c r="DQ121" s="875" t="s">
        <v>443</v>
      </c>
      <c r="DR121" s="875"/>
      <c r="DS121" s="875"/>
      <c r="DT121" s="875"/>
      <c r="DU121" s="875"/>
      <c r="DV121" s="852" t="s">
        <v>426</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443</v>
      </c>
      <c r="AB122" s="838"/>
      <c r="AC122" s="838"/>
      <c r="AD122" s="838"/>
      <c r="AE122" s="839"/>
      <c r="AF122" s="840" t="s">
        <v>443</v>
      </c>
      <c r="AG122" s="838"/>
      <c r="AH122" s="838"/>
      <c r="AI122" s="838"/>
      <c r="AJ122" s="839"/>
      <c r="AK122" s="840" t="s">
        <v>443</v>
      </c>
      <c r="AL122" s="838"/>
      <c r="AM122" s="838"/>
      <c r="AN122" s="838"/>
      <c r="AO122" s="839"/>
      <c r="AP122" s="885" t="s">
        <v>443</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5789170</v>
      </c>
      <c r="BR122" s="906"/>
      <c r="BS122" s="906"/>
      <c r="BT122" s="906"/>
      <c r="BU122" s="906"/>
      <c r="BV122" s="906">
        <v>5453506</v>
      </c>
      <c r="BW122" s="906"/>
      <c r="BX122" s="906"/>
      <c r="BY122" s="906"/>
      <c r="BZ122" s="906"/>
      <c r="CA122" s="906">
        <v>5534361</v>
      </c>
      <c r="CB122" s="906"/>
      <c r="CC122" s="906"/>
      <c r="CD122" s="906"/>
      <c r="CE122" s="906"/>
      <c r="CF122" s="907">
        <v>180.7</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443</v>
      </c>
      <c r="DH122" s="875"/>
      <c r="DI122" s="875"/>
      <c r="DJ122" s="875"/>
      <c r="DK122" s="875"/>
      <c r="DL122" s="875" t="s">
        <v>443</v>
      </c>
      <c r="DM122" s="875"/>
      <c r="DN122" s="875"/>
      <c r="DO122" s="875"/>
      <c r="DP122" s="875"/>
      <c r="DQ122" s="875" t="s">
        <v>443</v>
      </c>
      <c r="DR122" s="875"/>
      <c r="DS122" s="875"/>
      <c r="DT122" s="875"/>
      <c r="DU122" s="875"/>
      <c r="DV122" s="852" t="s">
        <v>443</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443</v>
      </c>
      <c r="AB123" s="838"/>
      <c r="AC123" s="838"/>
      <c r="AD123" s="838"/>
      <c r="AE123" s="839"/>
      <c r="AF123" s="840" t="s">
        <v>426</v>
      </c>
      <c r="AG123" s="838"/>
      <c r="AH123" s="838"/>
      <c r="AI123" s="838"/>
      <c r="AJ123" s="839"/>
      <c r="AK123" s="840" t="s">
        <v>443</v>
      </c>
      <c r="AL123" s="838"/>
      <c r="AM123" s="838"/>
      <c r="AN123" s="838"/>
      <c r="AO123" s="839"/>
      <c r="AP123" s="885" t="s">
        <v>426</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465</v>
      </c>
      <c r="BP123" s="939"/>
      <c r="BQ123" s="893">
        <v>8189057</v>
      </c>
      <c r="BR123" s="894"/>
      <c r="BS123" s="894"/>
      <c r="BT123" s="894"/>
      <c r="BU123" s="894"/>
      <c r="BV123" s="894">
        <v>8150123</v>
      </c>
      <c r="BW123" s="894"/>
      <c r="BX123" s="894"/>
      <c r="BY123" s="894"/>
      <c r="BZ123" s="894"/>
      <c r="CA123" s="894">
        <v>8492038</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t="s">
        <v>426</v>
      </c>
      <c r="DH123" s="838"/>
      <c r="DI123" s="838"/>
      <c r="DJ123" s="838"/>
      <c r="DK123" s="839"/>
      <c r="DL123" s="840" t="s">
        <v>426</v>
      </c>
      <c r="DM123" s="838"/>
      <c r="DN123" s="838"/>
      <c r="DO123" s="838"/>
      <c r="DP123" s="839"/>
      <c r="DQ123" s="840" t="s">
        <v>426</v>
      </c>
      <c r="DR123" s="838"/>
      <c r="DS123" s="838"/>
      <c r="DT123" s="838"/>
      <c r="DU123" s="839"/>
      <c r="DV123" s="885" t="s">
        <v>426</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426</v>
      </c>
      <c r="AB124" s="838"/>
      <c r="AC124" s="838"/>
      <c r="AD124" s="838"/>
      <c r="AE124" s="839"/>
      <c r="AF124" s="840" t="s">
        <v>426</v>
      </c>
      <c r="AG124" s="838"/>
      <c r="AH124" s="838"/>
      <c r="AI124" s="838"/>
      <c r="AJ124" s="839"/>
      <c r="AK124" s="840" t="s">
        <v>426</v>
      </c>
      <c r="AL124" s="838"/>
      <c r="AM124" s="838"/>
      <c r="AN124" s="838"/>
      <c r="AO124" s="839"/>
      <c r="AP124" s="885" t="s">
        <v>443</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8.8000000000000007</v>
      </c>
      <c r="BR124" s="892"/>
      <c r="BS124" s="892"/>
      <c r="BT124" s="892"/>
      <c r="BU124" s="892"/>
      <c r="BV124" s="892">
        <v>2.2999999999999998</v>
      </c>
      <c r="BW124" s="892"/>
      <c r="BX124" s="892"/>
      <c r="BY124" s="892"/>
      <c r="BZ124" s="892"/>
      <c r="CA124" s="892" t="s">
        <v>426</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118</v>
      </c>
      <c r="DH124" s="821"/>
      <c r="DI124" s="821"/>
      <c r="DJ124" s="821"/>
      <c r="DK124" s="822"/>
      <c r="DL124" s="823" t="s">
        <v>443</v>
      </c>
      <c r="DM124" s="821"/>
      <c r="DN124" s="821"/>
      <c r="DO124" s="821"/>
      <c r="DP124" s="822"/>
      <c r="DQ124" s="823" t="s">
        <v>118</v>
      </c>
      <c r="DR124" s="821"/>
      <c r="DS124" s="821"/>
      <c r="DT124" s="821"/>
      <c r="DU124" s="822"/>
      <c r="DV124" s="909" t="s">
        <v>427</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427</v>
      </c>
      <c r="AB125" s="838"/>
      <c r="AC125" s="838"/>
      <c r="AD125" s="838"/>
      <c r="AE125" s="839"/>
      <c r="AF125" s="840" t="s">
        <v>469</v>
      </c>
      <c r="AG125" s="838"/>
      <c r="AH125" s="838"/>
      <c r="AI125" s="838"/>
      <c r="AJ125" s="839"/>
      <c r="AK125" s="840" t="s">
        <v>443</v>
      </c>
      <c r="AL125" s="838"/>
      <c r="AM125" s="838"/>
      <c r="AN125" s="838"/>
      <c r="AO125" s="839"/>
      <c r="AP125" s="885" t="s">
        <v>469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472</v>
      </c>
      <c r="DH125" s="903"/>
      <c r="DI125" s="903"/>
      <c r="DJ125" s="903"/>
      <c r="DK125" s="903"/>
      <c r="DL125" s="903" t="s">
        <v>473</v>
      </c>
      <c r="DM125" s="903"/>
      <c r="DN125" s="903"/>
      <c r="DO125" s="903"/>
      <c r="DP125" s="903"/>
      <c r="DQ125" s="903" t="s">
        <v>474</v>
      </c>
      <c r="DR125" s="903"/>
      <c r="DS125" s="903"/>
      <c r="DT125" s="903"/>
      <c r="DU125" s="903"/>
      <c r="DV125" s="904" t="s">
        <v>118</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475</v>
      </c>
      <c r="AB126" s="838"/>
      <c r="AC126" s="838"/>
      <c r="AD126" s="838"/>
      <c r="AE126" s="839"/>
      <c r="AF126" s="840" t="s">
        <v>118</v>
      </c>
      <c r="AG126" s="838"/>
      <c r="AH126" s="838"/>
      <c r="AI126" s="838"/>
      <c r="AJ126" s="839"/>
      <c r="AK126" s="840" t="s">
        <v>118</v>
      </c>
      <c r="AL126" s="838"/>
      <c r="AM126" s="838"/>
      <c r="AN126" s="838"/>
      <c r="AO126" s="839"/>
      <c r="AP126" s="885" t="s">
        <v>469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427</v>
      </c>
      <c r="DH126" s="875"/>
      <c r="DI126" s="875"/>
      <c r="DJ126" s="875"/>
      <c r="DK126" s="875"/>
      <c r="DL126" s="875" t="s">
        <v>427</v>
      </c>
      <c r="DM126" s="875"/>
      <c r="DN126" s="875"/>
      <c r="DO126" s="875"/>
      <c r="DP126" s="875"/>
      <c r="DQ126" s="875" t="s">
        <v>443</v>
      </c>
      <c r="DR126" s="875"/>
      <c r="DS126" s="875"/>
      <c r="DT126" s="875"/>
      <c r="DU126" s="875"/>
      <c r="DV126" s="852" t="s">
        <v>477</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473</v>
      </c>
      <c r="AG127" s="838"/>
      <c r="AH127" s="838"/>
      <c r="AI127" s="838"/>
      <c r="AJ127" s="839"/>
      <c r="AK127" s="840" t="s">
        <v>443</v>
      </c>
      <c r="AL127" s="838"/>
      <c r="AM127" s="838"/>
      <c r="AN127" s="838"/>
      <c r="AO127" s="839"/>
      <c r="AP127" s="885" t="s">
        <v>443</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443</v>
      </c>
      <c r="DH127" s="875"/>
      <c r="DI127" s="875"/>
      <c r="DJ127" s="875"/>
      <c r="DK127" s="875"/>
      <c r="DL127" s="875" t="s">
        <v>118</v>
      </c>
      <c r="DM127" s="875"/>
      <c r="DN127" s="875"/>
      <c r="DO127" s="875"/>
      <c r="DP127" s="875"/>
      <c r="DQ127" s="875" t="s">
        <v>400</v>
      </c>
      <c r="DR127" s="875"/>
      <c r="DS127" s="875"/>
      <c r="DT127" s="875"/>
      <c r="DU127" s="875"/>
      <c r="DV127" s="852" t="s">
        <v>443</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5121</v>
      </c>
      <c r="AB128" s="859"/>
      <c r="AC128" s="859"/>
      <c r="AD128" s="859"/>
      <c r="AE128" s="860"/>
      <c r="AF128" s="861">
        <v>5119</v>
      </c>
      <c r="AG128" s="859"/>
      <c r="AH128" s="859"/>
      <c r="AI128" s="859"/>
      <c r="AJ128" s="860"/>
      <c r="AK128" s="861" t="s">
        <v>427</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443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118</v>
      </c>
      <c r="DH128" s="849"/>
      <c r="DI128" s="849"/>
      <c r="DJ128" s="849"/>
      <c r="DK128" s="849"/>
      <c r="DL128" s="849" t="s">
        <v>469</v>
      </c>
      <c r="DM128" s="849"/>
      <c r="DN128" s="849"/>
      <c r="DO128" s="849"/>
      <c r="DP128" s="849"/>
      <c r="DQ128" s="849" t="s">
        <v>469</v>
      </c>
      <c r="DR128" s="849"/>
      <c r="DS128" s="849"/>
      <c r="DT128" s="849"/>
      <c r="DU128" s="849"/>
      <c r="DV128" s="850" t="s">
        <v>443</v>
      </c>
      <c r="DW128" s="850"/>
      <c r="DX128" s="850"/>
      <c r="DY128" s="850"/>
      <c r="DZ128" s="851"/>
    </row>
    <row r="129" spans="1:131" s="226" customFormat="1" ht="26.25" customHeight="1" x14ac:dyDescent="0.15">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3828677</v>
      </c>
      <c r="AB129" s="838"/>
      <c r="AC129" s="838"/>
      <c r="AD129" s="838"/>
      <c r="AE129" s="839"/>
      <c r="AF129" s="840">
        <v>3742318</v>
      </c>
      <c r="AG129" s="838"/>
      <c r="AH129" s="838"/>
      <c r="AI129" s="838"/>
      <c r="AJ129" s="839"/>
      <c r="AK129" s="840">
        <v>3666453</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473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629474</v>
      </c>
      <c r="AB130" s="838"/>
      <c r="AC130" s="838"/>
      <c r="AD130" s="838"/>
      <c r="AE130" s="839"/>
      <c r="AF130" s="840">
        <v>617425</v>
      </c>
      <c r="AG130" s="838"/>
      <c r="AH130" s="838"/>
      <c r="AI130" s="838"/>
      <c r="AJ130" s="839"/>
      <c r="AK130" s="840">
        <v>603659</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3199203</v>
      </c>
      <c r="AB131" s="821"/>
      <c r="AC131" s="821"/>
      <c r="AD131" s="821"/>
      <c r="AE131" s="822"/>
      <c r="AF131" s="823">
        <v>3124893</v>
      </c>
      <c r="AG131" s="821"/>
      <c r="AH131" s="821"/>
      <c r="AI131" s="821"/>
      <c r="AJ131" s="822"/>
      <c r="AK131" s="823">
        <v>3062794</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473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11.47113828</v>
      </c>
      <c r="AB132" s="801"/>
      <c r="AC132" s="801"/>
      <c r="AD132" s="801"/>
      <c r="AE132" s="802"/>
      <c r="AF132" s="803">
        <v>9.8383528649999992</v>
      </c>
      <c r="AG132" s="801"/>
      <c r="AH132" s="801"/>
      <c r="AI132" s="801"/>
      <c r="AJ132" s="802"/>
      <c r="AK132" s="803">
        <v>9.7774450389999998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11.9</v>
      </c>
      <c r="AB133" s="780"/>
      <c r="AC133" s="780"/>
      <c r="AD133" s="780"/>
      <c r="AE133" s="781"/>
      <c r="AF133" s="779">
        <v>11.3</v>
      </c>
      <c r="AG133" s="780"/>
      <c r="AH133" s="780"/>
      <c r="AI133" s="780"/>
      <c r="AJ133" s="781"/>
      <c r="AK133" s="779">
        <v>10.3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NupWEutiU/rJh/WcF+hm/lOqSkI0FkJb4MR80Xh4xeNqUZpJfS1QiboZRmpHXCxMP/V2E0r04R3ybRqqwvsGw==" saltValue="rCaEC3U+db9r6aIUKJGa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0fh+awx1OpTdmFYIRYobO6TjLU3hTl9qnxx2Wc08HnjUa4pHyFXn3oKXq8LBcHu/i83KxOHIwwzT4gGmIEjEg==" saltValue="wmNA1FIh0Z0TKJp4QBcV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9"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hZ6L3E2FDWNHHRyal7lwLa5r3WHuM5qMVxH2V9/qQKOOmVJdslHYxJQHbsSyvYNjwNWp4lqFWo8ksf2cF8z2A==" saltValue="ZCykDMQMgvPKoPo9vgAl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37" sqref="AK37:AN3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903508</v>
      </c>
      <c r="AP9" s="292">
        <v>105735</v>
      </c>
      <c r="AQ9" s="293">
        <v>107310</v>
      </c>
      <c r="AR9" s="294">
        <v>-1.5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92074</v>
      </c>
      <c r="AP10" s="295">
        <v>10775</v>
      </c>
      <c r="AQ10" s="296">
        <v>12629</v>
      </c>
      <c r="AR10" s="297">
        <v>-14.7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134117</v>
      </c>
      <c r="AP11" s="295">
        <v>15695</v>
      </c>
      <c r="AQ11" s="296">
        <v>13528</v>
      </c>
      <c r="AR11" s="297">
        <v>16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v>14970</v>
      </c>
      <c r="AP12" s="295">
        <v>1752</v>
      </c>
      <c r="AQ12" s="296">
        <v>1569</v>
      </c>
      <c r="AR12" s="297">
        <v>11.7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19053</v>
      </c>
      <c r="AP14" s="295">
        <v>2230</v>
      </c>
      <c r="AQ14" s="296">
        <v>5788</v>
      </c>
      <c r="AR14" s="297">
        <v>-61.5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27790</v>
      </c>
      <c r="AP15" s="295">
        <v>3252</v>
      </c>
      <c r="AQ15" s="296">
        <v>2674</v>
      </c>
      <c r="AR15" s="297">
        <v>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-71315</v>
      </c>
      <c r="AP16" s="295">
        <v>-8346</v>
      </c>
      <c r="AQ16" s="296">
        <v>-10217</v>
      </c>
      <c r="AR16" s="297">
        <v>-18.3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1120197</v>
      </c>
      <c r="AP17" s="295">
        <v>131094</v>
      </c>
      <c r="AQ17" s="296">
        <v>133280</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12.99</v>
      </c>
      <c r="AP21" s="308">
        <v>12.41</v>
      </c>
      <c r="AQ21" s="309">
        <v>0.57999999999999996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90.6</v>
      </c>
      <c r="AP22" s="313">
        <v>96.1</v>
      </c>
      <c r="AQ22" s="314">
        <v>-5.5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696243</v>
      </c>
      <c r="AP32" s="322">
        <v>81480</v>
      </c>
      <c r="AQ32" s="323">
        <v>65207</v>
      </c>
      <c r="AR32" s="324">
        <v>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170571</v>
      </c>
      <c r="AP35" s="322">
        <v>19961</v>
      </c>
      <c r="AQ35" s="323">
        <v>23731</v>
      </c>
      <c r="AR35" s="324">
        <v>-15.9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36308</v>
      </c>
      <c r="AP36" s="322">
        <v>4249</v>
      </c>
      <c r="AQ36" s="323">
        <v>4111</v>
      </c>
      <c r="AR36" s="324">
        <v>3.4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t="s">
        <v>511</v>
      </c>
      <c r="AP37" s="322" t="s">
        <v>511</v>
      </c>
      <c r="AQ37" s="323">
        <v>745</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511</v>
      </c>
      <c r="AP38" s="325" t="s">
        <v>511</v>
      </c>
      <c r="AQ38" s="326">
        <v>5</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t="s">
        <v>511</v>
      </c>
      <c r="AP39" s="322" t="s">
        <v>511</v>
      </c>
      <c r="AQ39" s="323">
        <v>-2298</v>
      </c>
      <c r="AR39" s="324" t="s">
        <v>511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-603659</v>
      </c>
      <c r="AP40" s="322">
        <v>-70645</v>
      </c>
      <c r="AQ40" s="323">
        <v>-66358</v>
      </c>
      <c r="AR40" s="324">
        <v>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299463</v>
      </c>
      <c r="AP41" s="322">
        <v>35045</v>
      </c>
      <c r="AQ41" s="323">
        <v>25144</v>
      </c>
      <c r="AR41" s="324">
        <v>39.4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1505268</v>
      </c>
      <c r="AN51" s="344">
        <v>159710</v>
      </c>
      <c r="AO51" s="345">
        <v>36.4</v>
      </c>
      <c r="AP51" s="346">
        <v>118223</v>
      </c>
      <c r="AQ51" s="347">
        <v>0.5</v>
      </c>
      <c r="AR51" s="348">
        <v>35.9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697925</v>
      </c>
      <c r="AN52" s="352">
        <v>74050</v>
      </c>
      <c r="AO52" s="353">
        <v>36.5</v>
      </c>
      <c r="AP52" s="354">
        <v>57106</v>
      </c>
      <c r="AQ52" s="355">
        <v>-8.4</v>
      </c>
      <c r="AR52" s="356">
        <v>44.9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1213967</v>
      </c>
      <c r="AN53" s="344">
        <v>132111</v>
      </c>
      <c r="AO53" s="345">
        <v>-17.3</v>
      </c>
      <c r="AP53" s="346">
        <v>128485</v>
      </c>
      <c r="AQ53" s="347">
        <v>8.6999999999999993</v>
      </c>
      <c r="AR53" s="348">
        <v>-26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388794</v>
      </c>
      <c r="AN54" s="352">
        <v>42311</v>
      </c>
      <c r="AO54" s="353">
        <v>-42.9</v>
      </c>
      <c r="AP54" s="354">
        <v>62765</v>
      </c>
      <c r="AQ54" s="355">
        <v>9.9</v>
      </c>
      <c r="AR54" s="356">
        <v>-52.8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891984</v>
      </c>
      <c r="AN55" s="344">
        <v>100043</v>
      </c>
      <c r="AO55" s="345">
        <v>-24.3</v>
      </c>
      <c r="AP55" s="346">
        <v>128611</v>
      </c>
      <c r="AQ55" s="347">
        <v>0.1</v>
      </c>
      <c r="AR55" s="348">
        <v>-24.4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306452</v>
      </c>
      <c r="AN56" s="352">
        <v>34371</v>
      </c>
      <c r="AO56" s="353">
        <v>-18.8</v>
      </c>
      <c r="AP56" s="354">
        <v>61552</v>
      </c>
      <c r="AQ56" s="355">
        <v>-1.9</v>
      </c>
      <c r="AR56" s="356">
        <v>-16.899999999999999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857999</v>
      </c>
      <c r="AN57" s="344">
        <v>98711</v>
      </c>
      <c r="AO57" s="345">
        <v>-1.3</v>
      </c>
      <c r="AP57" s="346">
        <v>138651</v>
      </c>
      <c r="AQ57" s="347">
        <v>7.8</v>
      </c>
      <c r="AR57" s="348">
        <v>-9.1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338803</v>
      </c>
      <c r="AN58" s="352">
        <v>38979</v>
      </c>
      <c r="AO58" s="353">
        <v>13.4</v>
      </c>
      <c r="AP58" s="354">
        <v>71211</v>
      </c>
      <c r="AQ58" s="355">
        <v>15.7</v>
      </c>
      <c r="AR58" s="356">
        <v>-2.2999999999999998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1130592</v>
      </c>
      <c r="AN59" s="344">
        <v>132310</v>
      </c>
      <c r="AO59" s="345">
        <v>34</v>
      </c>
      <c r="AP59" s="346">
        <v>122882</v>
      </c>
      <c r="AQ59" s="347">
        <v>-11.4</v>
      </c>
      <c r="AR59" s="348">
        <v>45.4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451971</v>
      </c>
      <c r="AN60" s="352">
        <v>52893</v>
      </c>
      <c r="AO60" s="353">
        <v>35.700000000000003</v>
      </c>
      <c r="AP60" s="354">
        <v>65785</v>
      </c>
      <c r="AQ60" s="355">
        <v>-7.6</v>
      </c>
      <c r="AR60" s="356">
        <v>43.3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1119962</v>
      </c>
      <c r="AN61" s="359">
        <v>124577</v>
      </c>
      <c r="AO61" s="360">
        <v>5.5</v>
      </c>
      <c r="AP61" s="361">
        <v>127370</v>
      </c>
      <c r="AQ61" s="362">
        <v>1.1000000000000001</v>
      </c>
      <c r="AR61" s="348">
        <v>4.4000000000000004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436789</v>
      </c>
      <c r="AN62" s="352">
        <v>48521</v>
      </c>
      <c r="AO62" s="353">
        <v>4.8</v>
      </c>
      <c r="AP62" s="354">
        <v>63684</v>
      </c>
      <c r="AQ62" s="355">
        <v>1.5</v>
      </c>
      <c r="AR62" s="356">
        <v>3.3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S8sDut3JyJQ8VDyUv6H7xwU0uxYrNsKmNFGPjrr4WRLGGGlC76QQVFXWO7KucpD0KjPVywZy9PBQQTuh0sGvw==" saltValue="HVD3UK2MGELNqNicJxN8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48v1Umwuej5ckYgrIY+MJbjzJPotfOa+Cyq2SrMNbaVUYOHyYhfRdGJ4EzjNjK8TX4DHiPSaJqPeBLI33LE9w==" saltValue="7pJTN6BIYOPsH9auLlu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7NUDrFwR7AbhlC+SePvvXEpbxyoKx4zCNbyUGMMbqKJEvnO3qIUQUYbdBqiwXpvhHwyVVD0QykC3Mg0uxuHA==" saltValue="Bq/ithz70vp8pJzxCjd8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19.91</v>
      </c>
      <c r="G47" s="12">
        <v>22.94</v>
      </c>
      <c r="H47" s="12">
        <v>23.51</v>
      </c>
      <c r="I47" s="12">
        <v>24.05</v>
      </c>
      <c r="J47" s="13">
        <v>24.55</v>
      </c>
    </row>
    <row r="48" spans="2:10" ht="57.75" customHeight="1" x14ac:dyDescent="0.15">
      <c r="B48" s="14"/>
      <c r="C48" s="1214" t="s">
        <v>4</v>
      </c>
      <c r="D48" s="1214"/>
      <c r="E48" s="1215"/>
      <c r="F48" s="15">
        <v>5.7</v>
      </c>
      <c r="G48" s="16">
        <v>2.98</v>
      </c>
      <c r="H48" s="16">
        <v>9.09</v>
      </c>
      <c r="I48" s="16">
        <v>9.91</v>
      </c>
      <c r="J48" s="17">
        <v>6.44</v>
      </c>
    </row>
    <row r="49" spans="2:10" ht="57.75" customHeight="1" thickBot="1" x14ac:dyDescent="0.2">
      <c r="B49" s="18"/>
      <c r="C49" s="1216" t="s">
        <v>5</v>
      </c>
      <c r="D49" s="1216"/>
      <c r="E49" s="1217"/>
      <c r="F49" s="19">
        <v>2.36</v>
      </c>
      <c r="G49" s="20" t="s">
        <v>558</v>
      </c>
      <c r="H49" s="20">
        <v>7.51</v>
      </c>
      <c r="I49" s="20">
        <v>0.61</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RUkY7GOos2XQYWI0tsmNAVzRd3i9nbbM3OtKQjEfqPV5v9wSUbxdjidNtehJswm0SZaoxPHQcjpCVVE7UkYAA==" saltValue="OT1PnOCqOvTpfTWR4IRi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渡口 彰規</cp:lastModifiedBy>
  <cp:lastPrinted>2019-10-17T06:33:40Z</cp:lastPrinted>
  <dcterms:created xsi:type="dcterms:W3CDTF">2019-02-14T03:09:48Z</dcterms:created>
  <dcterms:modified xsi:type="dcterms:W3CDTF">2019-10-30T06:43:26Z</dcterms:modified>
  <cp:category/>
</cp:coreProperties>
</file>