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<sst xmlns="http://schemas.openxmlformats.org/spreadsheetml/2006/main" count="1098" uniqueCount="615">
  <si>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</si>
  <si>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</si>
  <si>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</si>
  <si>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</si>
  <si>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</si>
  <si>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</si>
  <si>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</si>
  <si>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</si>
  <si>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</si>
  <si>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</si>
  <si>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</si>
  <si>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</si>
  <si>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</si>
  <si>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</si>
  <si>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</si>
  <si>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</si>
  <si>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</si>
  <si>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</si>
  <si>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</si>
  <si>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</si>
  <si>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</si>
  <si>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</si>
  <si>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</si>
  <si>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</si>
  <si>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</si>
  <si>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</si>
  <si>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</si>
  <si>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</si>
  <si>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</si>
  <si>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</si>
  <si>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</si>
  <si>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</si>
  <si>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</si>
  <si>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</si>
  <si>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</si>
  <si>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</si>
  <si>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</si>
  <si>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</si>
  <si>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</si>
  <si>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</si>
  <si>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</si>
  <si>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</si>
  <si>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</si>
  <si>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</si>
  <si>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</si>
  <si>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</si>
  <si>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</si>
  <si>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</si>
  <si>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</si>
  <si>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</si>
  <si>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</si>
  <si>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</si>
  <si>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</si>
  <si>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</si>
  <si>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</si>
  <si>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</si>
  <si>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</si>
  <si>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</si>
  <si>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</si>
  <si>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</si>
  <si>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</si>
  <si>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</si>
  <si>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</si>
  <si>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</si>
  <si>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</si>
  <si>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</si>
  <si>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</si>
  <si>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</si>
  <si>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</si>
  <si>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</si>
  <si>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</si>
  <si>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</si>
  <si>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</si>
  <si>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</si>
  <si>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</si>
  <si>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</si>
  <si>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</si>
  <si>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</si>
  <si>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</si>
  <si>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</si>
  <si>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</si>
  <si>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</si>
  <si>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</si>
  <si>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</si>
  <si>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</si>
  <si>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</si>
  <si>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</si>
  <si>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</si>
  <si>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</si>
  <si>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</si>
  <si>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</si>
  <si>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</si>
  <si>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美濃市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</si>
  <si>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</si>
  <si>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</si>
  <si>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</si>
  <si>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</si>
  <si>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</si>
  <si>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</si>
  <si>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</si>
  <si>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</si>
  <si>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</si>
  <si>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</si>
  <si>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</si>
  <si>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</si>
  <si>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</si>
  <si>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</si>
  <si>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</si>
  <si>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</si>
  <si>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</si>
  <si>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</si>
  <si>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</si>
  <si>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</si>
  <si>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</si>
  <si>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</si>
  <si>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</si>
  <si>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</si>
  <si>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</si>
  <si>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</si>
  <si>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</si>
  <si>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</si>
  <si>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</si>
  <si>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</si>
  <si>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</si>
  <si>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</si>
  <si>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</si>
  <si>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</si>
  <si>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</si>
  <si>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</si>
  <si>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</si>
  <si>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</si>
  <si>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</si>
  <si>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</si>
  <si>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</si>
  <si>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</si>
  <si>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</si>
  <si>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</si>
  <si>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</si>
  <si>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</si>
  <si>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</si>
  <si>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</si>
  <si>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</si>
  <si>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</si>
  <si>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</si>
  <si>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</si>
  <si>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</si>
  <si>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</si>
  <si>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</si>
  <si>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</si>
  <si>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</si>
  <si>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</si>
  <si>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</si>
  <si>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</si>
  <si>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</si>
  <si>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</si>
  <si>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</si>
  <si>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</si>
  <si>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</si>
  <si>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</si>
  <si>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</si>
  <si>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</si>
  <si>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</si>
  <si>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</si>
  <si>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</si>
  <si>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</si>
  <si>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</si>
  <si>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</si>
  <si>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</si>
  <si>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</si>
  <si>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</si>
  <si>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</si>
  <si>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</si>
  <si>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</si>
  <si>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</si>
  <si>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</si>
  <si>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</si>
  <si>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</si>
  <si>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</si>
  <si>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</si>
  <si>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</si>
  <si>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</si>
  <si>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</si>
  <si>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</si>
  <si>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</si>
  <si>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</si>
  <si>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</si>
  <si>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</si>
  <si>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</si>
  <si>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</si>
  <si>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</si>
  <si>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</si>
  <si>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</si>
  <si>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</si>
  <si>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</si>
  <si>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</si>
  <si>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</si>
  <si>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</si>
  <si>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</si>
  <si>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</si>
  <si>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</si>
  <si>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</si>
  <si>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</si>
  <si>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</si>
  <si>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</si>
  <si>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</si>
  <si>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</si>
  <si>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</si>
  <si>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</si>
  <si>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</si>
  <si>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</si>
  <si>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</si>
  <si>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岐阜県美濃市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</si>
  <si>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</si>
  <si>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</si>
  <si>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</si>
  <si>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</si>
  <si>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</si>
  <si>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</si>
  <si>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</si>
  <si>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</si>
  <si>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</si>
  <si>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</si>
  <si>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</si>
  <si>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</si>
  <si>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</si>
  <si>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</si>
  <si>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</si>
  <si>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</si>
  <si>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</si>
  <si>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</si>
  <si>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</si>
  <si>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</si>
  <si>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</si>
  <si>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</si>
  <si>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</si>
  <si>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</si>
  <si>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</si>
  <si>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</si>
  <si>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</si>
  <si>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</si>
  <si>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</si>
  <si>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</si>
  <si>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</si>
  <si>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</si>
  <si>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</si>
  <si>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</si>
  <si>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</si>
  <si>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</si>
  <si>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</si>
  <si>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</si>
  <si>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</si>
  <si>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</si>
  <si>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</si>
  <si>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</si>
  <si>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</si>
  <si>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</si>
  <si>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</si>
  <si>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</si>
  <si>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</si>
  <si>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</si>
  <si>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</si>
  <si>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</si>
  <si>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</si>
  <si>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</si>
  <si>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</si>
  <si>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</si>
  <si>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</si>
  <si>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</si>
  <si>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</si>
  <si>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</si>
  <si>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</si>
  <si>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</si>
  <si>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</si>
  <si>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</si>
  <si>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</si>
  <si>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</si>
  <si>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</si>
  <si>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</si>
  <si>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</si>
  <si>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</si>
  <si>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</si>
  <si>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</si>
  <si>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</si>
  <si>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</si>
  <si>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</si>
  <si>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</si>
  <si>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</si>
  <si>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</si>
  <si>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</si>
  <si>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</si>
  <si>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</si>
  <si>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</si>
  <si>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</si>
  <si>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</si>
  <si>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</si>
  <si>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</si>
  <si>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</si>
  <si>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</si>
  <si>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</si>
  <si>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</si>
  <si>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</si>
  <si>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</si>
  <si>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</si>
  <si>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</si>
  <si>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</si>
  <si>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</si>
  <si>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</si>
  <si>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</si>
  <si>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</si>
  <si>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</si>
  <si>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</si>
  <si>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</si>
  <si>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</si>
  <si>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</si>
  <si>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</si>
  <si>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</si>
  <si>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</si>
  <si>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</si>
  <si>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</si>
  <si>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</si>
  <si>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</si>
  <si>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</si>
  <si>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</si>
  <si>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</si>
  <si>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</si>
  <si>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</si>
  <si>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</si>
  <si>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</si>
  <si>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</si>
  <si>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</si>
  <si>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</si>
  <si>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</si>
  <si>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</si>
  <si>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</si>
  <si>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</si>
  <si>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</si>
  <si>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</si>
  <si>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</si>
  <si>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</si>
  <si>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</si>
  <si>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</si>
  <si>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</si>
  <si>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</si>
  <si>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</si>
  <si>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</si>
  <si>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</si>
  <si>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</si>
  <si>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</si>
  <si>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</si>
  <si>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</si>
  <si>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</si>
  <si>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</si>
  <si>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</si>
  <si>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</si>
  <si>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</si>
  <si>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</si>
  <si>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</si>
  <si>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</si>
  <si>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</si>
  <si>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</si>
  <si>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</si>
  <si>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</si>
  <si>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岐阜県美濃市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</si>
  <si>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</si>
  <si>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</si>
  <si>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</si>
  <si>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</si>
  <si>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</si>
  <si>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</si>
  <si>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</si>
  <si>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</si>
  <si>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</si>
  <si>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</si>
  <si>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</si>
  <si>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</si>
  <si>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</si>
  <si>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</si>
  <si>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</si>
  <si>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</si>
  <si>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</si>
  <si>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</si>
  <si>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</si>
  <si>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</si>
  <si>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</si>
  <si>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</si>
  <si>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</si>
  <si>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</si>
  <si>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</si>
  <si>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</si>
  <si>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</si>
  <si>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</si>
  <si>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</si>
  <si>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</si>
  <si>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</si>
  <si>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</si>
  <si>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</si>
  <si>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交通災害共済事業特別会計</t>
    <phoneticPr fontId="5"/>
  </si>
  <si>
    <t>-</t>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</si>
  <si>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</si>
  <si>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</si>
  <si>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</si>
  <si>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</si>
  <si>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</si>
  <si>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上水道事業会計</t>
    <phoneticPr fontId="5"/>
  </si>
  <si>
    <t>法適用企業</t>
    <phoneticPr fontId="5"/>
  </si>
  <si>
    <t>農業集落排水事業特別会計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</si>
  <si>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</si>
  <si>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</si>
  <si>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</si>
  <si>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</si>
  <si>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</si>
  <si>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</si>
  <si>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</si>
  <si>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</si>
  <si>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</si>
  <si>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</si>
  <si>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</si>
  <si>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</si>
  <si>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</si>
  <si>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</si>
  <si>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</si>
  <si>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</si>
  <si>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</si>
  <si>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</si>
  <si>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</si>
  <si>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</si>
  <si>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</si>
  <si>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</si>
  <si>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</si>
  <si>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</si>
  <si>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</si>
  <si>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</si>
  <si>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</si>
  <si>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</si>
  <si>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</si>
  <si>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</si>
  <si>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</si>
  <si>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</si>
  <si>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</si>
  <si>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</si>
  <si>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</si>
  <si>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</si>
  <si>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</si>
  <si>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</si>
  <si>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</si>
  <si>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</si>
  <si>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</si>
  <si>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</si>
  <si>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</si>
  <si>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</si>
  <si>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</si>
  <si>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</si>
  <si>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</si>
  <si>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</si>
  <si>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</si>
  <si>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</si>
  <si>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</si>
  <si>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</si>
  <si>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</si>
  <si>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</si>
  <si>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</si>
  <si>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</si>
  <si>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</si>
  <si>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</si>
  <si>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</si>
  <si>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</si>
  <si>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</si>
  <si>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</si>
  <si>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</si>
  <si>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</si>
  <si>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</si>
  <si>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</si>
  <si>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</si>
  <si>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</si>
  <si>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</si>
  <si>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</si>
  <si>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</si>
  <si>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</si>
  <si>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</si>
  <si>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</si>
  <si>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</si>
  <si>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</si>
  <si>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</si>
  <si>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</si>
  <si>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</si>
  <si>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</si>
  <si>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</si>
  <si>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</si>
  <si>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</si>
  <si>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</si>
  <si>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</si>
  <si>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</si>
  <si>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</si>
  <si>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</si>
  <si>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</si>
  <si>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</si>
  <si>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</si>
  <si>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</si>
  <si>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</si>
  <si>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</si>
  <si>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</si>
  <si>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</si>
  <si>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</si>
  <si>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</si>
  <si>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</si>
  <si>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</si>
  <si>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</si>
  <si>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</si>
  <si>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</si>
  <si>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</si>
  <si>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</si>
  <si>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</si>
  <si>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</si>
  <si>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</si>
  <si>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</si>
  <si>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</si>
  <si>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</si>
  <si>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</si>
  <si>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</si>
  <si>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</si>
  <si>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</si>
  <si>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</si>
  <si>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</si>
  <si>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</si>
  <si>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</si>
  <si>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</si>
  <si>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</si>
  <si>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</si>
  <si>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</si>
  <si>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</si>
  <si>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</si>
  <si>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</si>
  <si>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</si>
  <si>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</si>
  <si>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</si>
  <si>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</si>
  <si>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</si>
  <si>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</si>
  <si>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</si>
  <si>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</si>
  <si>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</si>
  <si>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</si>
  <si>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</si>
  <si>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</si>
  <si>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</si>
  <si>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</si>
  <si>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</si>
  <si>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</si>
  <si>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</si>
  <si>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</si>
  <si>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</si>
  <si>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</si>
  <si>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</si>
  <si>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</si>
  <si>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</si>
  <si>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</si>
  <si>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</si>
  <si>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</si>
  <si>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</si>
  <si>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</si>
  <si>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</si>
  <si>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</si>
  <si>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3.80</t>
  </si>
  <si>
    <t>▲ 1.51</t>
  </si>
  <si>
    <t>病院事業会計</t>
  </si>
  <si>
    <t>一般会計</t>
  </si>
  <si>
    <t>上水道事業会計</t>
  </si>
  <si>
    <t>国民健康保険特別会計</t>
  </si>
  <si>
    <t>介護保険特別会計</t>
  </si>
  <si>
    <t>後期高齢者医療特別会計</t>
  </si>
  <si>
    <t>農業集落排水事業特別会計</t>
  </si>
  <si>
    <t>下水道特別会計</t>
  </si>
  <si>
    <t>その他会計（赤字）</t>
  </si>
  <si>
    <t>その他会計（黒字）</t>
  </si>
  <si>
    <t>基金から308百万円繰入</t>
    <rPh sb="0" eb="2">
      <t>キキン</t>
    </rPh>
    <rPh sb="7" eb="8">
      <t>ヒャク</t>
    </rPh>
    <rPh sb="8" eb="10">
      <t>マンエン</t>
    </rPh>
    <rPh sb="10" eb="12">
      <t>クリイレ</t>
    </rPh>
    <phoneticPr fontId="2"/>
  </si>
  <si>
    <t>-</t>
    <phoneticPr fontId="2"/>
  </si>
  <si>
    <t>-</t>
    <phoneticPr fontId="2"/>
  </si>
  <si>
    <t>-</t>
    <phoneticPr fontId="2"/>
  </si>
  <si>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11"/>
  </si>
  <si>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11"/>
  </si>
  <si>
    <t>-</t>
    <phoneticPr fontId="11"/>
  </si>
  <si>
    <t>中濃地域広域行政事務組合（造林事業特別会計）</t>
    <rPh sb="0" eb="2">
      <t>チュウノウ</t>
    </rPh>
    <rPh sb="2" eb="4">
      <t>チイキ</t>
    </rPh>
    <rPh sb="4" eb="6">
      <t>コウイキ</t>
    </rPh>
    <rPh sb="6" eb="8">
      <t>ギョウセイ</t>
    </rPh>
    <rPh sb="8" eb="10">
      <t>ジム</t>
    </rPh>
    <rPh sb="10" eb="12">
      <t>クミアイ</t>
    </rPh>
    <rPh sb="13" eb="15">
      <t>ゾウリン</t>
    </rPh>
    <rPh sb="15" eb="17">
      <t>ジギョウ</t>
    </rPh>
    <rPh sb="17" eb="19">
      <t>トクベツ</t>
    </rPh>
    <rPh sb="19" eb="21">
      <t>カイケイ</t>
    </rPh>
    <phoneticPr fontId="11"/>
  </si>
  <si>
    <t>中濃地域広域行政事務組合（障害者総合支援事業特別会計）</t>
    <rPh sb="0" eb="2">
      <t>チュウノウ</t>
    </rPh>
    <rPh sb="2" eb="4">
      <t>チイキ</t>
    </rPh>
    <rPh sb="4" eb="6">
      <t>コウイキ</t>
    </rPh>
    <rPh sb="6" eb="8">
      <t>ギョウセイ</t>
    </rPh>
    <rPh sb="8" eb="10">
      <t>ジム</t>
    </rPh>
    <rPh sb="10" eb="12">
      <t>クミアイ</t>
    </rPh>
    <rPh sb="13" eb="16">
      <t>ショウガイシャ</t>
    </rPh>
    <rPh sb="16" eb="18">
      <t>ソウゴウ</t>
    </rPh>
    <rPh sb="18" eb="20">
      <t>シエン</t>
    </rPh>
    <rPh sb="20" eb="22">
      <t>ジギョウ</t>
    </rPh>
    <rPh sb="22" eb="24">
      <t>トクベツ</t>
    </rPh>
    <rPh sb="24" eb="26">
      <t>カイケイ</t>
    </rPh>
    <phoneticPr fontId="11"/>
  </si>
  <si>
    <t>中濃消防組合</t>
    <rPh sb="0" eb="2">
      <t>チュウノウ</t>
    </rPh>
    <rPh sb="2" eb="4">
      <t>ショウボウ</t>
    </rPh>
    <rPh sb="4" eb="6">
      <t>クミアイ</t>
    </rPh>
    <phoneticPr fontId="11"/>
  </si>
  <si>
    <t>岐阜県市町村職員退職手当組合</t>
    <rPh sb="0" eb="3">
      <t>ギフケン</t>
    </rPh>
    <rPh sb="3" eb="6">
      <t>シチョウソン</t>
    </rPh>
    <rPh sb="6" eb="8">
      <t>ショクイン</t>
    </rPh>
    <rPh sb="8" eb="10">
      <t>タイショク</t>
    </rPh>
    <rPh sb="10" eb="12">
      <t>テアテ</t>
    </rPh>
    <rPh sb="12" eb="14">
      <t>クミアイ</t>
    </rPh>
    <phoneticPr fontId="11"/>
  </si>
  <si>
    <t>岐阜県市町村会館組合</t>
    <rPh sb="0" eb="3">
      <t>ギフケン</t>
    </rPh>
    <rPh sb="3" eb="6">
      <t>シチョウソン</t>
    </rPh>
    <rPh sb="6" eb="8">
      <t>カイカン</t>
    </rPh>
    <rPh sb="8" eb="10">
      <t>クミアイ</t>
    </rPh>
    <phoneticPr fontId="11"/>
  </si>
  <si>
    <t>中濃地域農業共済事務組合</t>
    <rPh sb="0" eb="2">
      <t>チュウノウ</t>
    </rPh>
    <rPh sb="2" eb="4">
      <t>チイキ</t>
    </rPh>
    <rPh sb="4" eb="6">
      <t>ノウギョウ</t>
    </rPh>
    <rPh sb="6" eb="8">
      <t>キョウサイ</t>
    </rPh>
    <rPh sb="8" eb="10">
      <t>ジム</t>
    </rPh>
    <rPh sb="10" eb="12">
      <t>クミアイ</t>
    </rPh>
    <phoneticPr fontId="11"/>
  </si>
  <si>
    <t>岐阜地域児童発達支援センター組合</t>
    <rPh sb="0" eb="2">
      <t>ギフ</t>
    </rPh>
    <rPh sb="2" eb="4">
      <t>チイキ</t>
    </rPh>
    <rPh sb="4" eb="6">
      <t>ジドウ</t>
    </rPh>
    <rPh sb="6" eb="8">
      <t>ハッタツ</t>
    </rPh>
    <rPh sb="8" eb="10">
      <t>シエン</t>
    </rPh>
    <rPh sb="14" eb="16">
      <t>クミアイ</t>
    </rPh>
    <phoneticPr fontId="11"/>
  </si>
  <si>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11"/>
  </si>
  <si>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11"/>
  </si>
  <si>
    <t>美濃市土地開発公社</t>
    <rPh sb="0" eb="2">
      <t>ミノ</t>
    </rPh>
    <rPh sb="2" eb="3">
      <t>シ</t>
    </rPh>
    <rPh sb="3" eb="5">
      <t>トチ</t>
    </rPh>
    <rPh sb="5" eb="7">
      <t>カイハツ</t>
    </rPh>
    <rPh sb="7" eb="9">
      <t>コウシャ</t>
    </rPh>
    <phoneticPr fontId="11"/>
  </si>
  <si>
    <t>長良川鉄道株式会社</t>
    <rPh sb="0" eb="3">
      <t>ナガラガワ</t>
    </rPh>
    <rPh sb="3" eb="5">
      <t>テツドウ</t>
    </rPh>
    <rPh sb="5" eb="9">
      <t>カブシキガイシャ</t>
    </rPh>
    <phoneticPr fontId="11"/>
  </si>
  <si>
    <t>公共施設整備改修等基金</t>
    <rPh sb="0" eb="2">
      <t>コウキョウ</t>
    </rPh>
    <rPh sb="2" eb="4">
      <t>シセツ</t>
    </rPh>
    <rPh sb="4" eb="6">
      <t>セイビ</t>
    </rPh>
    <rPh sb="6" eb="8">
      <t>カイシュウ</t>
    </rPh>
    <rPh sb="8" eb="9">
      <t>トウ</t>
    </rPh>
    <rPh sb="9" eb="11">
      <t>キキン</t>
    </rPh>
    <phoneticPr fontId="2"/>
  </si>
  <si>
    <t>市民わくわくふれあい施設整備基金</t>
    <rPh sb="0" eb="2">
      <t>シミン</t>
    </rPh>
    <rPh sb="10" eb="12">
      <t>シセツ</t>
    </rPh>
    <rPh sb="12" eb="14">
      <t>セイビ</t>
    </rPh>
    <rPh sb="14" eb="16">
      <t>キキン</t>
    </rPh>
    <phoneticPr fontId="2"/>
  </si>
  <si>
    <t>美濃和紙の里会館事業基金</t>
    <rPh sb="0" eb="2">
      <t>ミノ</t>
    </rPh>
    <rPh sb="2" eb="4">
      <t>ワシ</t>
    </rPh>
    <rPh sb="5" eb="6">
      <t>サト</t>
    </rPh>
    <rPh sb="6" eb="8">
      <t>カイカン</t>
    </rPh>
    <rPh sb="8" eb="10">
      <t>ジギョウ</t>
    </rPh>
    <rPh sb="10" eb="12">
      <t>キキン</t>
    </rPh>
    <phoneticPr fontId="2"/>
  </si>
  <si>
    <t>社会福祉基金</t>
    <rPh sb="0" eb="1">
      <t>シャ</t>
    </rPh>
    <rPh sb="1" eb="2">
      <t>カイ</t>
    </rPh>
    <rPh sb="2" eb="4">
      <t>フクシ</t>
    </rPh>
    <rPh sb="4" eb="6">
      <t>キキン</t>
    </rPh>
    <phoneticPr fontId="2"/>
  </si>
  <si>
    <t>ふるさと美濃応援団うだつ基金</t>
    <rPh sb="4" eb="6">
      <t>ミノ</t>
    </rPh>
    <rPh sb="6" eb="8">
      <t>オウエン</t>
    </rPh>
    <rPh sb="8" eb="9">
      <t>ダン</t>
    </rPh>
    <rPh sb="12" eb="14">
      <t>キキン</t>
    </rPh>
    <phoneticPr fontId="2"/>
  </si>
  <si>
    <t>基金から720百万円繰入</t>
    <phoneticPr fontId="11"/>
  </si>
  <si>
    <t>基金から154百万円繰入</t>
    <phoneticPr fontId="11"/>
  </si>
  <si>
    <t>基金から662百万円繰入</t>
    <rPh sb="0" eb="2">
      <t>キキン</t>
    </rPh>
    <rPh sb="7" eb="10">
      <t>ヒャクマンエン</t>
    </rPh>
    <rPh sb="10" eb="12">
      <t>クリイレ</t>
    </rPh>
    <phoneticPr fontId="11"/>
  </si>
  <si>
    <t>株式会社美濃にわか茶屋</t>
    <rPh sb="0" eb="4">
      <t>カブシキガイシャ</t>
    </rPh>
    <rPh sb="4" eb="6">
      <t>ミノ</t>
    </rPh>
    <rPh sb="9" eb="11">
      <t>チャヤ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</si>
  <si>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</si>
  <si>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</si>
  <si>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</si>
  <si>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</si>
  <si>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</si>
  <si>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</si>
  <si>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</si>
  <si>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</si>
  <si>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</si>
  <si>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</si>
  <si>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</si>
  <si>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</si>
  <si>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現在高及び公営企業等債繰入見込額や債務負担行為に基づく支出予定額の減少等により将来負担比率が低下している。有形固定資産減価償却率については類似団体平均値よりも高い傾向にあり、今後適切な維持管理に努める必要がある。
　今後、策定を予定している個別施設計画に基づき、市内に多数存在する老朽化した福祉施設の集約化を行うことで、公共施設の維持管理経費の削減に取り組んでいく。また、福祉施設に限らず、橋梁長寿命化修繕計画・学校施設長寿命化計画に基づく改修工事を計画的に行うことで、施設の老朽化対策に取り組んでいく。</t>
    <rPh sb="112" eb="114">
      <t>コンゴ</t>
    </rPh>
    <rPh sb="118" eb="120">
      <t>ヨテイ</t>
    </rPh>
    <phoneticPr fontId="5"/>
  </si>
  <si>
    <t>実質公債費比率については、類似団体平均より高いものの、将来負担比率は地方債現在高及び公営企業等債繰入見込額や債務負担行為に基づく支出予定額の減少等により類似団体平均より低くなっている。今後も一部事務組合に対する負担金や公営企業会計への繰出金等、行政運営上不可欠な経費の大幅な削減は見込めない状況にあるが、後世への負担軽減に留意し、特に多額の建設地方債の発行を伴う事業については、特に精査を行うなど財政の健全化を図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</si>
</sst>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10"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2A27-4AAA-8487-25957F77B6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47475</c:v>
                </c:pt>
                <c:pt idx="1">
                  <c:v>33309</c:v>
                </c:pt>
                <c:pt idx="2">
                  <c:v>37493</c:v>
                </c:pt>
                <c:pt idx="3">
                  <c:v>38360</c:v>
                </c:pt>
                <c:pt idx="4">
                  <c:v>56829</c:v>
                </c:pt>
              </c:numCache>
            </c:numRef>
          </c:val>
          <c:smooth val="0"/>
          <c:extLst xmlns:c16r2="http://schemas.microsoft.com/office/drawing/2015/06/chart">
            <c:ext xmlns:c16="http://schemas.microsoft.com/office/drawing/2014/chart" uri="{C3380CC4-5D6E-409C-BE32-E72D297353CC}">
              <c16:uniqueId val="{00000001-2A27-4AAA-8487-25957F77B61E}"/>
            </c:ext>
          </c:extLst>
        </c:ser>
        <c:dLbls>
          <c:showLegendKey val="0"/>
          <c:showVal val="0"/>
          <c:showCatName val="0"/>
          <c:showSerName val="0"/>
          <c:showPercent val="0"/>
          <c:showBubbleSize val="0"/>
        </c:dLbls>
        <c:marker val="1"/>
        <c:smooth val="0"/>
        <c:axId val="128926848"/>
        <c:axId val="128928768"/>
      </c:lineChart>
      <c:catAx>
        <c:axId val="12892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928768"/>
        <c:crosses val="autoZero"/>
        <c:auto val="1"/>
        <c:lblAlgn val="ctr"/>
        <c:lblOffset val="100"/>
        <c:tickLblSkip val="1"/>
        <c:tickMarkSkip val="1"/>
        <c:noMultiLvlLbl val="0"/>
      </c:catAx>
      <c:valAx>
        <c:axId val="1289287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92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11.87</c:v>
                </c:pt>
                <c:pt idx="1">
                  <c:v>5.6</c:v>
                </c:pt>
                <c:pt idx="2">
                  <c:v>6.71</c:v>
                </c:pt>
                <c:pt idx="3">
                  <c:v>6.41</c:v>
                </c:pt>
                <c:pt idx="4">
                  <c:v>6.52</c:v>
                </c:pt>
              </c:numCache>
            </c:numRef>
          </c:val>
          <c:extLst xmlns:c16r2="http://schemas.microsoft.com/office/drawing/2015/06/chart">
            <c:ext xmlns:c16="http://schemas.microsoft.com/office/drawing/2014/chart" uri="{C3380CC4-5D6E-409C-BE32-E72D297353CC}">
              <c16:uniqueId val="{00000000-01B2-42D1-B022-3E4837509A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25.63</c:v>
                </c:pt>
                <c:pt idx="1">
                  <c:v>33.979999999999997</c:v>
                </c:pt>
                <c:pt idx="2">
                  <c:v>36.9</c:v>
                </c:pt>
                <c:pt idx="3">
                  <c:v>40.049999999999997</c:v>
                </c:pt>
                <c:pt idx="4">
                  <c:v>38.979999999999997</c:v>
                </c:pt>
              </c:numCache>
            </c:numRef>
          </c:val>
          <c:extLst xmlns:c16r2="http://schemas.microsoft.com/office/drawing/2015/06/chart">
            <c:ext xmlns:c16="http://schemas.microsoft.com/office/drawing/2014/chart" uri="{C3380CC4-5D6E-409C-BE32-E72D297353CC}">
              <c16:uniqueId val="{00000001-01B2-42D1-B022-3E4837509A4D}"/>
            </c:ext>
          </c:extLst>
        </c:ser>
        <c:dLbls>
          <c:showLegendKey val="0"/>
          <c:showVal val="0"/>
          <c:showCatName val="0"/>
          <c:showSerName val="0"/>
          <c:showPercent val="0"/>
          <c:showBubbleSize val="0"/>
        </c:dLbls>
        <c:gapWidth val="250"/>
        <c:overlap val="100"/>
        <c:axId val="113941120"/>
        <c:axId val="135303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4.97</c:v>
                </c:pt>
                <c:pt idx="1">
                  <c:v>-3.8</c:v>
                </c:pt>
                <c:pt idx="2">
                  <c:v>4.71</c:v>
                </c:pt>
                <c:pt idx="3">
                  <c:v>2.38</c:v>
                </c:pt>
                <c:pt idx="4">
                  <c:v>-1.51</c:v>
                </c:pt>
              </c:numCache>
            </c:numRef>
          </c:val>
          <c:smooth val="0"/>
          <c:extLst xmlns:c16r2="http://schemas.microsoft.com/office/drawing/2015/06/chart">
            <c:ext xmlns:c16="http://schemas.microsoft.com/office/drawing/2014/chart" uri="{C3380CC4-5D6E-409C-BE32-E72D297353CC}">
              <c16:uniqueId val="{00000002-01B2-42D1-B022-3E4837509A4D}"/>
            </c:ext>
          </c:extLst>
        </c:ser>
        <c:dLbls>
          <c:showLegendKey val="0"/>
          <c:showVal val="0"/>
          <c:showCatName val="0"/>
          <c:showSerName val="0"/>
          <c:showPercent val="0"/>
          <c:showBubbleSize val="0"/>
        </c:dLbls>
        <c:marker val="1"/>
        <c:smooth val="0"/>
        <c:axId val="113941120"/>
        <c:axId val="135303936"/>
      </c:lineChart>
      <c:catAx>
        <c:axId val="11394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303936"/>
        <c:crosses val="autoZero"/>
        <c:auto val="1"/>
        <c:lblAlgn val="ctr"/>
        <c:lblOffset val="100"/>
        <c:tickLblSkip val="1"/>
        <c:tickMarkSkip val="1"/>
        <c:noMultiLvlLbl val="0"/>
      </c:catAx>
      <c:valAx>
        <c:axId val="13530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4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2ACA-45E4-8936-81C782B57D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ACA-45E4-8936-81C782B57D9F}"/>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ACA-45E4-8936-81C782B57D9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ACA-45E4-8936-81C782B57D9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2ACA-45E4-8936-81C782B57D9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0.18</c:v>
                </c:pt>
                <c:pt idx="2">
                  <c:v>#N/A</c:v>
                </c:pt>
                <c:pt idx="3">
                  <c:v>0.18</c:v>
                </c:pt>
                <c:pt idx="4">
                  <c:v>#N/A</c:v>
                </c:pt>
                <c:pt idx="5">
                  <c:v>0.98</c:v>
                </c:pt>
                <c:pt idx="6">
                  <c:v>#N/A</c:v>
                </c:pt>
                <c:pt idx="7">
                  <c:v>0.25</c:v>
                </c:pt>
                <c:pt idx="8">
                  <c:v>#N/A</c:v>
                </c:pt>
                <c:pt idx="9">
                  <c:v>0.93</c:v>
                </c:pt>
              </c:numCache>
            </c:numRef>
          </c:val>
          <c:extLst xmlns:c16r2="http://schemas.microsoft.com/office/drawing/2015/06/chart">
            <c:ext xmlns:c16="http://schemas.microsoft.com/office/drawing/2014/chart" uri="{C3380CC4-5D6E-409C-BE32-E72D297353CC}">
              <c16:uniqueId val="{00000005-2ACA-45E4-8936-81C782B57D9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2.98</c:v>
                </c:pt>
                <c:pt idx="2">
                  <c:v>#N/A</c:v>
                </c:pt>
                <c:pt idx="3">
                  <c:v>2.59</c:v>
                </c:pt>
                <c:pt idx="4">
                  <c:v>#N/A</c:v>
                </c:pt>
                <c:pt idx="5">
                  <c:v>1.25</c:v>
                </c:pt>
                <c:pt idx="6">
                  <c:v>#N/A</c:v>
                </c:pt>
                <c:pt idx="7">
                  <c:v>2.4300000000000002</c:v>
                </c:pt>
                <c:pt idx="8">
                  <c:v>#N/A</c:v>
                </c:pt>
                <c:pt idx="9">
                  <c:v>3.06</c:v>
                </c:pt>
              </c:numCache>
            </c:numRef>
          </c:val>
          <c:extLst xmlns:c16r2="http://schemas.microsoft.com/office/drawing/2015/06/chart">
            <c:ext xmlns:c16="http://schemas.microsoft.com/office/drawing/2014/chart" uri="{C3380CC4-5D6E-409C-BE32-E72D297353CC}">
              <c16:uniqueId val="{00000006-2ACA-45E4-8936-81C782B57D9F}"/>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5.53</c:v>
                </c:pt>
                <c:pt idx="2">
                  <c:v>#N/A</c:v>
                </c:pt>
                <c:pt idx="3">
                  <c:v>5.65</c:v>
                </c:pt>
                <c:pt idx="4">
                  <c:v>#N/A</c:v>
                </c:pt>
                <c:pt idx="5">
                  <c:v>5.51</c:v>
                </c:pt>
                <c:pt idx="6">
                  <c:v>#N/A</c:v>
                </c:pt>
                <c:pt idx="7">
                  <c:v>5.35</c:v>
                </c:pt>
                <c:pt idx="8">
                  <c:v>#N/A</c:v>
                </c:pt>
                <c:pt idx="9">
                  <c:v>5.44</c:v>
                </c:pt>
              </c:numCache>
            </c:numRef>
          </c:val>
          <c:extLst xmlns:c16r2="http://schemas.microsoft.com/office/drawing/2015/06/chart">
            <c:ext xmlns:c16="http://schemas.microsoft.com/office/drawing/2014/chart" uri="{C3380CC4-5D6E-409C-BE32-E72D297353CC}">
              <c16:uniqueId val="{00000007-2ACA-45E4-8936-81C782B57D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11.86</c:v>
                </c:pt>
                <c:pt idx="2">
                  <c:v>#N/A</c:v>
                </c:pt>
                <c:pt idx="3">
                  <c:v>5.6</c:v>
                </c:pt>
                <c:pt idx="4">
                  <c:v>#N/A</c:v>
                </c:pt>
                <c:pt idx="5">
                  <c:v>6.71</c:v>
                </c:pt>
                <c:pt idx="6">
                  <c:v>#N/A</c:v>
                </c:pt>
                <c:pt idx="7">
                  <c:v>6.41</c:v>
                </c:pt>
                <c:pt idx="8">
                  <c:v>#N/A</c:v>
                </c:pt>
                <c:pt idx="9">
                  <c:v>6.51</c:v>
                </c:pt>
              </c:numCache>
            </c:numRef>
          </c:val>
          <c:extLst xmlns:c16r2="http://schemas.microsoft.com/office/drawing/2015/06/chart">
            <c:ext xmlns:c16="http://schemas.microsoft.com/office/drawing/2014/chart" uri="{C3380CC4-5D6E-409C-BE32-E72D297353CC}">
              <c16:uniqueId val="{00000008-2ACA-45E4-8936-81C782B57D9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45.63</c:v>
                </c:pt>
                <c:pt idx="2">
                  <c:v>#N/A</c:v>
                </c:pt>
                <c:pt idx="3">
                  <c:v>50.88</c:v>
                </c:pt>
                <c:pt idx="4">
                  <c:v>#N/A</c:v>
                </c:pt>
                <c:pt idx="5">
                  <c:v>54.43</c:v>
                </c:pt>
                <c:pt idx="6">
                  <c:v>#N/A</c:v>
                </c:pt>
                <c:pt idx="7">
                  <c:v>40.58</c:v>
                </c:pt>
                <c:pt idx="8">
                  <c:v>#N/A</c:v>
                </c:pt>
                <c:pt idx="9">
                  <c:v>43.45</c:v>
                </c:pt>
              </c:numCache>
            </c:numRef>
          </c:val>
          <c:extLst xmlns:c16r2="http://schemas.microsoft.com/office/drawing/2015/06/chart">
            <c:ext xmlns:c16="http://schemas.microsoft.com/office/drawing/2014/chart" uri="{C3380CC4-5D6E-409C-BE32-E72D297353CC}">
              <c16:uniqueId val="{00000009-2ACA-45E4-8936-81C782B57D9F}"/>
            </c:ext>
          </c:extLst>
        </c:ser>
        <c:dLbls>
          <c:showLegendKey val="0"/>
          <c:showVal val="0"/>
          <c:showCatName val="0"/>
          <c:showSerName val="0"/>
          <c:showPercent val="0"/>
          <c:showBubbleSize val="0"/>
        </c:dLbls>
        <c:gapWidth val="150"/>
        <c:overlap val="100"/>
        <c:axId val="135820032"/>
        <c:axId val="135821568"/>
      </c:barChart>
      <c:catAx>
        <c:axId val="13582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821568"/>
        <c:crosses val="autoZero"/>
        <c:auto val="1"/>
        <c:lblAlgn val="ctr"/>
        <c:lblOffset val="100"/>
        <c:tickLblSkip val="1"/>
        <c:tickMarkSkip val="1"/>
        <c:noMultiLvlLbl val="0"/>
      </c:catAx>
      <c:valAx>
        <c:axId val="13582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20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1230</c:v>
                </c:pt>
                <c:pt idx="5">
                  <c:v>1246</c:v>
                </c:pt>
                <c:pt idx="8">
                  <c:v>1194</c:v>
                </c:pt>
                <c:pt idx="11">
                  <c:v>1163</c:v>
                </c:pt>
                <c:pt idx="14">
                  <c:v>1142</c:v>
                </c:pt>
              </c:numCache>
            </c:numRef>
          </c:val>
          <c:extLst xmlns:c16r2="http://schemas.microsoft.com/office/drawing/2015/06/chart">
            <c:ext xmlns:c16="http://schemas.microsoft.com/office/drawing/2014/chart" uri="{C3380CC4-5D6E-409C-BE32-E72D297353CC}">
              <c16:uniqueId val="{00000000-AD05-467A-8E76-C3F635ECD3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D05-467A-8E76-C3F635ECD3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2-AD05-467A-8E76-C3F635ECD3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54</c:v>
                </c:pt>
                <c:pt idx="3">
                  <c:v>53</c:v>
                </c:pt>
                <c:pt idx="6">
                  <c:v>52</c:v>
                </c:pt>
                <c:pt idx="9">
                  <c:v>49</c:v>
                </c:pt>
                <c:pt idx="12">
                  <c:v>74</c:v>
                </c:pt>
              </c:numCache>
            </c:numRef>
          </c:val>
          <c:extLst xmlns:c16r2="http://schemas.microsoft.com/office/drawing/2015/06/chart">
            <c:ext xmlns:c16="http://schemas.microsoft.com/office/drawing/2014/chart" uri="{C3380CC4-5D6E-409C-BE32-E72D297353CC}">
              <c16:uniqueId val="{00000003-AD05-467A-8E76-C3F635ECD3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906</c:v>
                </c:pt>
                <c:pt idx="3">
                  <c:v>957</c:v>
                </c:pt>
                <c:pt idx="6">
                  <c:v>938</c:v>
                </c:pt>
                <c:pt idx="9">
                  <c:v>938</c:v>
                </c:pt>
                <c:pt idx="12">
                  <c:v>957</c:v>
                </c:pt>
              </c:numCache>
            </c:numRef>
          </c:val>
          <c:extLst xmlns:c16r2="http://schemas.microsoft.com/office/drawing/2015/06/chart">
            <c:ext xmlns:c16="http://schemas.microsoft.com/office/drawing/2014/chart" uri="{C3380CC4-5D6E-409C-BE32-E72D297353CC}">
              <c16:uniqueId val="{00000004-AD05-467A-8E76-C3F635ECD3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05-467A-8E76-C3F635ECD3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05-467A-8E76-C3F635ECD3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855</c:v>
                </c:pt>
                <c:pt idx="3">
                  <c:v>829</c:v>
                </c:pt>
                <c:pt idx="6">
                  <c:v>733</c:v>
                </c:pt>
                <c:pt idx="9">
                  <c:v>680</c:v>
                </c:pt>
                <c:pt idx="12">
                  <c:v>648</c:v>
                </c:pt>
              </c:numCache>
            </c:numRef>
          </c:val>
          <c:extLst xmlns:c16r2="http://schemas.microsoft.com/office/drawing/2015/06/chart">
            <c:ext xmlns:c16="http://schemas.microsoft.com/office/drawing/2014/chart" uri="{C3380CC4-5D6E-409C-BE32-E72D297353CC}">
              <c16:uniqueId val="{00000007-AD05-467A-8E76-C3F635ECD36E}"/>
            </c:ext>
          </c:extLst>
        </c:ser>
        <c:dLbls>
          <c:showLegendKey val="0"/>
          <c:showVal val="0"/>
          <c:showCatName val="0"/>
          <c:showSerName val="0"/>
          <c:showPercent val="0"/>
          <c:showBubbleSize val="0"/>
        </c:dLbls>
        <c:gapWidth val="100"/>
        <c:overlap val="100"/>
        <c:axId val="136065024"/>
        <c:axId val="13606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590</c:v>
                </c:pt>
                <c:pt idx="2">
                  <c:v>#N/A</c:v>
                </c:pt>
                <c:pt idx="3">
                  <c:v>#N/A</c:v>
                </c:pt>
                <c:pt idx="4">
                  <c:v>598</c:v>
                </c:pt>
                <c:pt idx="5">
                  <c:v>#N/A</c:v>
                </c:pt>
                <c:pt idx="6">
                  <c:v>#N/A</c:v>
                </c:pt>
                <c:pt idx="7">
                  <c:v>534</c:v>
                </c:pt>
                <c:pt idx="8">
                  <c:v>#N/A</c:v>
                </c:pt>
                <c:pt idx="9">
                  <c:v>#N/A</c:v>
                </c:pt>
                <c:pt idx="10">
                  <c:v>509</c:v>
                </c:pt>
                <c:pt idx="11">
                  <c:v>#N/A</c:v>
                </c:pt>
                <c:pt idx="12">
                  <c:v>#N/A</c:v>
                </c:pt>
                <c:pt idx="13">
                  <c:v>542</c:v>
                </c:pt>
                <c:pt idx="14">
                  <c:v>#N/A</c:v>
                </c:pt>
              </c:numCache>
            </c:numRef>
          </c:val>
          <c:smooth val="0"/>
          <c:extLst xmlns:c16r2="http://schemas.microsoft.com/office/drawing/2015/06/chart">
            <c:ext xmlns:c16="http://schemas.microsoft.com/office/drawing/2014/chart" uri="{C3380CC4-5D6E-409C-BE32-E72D297353CC}">
              <c16:uniqueId val="{00000008-AD05-467A-8E76-C3F635ECD36E}"/>
            </c:ext>
          </c:extLst>
        </c:ser>
        <c:dLbls>
          <c:showLegendKey val="0"/>
          <c:showVal val="0"/>
          <c:showCatName val="0"/>
          <c:showSerName val="0"/>
          <c:showPercent val="0"/>
          <c:showBubbleSize val="0"/>
        </c:dLbls>
        <c:marker val="1"/>
        <c:smooth val="0"/>
        <c:axId val="136065024"/>
        <c:axId val="136066944"/>
      </c:lineChart>
      <c:catAx>
        <c:axId val="13606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066944"/>
        <c:crosses val="autoZero"/>
        <c:auto val="1"/>
        <c:lblAlgn val="ctr"/>
        <c:lblOffset val="100"/>
        <c:tickLblSkip val="1"/>
        <c:tickMarkSkip val="1"/>
        <c:noMultiLvlLbl val="0"/>
      </c:catAx>
      <c:valAx>
        <c:axId val="13606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6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11878</c:v>
                </c:pt>
                <c:pt idx="5">
                  <c:v>11581</c:v>
                </c:pt>
                <c:pt idx="8">
                  <c:v>11419</c:v>
                </c:pt>
                <c:pt idx="11">
                  <c:v>11063</c:v>
                </c:pt>
                <c:pt idx="14">
                  <c:v>10691</c:v>
                </c:pt>
              </c:numCache>
            </c:numRef>
          </c:val>
          <c:extLst xmlns:c16r2="http://schemas.microsoft.com/office/drawing/2015/06/chart">
            <c:ext xmlns:c16="http://schemas.microsoft.com/office/drawing/2014/chart" uri="{C3380CC4-5D6E-409C-BE32-E72D297353CC}">
              <c16:uniqueId val="{00000000-11D9-4EEF-AF1B-652B26FE15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2724</c:v>
                </c:pt>
                <c:pt idx="5">
                  <c:v>2335</c:v>
                </c:pt>
                <c:pt idx="8">
                  <c:v>2148</c:v>
                </c:pt>
                <c:pt idx="11">
                  <c:v>1989</c:v>
                </c:pt>
                <c:pt idx="14">
                  <c:v>1818</c:v>
                </c:pt>
              </c:numCache>
            </c:numRef>
          </c:val>
          <c:extLst xmlns:c16r2="http://schemas.microsoft.com/office/drawing/2015/06/chart">
            <c:ext xmlns:c16="http://schemas.microsoft.com/office/drawing/2014/chart" uri="{C3380CC4-5D6E-409C-BE32-E72D297353CC}">
              <c16:uniqueId val="{00000001-11D9-4EEF-AF1B-652B26FE15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3459</c:v>
                </c:pt>
                <c:pt idx="5">
                  <c:v>4036</c:v>
                </c:pt>
                <c:pt idx="8">
                  <c:v>4283</c:v>
                </c:pt>
                <c:pt idx="11">
                  <c:v>4781</c:v>
                </c:pt>
                <c:pt idx="14">
                  <c:v>4920</c:v>
                </c:pt>
              </c:numCache>
            </c:numRef>
          </c:val>
          <c:extLst xmlns:c16r2="http://schemas.microsoft.com/office/drawing/2015/06/chart">
            <c:ext xmlns:c16="http://schemas.microsoft.com/office/drawing/2014/chart" uri="{C3380CC4-5D6E-409C-BE32-E72D297353CC}">
              <c16:uniqueId val="{00000002-11D9-4EEF-AF1B-652B26FE15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D9-4EEF-AF1B-652B26FE15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D9-4EEF-AF1B-652B26FE15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D9-4EEF-AF1B-652B26FE15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1698</c:v>
                </c:pt>
                <c:pt idx="3">
                  <c:v>2154</c:v>
                </c:pt>
                <c:pt idx="6">
                  <c:v>2097</c:v>
                </c:pt>
                <c:pt idx="9">
                  <c:v>2106</c:v>
                </c:pt>
                <c:pt idx="12">
                  <c:v>2088</c:v>
                </c:pt>
              </c:numCache>
            </c:numRef>
          </c:val>
          <c:extLst xmlns:c16r2="http://schemas.microsoft.com/office/drawing/2015/06/chart">
            <c:ext xmlns:c16="http://schemas.microsoft.com/office/drawing/2014/chart" uri="{C3380CC4-5D6E-409C-BE32-E72D297353CC}">
              <c16:uniqueId val="{00000006-11D9-4EEF-AF1B-652B26FE15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323</c:v>
                </c:pt>
                <c:pt idx="3">
                  <c:v>307</c:v>
                </c:pt>
                <c:pt idx="6">
                  <c:v>287</c:v>
                </c:pt>
                <c:pt idx="9">
                  <c:v>254</c:v>
                </c:pt>
                <c:pt idx="12">
                  <c:v>226</c:v>
                </c:pt>
              </c:numCache>
            </c:numRef>
          </c:val>
          <c:extLst xmlns:c16r2="http://schemas.microsoft.com/office/drawing/2015/06/chart">
            <c:ext xmlns:c16="http://schemas.microsoft.com/office/drawing/2014/chart" uri="{C3380CC4-5D6E-409C-BE32-E72D297353CC}">
              <c16:uniqueId val="{00000007-11D9-4EEF-AF1B-652B26FE15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12206</c:v>
                </c:pt>
                <c:pt idx="3">
                  <c:v>11889</c:v>
                </c:pt>
                <c:pt idx="6">
                  <c:v>11260</c:v>
                </c:pt>
                <c:pt idx="9">
                  <c:v>11047</c:v>
                </c:pt>
                <c:pt idx="12">
                  <c:v>10050</c:v>
                </c:pt>
              </c:numCache>
            </c:numRef>
          </c:val>
          <c:extLst xmlns:c16r2="http://schemas.microsoft.com/office/drawing/2015/06/chart">
            <c:ext xmlns:c16="http://schemas.microsoft.com/office/drawing/2014/chart" uri="{C3380CC4-5D6E-409C-BE32-E72D297353CC}">
              <c16:uniqueId val="{00000008-11D9-4EEF-AF1B-652B26FE15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635</c:v>
                </c:pt>
                <c:pt idx="3">
                  <c:v>576</c:v>
                </c:pt>
                <c:pt idx="6">
                  <c:v>273</c:v>
                </c:pt>
                <c:pt idx="9">
                  <c:v>274</c:v>
                </c:pt>
                <c:pt idx="12">
                  <c:v>269</c:v>
                </c:pt>
              </c:numCache>
            </c:numRef>
          </c:val>
          <c:extLst xmlns:c16r2="http://schemas.microsoft.com/office/drawing/2015/06/chart">
            <c:ext xmlns:c16="http://schemas.microsoft.com/office/drawing/2014/chart" uri="{C3380CC4-5D6E-409C-BE32-E72D297353CC}">
              <c16:uniqueId val="{00000009-11D9-4EEF-AF1B-652B26FE15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7107</c:v>
                </c:pt>
                <c:pt idx="3">
                  <c:v>6930</c:v>
                </c:pt>
                <c:pt idx="6">
                  <c:v>6736</c:v>
                </c:pt>
                <c:pt idx="9">
                  <c:v>6563</c:v>
                </c:pt>
                <c:pt idx="12">
                  <c:v>6557</c:v>
                </c:pt>
              </c:numCache>
            </c:numRef>
          </c:val>
          <c:extLst xmlns:c16r2="http://schemas.microsoft.com/office/drawing/2015/06/chart">
            <c:ext xmlns:c16="http://schemas.microsoft.com/office/drawing/2014/chart" uri="{C3380CC4-5D6E-409C-BE32-E72D297353CC}">
              <c16:uniqueId val="{0000000A-11D9-4EEF-AF1B-652B26FE1560}"/>
            </c:ext>
          </c:extLst>
        </c:ser>
        <c:dLbls>
          <c:showLegendKey val="0"/>
          <c:showVal val="0"/>
          <c:showCatName val="0"/>
          <c:showSerName val="0"/>
          <c:showPercent val="0"/>
          <c:showBubbleSize val="0"/>
        </c:dLbls>
        <c:gapWidth val="100"/>
        <c:overlap val="100"/>
        <c:axId val="129380736"/>
        <c:axId val="129382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3910</c:v>
                </c:pt>
                <c:pt idx="2">
                  <c:v>#N/A</c:v>
                </c:pt>
                <c:pt idx="3">
                  <c:v>#N/A</c:v>
                </c:pt>
                <c:pt idx="4">
                  <c:v>3904</c:v>
                </c:pt>
                <c:pt idx="5">
                  <c:v>#N/A</c:v>
                </c:pt>
                <c:pt idx="6">
                  <c:v>#N/A</c:v>
                </c:pt>
                <c:pt idx="7">
                  <c:v>2803</c:v>
                </c:pt>
                <c:pt idx="8">
                  <c:v>#N/A</c:v>
                </c:pt>
                <c:pt idx="9">
                  <c:v>#N/A</c:v>
                </c:pt>
                <c:pt idx="10">
                  <c:v>2411</c:v>
                </c:pt>
                <c:pt idx="11">
                  <c:v>#N/A</c:v>
                </c:pt>
                <c:pt idx="12">
                  <c:v>#N/A</c:v>
                </c:pt>
                <c:pt idx="13">
                  <c:v>1761</c:v>
                </c:pt>
                <c:pt idx="14">
                  <c:v>#N/A</c:v>
                </c:pt>
              </c:numCache>
            </c:numRef>
          </c:val>
          <c:smooth val="0"/>
          <c:extLst xmlns:c16r2="http://schemas.microsoft.com/office/drawing/2015/06/chart">
            <c:ext xmlns:c16="http://schemas.microsoft.com/office/drawing/2014/chart" uri="{C3380CC4-5D6E-409C-BE32-E72D297353CC}">
              <c16:uniqueId val="{0000000B-11D9-4EEF-AF1B-652B26FE1560}"/>
            </c:ext>
          </c:extLst>
        </c:ser>
        <c:dLbls>
          <c:showLegendKey val="0"/>
          <c:showVal val="0"/>
          <c:showCatName val="0"/>
          <c:showSerName val="0"/>
          <c:showPercent val="0"/>
          <c:showBubbleSize val="0"/>
        </c:dLbls>
        <c:marker val="1"/>
        <c:smooth val="0"/>
        <c:axId val="129380736"/>
        <c:axId val="129382656"/>
      </c:lineChart>
      <c:catAx>
        <c:axId val="12938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382656"/>
        <c:crosses val="autoZero"/>
        <c:auto val="1"/>
        <c:lblAlgn val="ctr"/>
        <c:lblOffset val="100"/>
        <c:tickLblSkip val="1"/>
        <c:tickMarkSkip val="1"/>
        <c:noMultiLvlLbl val="0"/>
      </c:catAx>
      <c:valAx>
        <c:axId val="12938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8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2181</c:v>
                </c:pt>
                <c:pt idx="1">
                  <c:v>2342</c:v>
                </c:pt>
                <c:pt idx="2">
                  <c:v>2253</c:v>
                </c:pt>
              </c:numCache>
            </c:numRef>
          </c:val>
          <c:extLst xmlns:c16r2="http://schemas.microsoft.com/office/drawing/2015/06/chart">
            <c:ext xmlns:c16="http://schemas.microsoft.com/office/drawing/2014/chart" uri="{C3380CC4-5D6E-409C-BE32-E72D297353CC}">
              <c16:uniqueId val="{00000000-76DA-42A2-BC28-057E1E2749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106</c:v>
                </c:pt>
                <c:pt idx="1">
                  <c:v>107</c:v>
                </c:pt>
                <c:pt idx="2">
                  <c:v>107</c:v>
                </c:pt>
              </c:numCache>
            </c:numRef>
          </c:val>
          <c:extLst xmlns:c16r2="http://schemas.microsoft.com/office/drawing/2015/06/chart">
            <c:ext xmlns:c16="http://schemas.microsoft.com/office/drawing/2014/chart" uri="{C3380CC4-5D6E-409C-BE32-E72D297353CC}">
              <c16:uniqueId val="{00000001-76DA-42A2-BC28-057E1E2749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1380</c:v>
                </c:pt>
                <c:pt idx="1">
                  <c:v>1666</c:v>
                </c:pt>
                <c:pt idx="2">
                  <c:v>1966</c:v>
                </c:pt>
              </c:numCache>
            </c:numRef>
          </c:val>
          <c:extLst xmlns:c16r2="http://schemas.microsoft.com/office/drawing/2015/06/chart">
            <c:ext xmlns:c16="http://schemas.microsoft.com/office/drawing/2014/chart" uri="{C3380CC4-5D6E-409C-BE32-E72D297353CC}">
              <c16:uniqueId val="{00000002-76DA-42A2-BC28-057E1E27495A}"/>
            </c:ext>
          </c:extLst>
        </c:ser>
        <c:dLbls>
          <c:showLegendKey val="0"/>
          <c:showVal val="0"/>
          <c:showCatName val="0"/>
          <c:showSerName val="0"/>
          <c:showPercent val="0"/>
          <c:showBubbleSize val="0"/>
        </c:dLbls>
        <c:gapWidth val="120"/>
        <c:overlap val="100"/>
        <c:axId val="136726784"/>
        <c:axId val="136728576"/>
      </c:barChart>
      <c:catAx>
        <c:axId val="13672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6728576"/>
        <c:crosses val="autoZero"/>
        <c:auto val="1"/>
        <c:lblAlgn val="ctr"/>
        <c:lblOffset val="100"/>
        <c:tickLblSkip val="1"/>
        <c:tickMarkSkip val="1"/>
        <c:noMultiLvlLbl val="0"/>
      </c:catAx>
      <c:valAx>
        <c:axId val="136728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672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{25B32476-5909-499C-96E1-4C2C7DB5E324}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398-4A2E-A871-36109390024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{56845A44-814E-42C9-B1B7-2D16D2F0D0D3}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98-4A2E-A871-36109390024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{B3E71EAE-E589-4116-BDEE-1F9781A62BA2}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98-4A2E-A871-36109390024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{77443AAC-0ACC-448B-9D60-6F1E610390DD}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98-4A2E-A871-36109390024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{C3326524-C0D6-4D97-88DE-61203D19604E}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98-4A2E-A871-36109390024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{BB7EC9B8-BD5A-4D7B-9FA2-31C5FF99816A}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398-4A2E-A871-36109390024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{19555B97-AB1F-4037-9531-1D1062A4A43D}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398-4A2E-A871-36109390024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{FCCDED59-1BC3-4434-BAD6-8114C8340BE8}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398-4A2E-A871-36109390024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{57823AFF-2E7E-4B95-877C-CBB14368938A}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398-4A2E-A871-3610939002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44.3</c:v>
                </c:pt>
                <c:pt idx="24">
                  <c:v>44.3</c:v>
                </c:pt>
                <c:pt idx="32">
                  <c:v>67.3</c:v>
                </c:pt>
              </c:numCache>
            </c:numRef>
          </c:xVal>
          <c:yVal>
            <c:numRef>
              <c:f>公会計指標分析・財政指標組合せ分析表!$BP$51:$DC$51</c:f>
              <c:numCache>
                <c:formatCode>#,##0.0;"▲ "#,##0.0</c:formatCode>
                <c:ptCount val="40"/>
                <c:pt idx="16">
                  <c:v>57.1</c:v>
                </c:pt>
                <c:pt idx="24">
                  <c:v>49.4</c:v>
                </c:pt>
                <c:pt idx="32">
                  <c:v>36.5</c:v>
                </c:pt>
              </c:numCache>
            </c:numRef>
          </c:yVal>
          <c:smooth val="0"/>
          <c:extLst xmlns:c16r2="http://schemas.microsoft.com/office/drawing/2015/06/chart">
            <c:ext xmlns:c16="http://schemas.microsoft.com/office/drawing/2014/chart" uri="{C3380CC4-5D6E-409C-BE32-E72D297353CC}">
              <c16:uniqueId val="{00000009-2398-4A2E-A871-3610939002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{3A19973A-21BE-4A14-B415-BFA6A580D64C}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398-4A2E-A871-36109390024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{E2D3A4F1-DB96-47FF-ABB4-2B459833C959}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98-4A2E-A871-36109390024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{218B0533-E5F6-44D8-9D08-A0B4EFC3FA92}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98-4A2E-A871-36109390024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{ACAB3E74-DE91-455A-8A90-EB2332000826}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98-4A2E-A871-36109390024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{525EB3E1-F1EB-4C00-BC61-6DDE525C7BB3}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98-4A2E-A871-36109390024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{F73846A5-AD6A-4CC8-96A3-DCF83BDBA9D6}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398-4A2E-A871-36109390024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{77CEA720-8467-496F-8803-60B9A41C1230}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398-4A2E-A871-36109390024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{7A8242D7-B4A7-4D60-B78E-56C3D17149DD}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398-4A2E-A871-36109390024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{61853A9C-CD47-4AC8-A95C-4B85A0EAC7B3}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398-4A2E-A871-3610939002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2398-4A2E-A871-361093900244}"/>
            </c:ext>
          </c:extLst>
        </c:ser>
        <c:dLbls>
          <c:showLegendKey val="0"/>
          <c:showVal val="1"/>
          <c:showCatName val="0"/>
          <c:showSerName val="0"/>
          <c:showPercent val="0"/>
          <c:showBubbleSize val="0"/>
        </c:dLbls>
        <c:axId val="136135040"/>
        <c:axId val="136136960"/>
      </c:scatterChart>
      <c:valAx>
        <c:axId val="136135040"/>
        <c:scaling>
          <c:orientation val="minMax"/>
          <c:max val="70"/>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136960"/>
        <c:crosses val="autoZero"/>
        <c:crossBetween val="midCat"/>
      </c:valAx>
      <c:valAx>
        <c:axId val="136136960"/>
        <c:scaling>
          <c:orientation val="minMax"/>
          <c:max val="61"/>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135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{E79A7874-4383-4760-9847-CE2176C36989}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A60-4432-AA8C-5264E565F32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{E52E2053-463A-44BD-987B-2E999BD084C7}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60-4432-AA8C-5264E565F32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{20E4FB96-1EB7-44BC-89C8-C2D0FDC153BD}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60-4432-AA8C-5264E565F32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{450EC0AC-BBC2-434A-9AD0-D808ADA28387}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60-4432-AA8C-5264E565F32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{93468B87-1019-472A-8649-AD57D71853EA}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60-4432-AA8C-5264E565F32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{EC4D809D-9C7A-4CE1-868A-F55DB789DB30}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A60-4432-AA8C-5264E565F32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{729CD100-DA58-4151-A3F8-9CB2FC672461}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A60-4432-AA8C-5264E565F32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{65C3F53D-2A06-4527-A981-1D1ED0DBCCB5}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A60-4432-AA8C-5264E565F32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{F35858C3-B5A5-469B-8A06-3E616D8414BB}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A60-4432-AA8C-5264E565F3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12.7</c:v>
                </c:pt>
                <c:pt idx="16">
                  <c:v>11.8</c:v>
                </c:pt>
                <c:pt idx="24">
                  <c:v>11.2</c:v>
                </c:pt>
                <c:pt idx="32">
                  <c:v>10.8</c:v>
                </c:pt>
              </c:numCache>
            </c:numRef>
          </c:xVal>
          <c:yVal>
            <c:numRef>
              <c:f>公会計指標分析・財政指標組合せ分析表!$BP$73:$DC$73</c:f>
              <c:numCache>
                <c:formatCode>#,##0.0;"▲ "#,##0.0</c:formatCode>
                <c:ptCount val="40"/>
                <c:pt idx="0">
                  <c:v>79.8</c:v>
                </c:pt>
                <c:pt idx="8">
                  <c:v>81.900000000000006</c:v>
                </c:pt>
                <c:pt idx="16">
                  <c:v>57.1</c:v>
                </c:pt>
                <c:pt idx="24">
                  <c:v>49.4</c:v>
                </c:pt>
                <c:pt idx="32">
                  <c:v>36.5</c:v>
                </c:pt>
              </c:numCache>
            </c:numRef>
          </c:yVal>
          <c:smooth val="0"/>
          <c:extLst xmlns:c16r2="http://schemas.microsoft.com/office/drawing/2015/06/chart">
            <c:ext xmlns:c16="http://schemas.microsoft.com/office/drawing/2014/chart" uri="{C3380CC4-5D6E-409C-BE32-E72D297353CC}">
              <c16:uniqueId val="{00000009-1A60-4432-AA8C-5264E565F3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{F22A2316-C497-4E36-A34F-C9DB8F52922C}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A60-4432-AA8C-5264E565F3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{383715F4-A7CF-4A17-964C-5FFAF8212122}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60-4432-AA8C-5264E565F32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{25F7C679-9207-48B6-B94B-BFF7C6C6E863}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60-4432-AA8C-5264E565F32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{02905334-99C3-4664-A3E8-921ACA9EF1EB}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60-4432-AA8C-5264E565F32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{404A247B-E90B-408E-9463-DC8E4D79E083}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60-4432-AA8C-5264E565F32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{29BD2D4B-DB52-4515-8DE7-4F20725DDBA7}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A60-4432-AA8C-5264E565F32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{694FD875-9492-4A53-B71C-F0DAFFC4594C}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A60-4432-AA8C-5264E565F32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{45B44272-CE20-45AD-88CA-EBADB79B8A79}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A60-4432-AA8C-5264E565F32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{4EE8A62B-3207-4575-BF14-A5F2A8E2C405}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A60-4432-AA8C-5264E565F3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10</c:v>
                </c:pt>
                <c:pt idx="32">
                  <c:v>9.6999999999999993</c:v>
                </c:pt>
              </c:numCache>
            </c:numRef>
          </c:xVal>
          <c:yVal>
            <c:numRef>
              <c:f>公会計指標分析・財政指標組合せ分析表!$BP$77:$DC$77</c:f>
              <c:numCache>
                <c:formatCode>#,##0.0;"▲ "#,##0.0</c:formatCode>
                <c:ptCount val="40"/>
                <c:pt idx="0">
                  <c:v>80.400000000000006</c:v>
                </c:pt>
                <c:pt idx="8">
                  <c:v>83.1</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1A60-4432-AA8C-5264E565F329}"/>
            </c:ext>
          </c:extLst>
        </c:ser>
        <c:dLbls>
          <c:showLegendKey val="0"/>
          <c:showVal val="1"/>
          <c:showCatName val="0"/>
          <c:showSerName val="0"/>
          <c:showPercent val="0"/>
          <c:showBubbleSize val="0"/>
        </c:dLbls>
        <c:axId val="136512256"/>
        <c:axId val="136513024"/>
      </c:scatterChart>
      <c:valAx>
        <c:axId val="136512256"/>
        <c:scaling>
          <c:orientation val="minMax"/>
          <c:max val="13.4"/>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513024"/>
        <c:crosses val="autoZero"/>
        <c:crossBetween val="midCat"/>
      </c:valAx>
      <c:valAx>
        <c:axId val="136513024"/>
        <c:scaling>
          <c:orientation val="minMax"/>
          <c:max val="91"/>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512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21,052
20,630
117.01
10,078,879
9,617,212
376,874
5,781,526
6,552,790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美濃市の全体面積の内約</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％が山林という地理的条件にあり、立地企業が少ないことや人口の減少、高齢化率の上昇などにより市税収入が類似団体平均を下回っている。</a:t>
          </a:r>
          <a:endParaRPr lang="ja-JP" altLang="ja-JP" sz="1400">
            <a:effectLst/>
          </a:endParaRPr>
        </a:p>
        <a:p>
          <a:r>
            <a:rPr kumimoji="1" lang="ja-JP" altLang="ja-JP" sz="1100">
              <a:solidFill>
                <a:schemeClr val="dk1"/>
              </a:solidFill>
              <a:effectLst/>
              <a:latin typeface="+mn-lt"/>
              <a:ea typeface="+mn-ea"/>
              <a:cs typeface="+mn-cs"/>
            </a:rPr>
            <a:t>　このため、行財政改革の着実な推進による経費の削減を図るとともに、市税等の徴収率向上や、各種使用料、手数料の見直し、市有財産の有効活用及び売却処分を積極的に進め、自主財源の確保を図ることで持続可能な財政運営に努める。また、企業誘致の展開や、人口対策として結婚から</a:t>
          </a:r>
          <a:r>
            <a:rPr kumimoji="1" lang="ja-JP" altLang="ja-JP" sz="1100" i="0">
              <a:solidFill>
                <a:schemeClr val="dk1"/>
              </a:solidFill>
              <a:effectLst/>
              <a:latin typeface="+mn-lt"/>
              <a:ea typeface="+mn-ea"/>
              <a:cs typeface="+mn-cs"/>
            </a:rPr>
            <a:t>産後</a:t>
          </a:r>
          <a:r>
            <a:rPr kumimoji="1" lang="ja-JP" altLang="ja-JP" sz="1100">
              <a:solidFill>
                <a:schemeClr val="dk1"/>
              </a:solidFill>
              <a:effectLst/>
              <a:latin typeface="+mn-lt"/>
              <a:ea typeface="+mn-ea"/>
              <a:cs typeface="+mn-cs"/>
            </a:rPr>
            <a:t>まで幅広い子育て支援等を行い、自主財源の確保を図り、財政基盤の強化に努める。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xdr:cNvCxnSpPr/>
      </xdr:nvCxnSpPr>
      <xdr:spPr>
        <a:xfrm flipV="1">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xdr:cNvCxnSpPr/>
      </xdr:nvCxnSpPr>
      <xdr:spPr>
        <a:xfrm flipV="1">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147108</xdr:rowOff>
    </xdr:from>
    <xdr:to>
      <xdr:col>11</xdr:col>
      <xdr:colOff>82550</xdr:colOff>
      <xdr:row>40</xdr:row>
      <xdr:rowOff>77258</xdr:rowOff>
    </xdr:to>
    <xdr:sp macro="" textlink="">
      <xdr:nvSpPr>
        <xdr:cNvPr id="79" name="フローチャート: 判断 78"/>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80" name="テキスト ボックス 79"/>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82" name="テキスト ボックス 81"/>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148819</xdr:rowOff>
    </xdr:from>
    <xdr:ext cx="762000" cy="259045"/>
    <xdr:sp macro="" textlink="">
      <xdr:nvSpPr>
        <xdr:cNvPr id="89"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95" name="テキスト ボックス 94"/>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歳出面で</a:t>
          </a:r>
          <a:r>
            <a:rPr kumimoji="1" lang="ja-JP" altLang="en-US" sz="1100">
              <a:solidFill>
                <a:schemeClr val="dk1"/>
              </a:solidFill>
              <a:effectLst/>
              <a:latin typeface="+mn-lt"/>
              <a:ea typeface="+mn-ea"/>
              <a:cs typeface="+mn-cs"/>
            </a:rPr>
            <a:t>物件費や</a:t>
          </a:r>
          <a:r>
            <a:rPr kumimoji="1" lang="ja-JP" altLang="ja-JP" sz="1100">
              <a:solidFill>
                <a:schemeClr val="dk1"/>
              </a:solidFill>
              <a:effectLst/>
              <a:latin typeface="+mn-lt"/>
              <a:ea typeface="+mn-ea"/>
              <a:cs typeface="+mn-cs"/>
            </a:rPr>
            <a:t>扶助費などの経常的経費充当一般財源等が増加し、歳入面では</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が大幅に減少するなど、</a:t>
          </a:r>
          <a:r>
            <a:rPr kumimoji="1" lang="ja-JP" altLang="ja-JP" sz="1100">
              <a:solidFill>
                <a:schemeClr val="dk1"/>
              </a:solidFill>
              <a:effectLst/>
              <a:latin typeface="+mn-lt"/>
              <a:ea typeface="+mn-ea"/>
              <a:cs typeface="+mn-cs"/>
            </a:rPr>
            <a:t>経常的一般財源等が減少した。平成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年度決算に係る経常収支比率は、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ポイントの増加となり、財政構造の硬直化を示す結果となっている。</a:t>
          </a:r>
          <a:endParaRPr lang="ja-JP" altLang="ja-JP" sz="1400">
            <a:effectLst/>
          </a:endParaRPr>
        </a:p>
        <a:p>
          <a:r>
            <a:rPr kumimoji="1" lang="ja-JP" altLang="ja-JP" sz="1100">
              <a:solidFill>
                <a:schemeClr val="dk1"/>
              </a:solidFill>
              <a:effectLst/>
              <a:latin typeface="+mn-lt"/>
              <a:ea typeface="+mn-ea"/>
              <a:cs typeface="+mn-cs"/>
            </a:rPr>
            <a:t>　特に歳出面では、下水道事業や農業集落排水事業等他会計への繰出金に係る経常収支比率が</a:t>
          </a:r>
          <a:r>
            <a:rPr kumimoji="1" lang="en-US" altLang="ja-JP" sz="1100">
              <a:solidFill>
                <a:schemeClr val="dk1"/>
              </a:solidFill>
              <a:effectLst/>
              <a:latin typeface="+mn-lt"/>
              <a:ea typeface="+mn-ea"/>
              <a:cs typeface="+mn-cs"/>
            </a:rPr>
            <a:t>23.5</a:t>
          </a:r>
          <a:r>
            <a:rPr kumimoji="1" lang="ja-JP" altLang="ja-JP" sz="1100">
              <a:solidFill>
                <a:schemeClr val="dk1"/>
              </a:solidFill>
              <a:effectLst/>
              <a:latin typeface="+mn-lt"/>
              <a:ea typeface="+mn-ea"/>
              <a:cs typeface="+mn-cs"/>
            </a:rPr>
            <a:t>％を占めているため、今後も使用料の適正化、経営の合理化等の行財政改革を推進し、経常収支比率の改善を継続して図る必要がある。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62</xdr:row>
      <xdr:rowOff>121666</xdr:rowOff>
    </xdr:to>
    <xdr:cxnSp macro="">
      <xdr:nvCxnSpPr>
        <xdr:cNvPr id="130" name="直線コネクタ 129"/>
        <xdr:cNvCxnSpPr/>
      </xdr:nvCxnSpPr>
      <xdr:spPr>
        <a:xfrm>
          <a:off x="4114800" y="1071778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62</xdr:row>
      <xdr:rowOff>87884</xdr:rowOff>
    </xdr:to>
    <xdr:cxnSp macro="">
      <xdr:nvCxnSpPr>
        <xdr:cNvPr id="133" name="直線コネクタ 132"/>
        <xdr:cNvCxnSpPr/>
      </xdr:nvCxnSpPr>
      <xdr:spPr>
        <a:xfrm>
          <a:off x="3225800" y="1053922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80772</xdr:rowOff>
    </xdr:from>
    <xdr:to>
      <xdr:col>15</xdr:col>
      <xdr:colOff>82550</xdr:colOff>
      <xdr:row>62</xdr:row>
      <xdr:rowOff>112014</xdr:rowOff>
    </xdr:to>
    <xdr:cxnSp macro="">
      <xdr:nvCxnSpPr>
        <xdr:cNvPr id="136" name="直線コネクタ 135"/>
        <xdr:cNvCxnSpPr/>
      </xdr:nvCxnSpPr>
      <xdr:spPr>
        <a:xfrm flipV="1">
          <a:off x="2336800" y="1053922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62</xdr:row>
      <xdr:rowOff>112014</xdr:rowOff>
    </xdr:to>
    <xdr:cxnSp macro="">
      <xdr:nvCxnSpPr>
        <xdr:cNvPr id="139" name="直線コネクタ 138"/>
        <xdr:cNvCxnSpPr/>
      </xdr:nvCxnSpPr>
      <xdr:spPr>
        <a:xfrm>
          <a:off x="1447800" y="106840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0" name="フローチャート: 判断 139"/>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41" name="テキスト ボックス 140"/>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42" name="フローチャート: 判断 141"/>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43" name="テキスト ボックス 142"/>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49" name="楕円 148"/>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42943</xdr:rowOff>
    </xdr:from>
    <xdr:ext cx="762000" cy="259045"/>
    <xdr:sp macro="" textlink="">
      <xdr:nvSpPr>
        <xdr:cNvPr id="150" name="財政構造の弾力性該当値テキスト"/>
        <xdr:cNvSpPr txBox="1"/>
      </xdr:nvSpPr>
      <xdr:spPr>
        <a:xfrm>
          <a:off x="5041900" y="1067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1" name="楕円 150"/>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52" name="テキスト ボックス 151"/>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29972</xdr:rowOff>
    </xdr:from>
    <xdr:to>
      <xdr:col>15</xdr:col>
      <xdr:colOff>133350</xdr:colOff>
      <xdr:row>61</xdr:row>
      <xdr:rowOff>131572</xdr:rowOff>
    </xdr:to>
    <xdr:sp macro="" textlink="">
      <xdr:nvSpPr>
        <xdr:cNvPr id="153" name="楕円 152"/>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116349</xdr:rowOff>
    </xdr:from>
    <xdr:ext cx="762000" cy="259045"/>
    <xdr:sp macro="" textlink="">
      <xdr:nvSpPr>
        <xdr:cNvPr id="154" name="テキスト ボックス 153"/>
        <xdr:cNvSpPr txBox="1"/>
      </xdr:nvSpPr>
      <xdr:spPr>
        <a:xfrm>
          <a:off x="2844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6" name="テキスト ボックス 155"/>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7" name="楕円 156"/>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89679</xdr:rowOff>
    </xdr:from>
    <xdr:ext cx="762000" cy="259045"/>
    <xdr:sp macro="" textlink="">
      <xdr:nvSpPr>
        <xdr:cNvPr id="158" name="テキスト ボックス 157"/>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行財政改革による人件費の抑制や物件費等経常的な事務費、管理費等の節減により類似団体平均を下回っている。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しかし、今後は施設の老朽化による修繕料等の維持管理経費の増加が見込まれるため、今後も人件費の抑制に努めるとともに、各公共施設の長寿命化修繕計画の策定を進めるなど、計画的な管理的経費の合理化、省力化を進め、経常的経費の圧縮を図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25313</xdr:rowOff>
    </xdr:from>
    <xdr:to>
      <xdr:col>23</xdr:col>
      <xdr:colOff>133350</xdr:colOff>
      <xdr:row>81</xdr:row>
      <xdr:rowOff>27042</xdr:rowOff>
    </xdr:to>
    <xdr:cxnSp macro="">
      <xdr:nvCxnSpPr>
        <xdr:cNvPr id="193" name="直線コネクタ 192"/>
        <xdr:cNvCxnSpPr/>
      </xdr:nvCxnSpPr>
      <xdr:spPr>
        <a:xfrm>
          <a:off x="4114800" y="13912763"/>
          <a:ext cx="8382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25313</xdr:rowOff>
    </xdr:from>
    <xdr:to>
      <xdr:col>19</xdr:col>
      <xdr:colOff>133350</xdr:colOff>
      <xdr:row>81</xdr:row>
      <xdr:rowOff>28515</xdr:rowOff>
    </xdr:to>
    <xdr:cxnSp macro="">
      <xdr:nvCxnSpPr>
        <xdr:cNvPr id="196" name="直線コネクタ 195"/>
        <xdr:cNvCxnSpPr/>
      </xdr:nvCxnSpPr>
      <xdr:spPr>
        <a:xfrm flipV="1">
          <a:off x="3225800" y="13912763"/>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7714</xdr:rowOff>
    </xdr:from>
    <xdr:to>
      <xdr:col>15</xdr:col>
      <xdr:colOff>82550</xdr:colOff>
      <xdr:row>81</xdr:row>
      <xdr:rowOff>28515</xdr:rowOff>
    </xdr:to>
    <xdr:cxnSp macro="">
      <xdr:nvCxnSpPr>
        <xdr:cNvPr id="199" name="直線コネクタ 198"/>
        <xdr:cNvCxnSpPr/>
      </xdr:nvCxnSpPr>
      <xdr:spPr>
        <a:xfrm>
          <a:off x="2336800" y="13895164"/>
          <a:ext cx="8890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147907</xdr:rowOff>
    </xdr:from>
    <xdr:to>
      <xdr:col>11</xdr:col>
      <xdr:colOff>31750</xdr:colOff>
      <xdr:row>81</xdr:row>
      <xdr:rowOff>7714</xdr:rowOff>
    </xdr:to>
    <xdr:cxnSp macro="">
      <xdr:nvCxnSpPr>
        <xdr:cNvPr id="202" name="直線コネクタ 201"/>
        <xdr:cNvCxnSpPr/>
      </xdr:nvCxnSpPr>
      <xdr:spPr>
        <a:xfrm>
          <a:off x="1447800" y="13863907"/>
          <a:ext cx="889000" cy="3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130913</xdr:rowOff>
    </xdr:from>
    <xdr:to>
      <xdr:col>11</xdr:col>
      <xdr:colOff>82550</xdr:colOff>
      <xdr:row>81</xdr:row>
      <xdr:rowOff>61063</xdr:rowOff>
    </xdr:to>
    <xdr:sp macro="" textlink="">
      <xdr:nvSpPr>
        <xdr:cNvPr id="203" name="フローチャート: 判断 202"/>
        <xdr:cNvSpPr/>
      </xdr:nvSpPr>
      <xdr:spPr>
        <a:xfrm>
          <a:off x="2286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45840</xdr:rowOff>
    </xdr:from>
    <xdr:ext cx="762000" cy="259045"/>
    <xdr:sp macro="" textlink="">
      <xdr:nvSpPr>
        <xdr:cNvPr id="204" name="テキスト ボックス 203"/>
        <xdr:cNvSpPr txBox="1"/>
      </xdr:nvSpPr>
      <xdr:spPr>
        <a:xfrm>
          <a:off x="1955800" y="139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112125</xdr:rowOff>
    </xdr:from>
    <xdr:to>
      <xdr:col>7</xdr:col>
      <xdr:colOff>31750</xdr:colOff>
      <xdr:row>81</xdr:row>
      <xdr:rowOff>42275</xdr:rowOff>
    </xdr:to>
    <xdr:sp macro="" textlink="">
      <xdr:nvSpPr>
        <xdr:cNvPr id="205" name="フローチャート: 判断 204"/>
        <xdr:cNvSpPr/>
      </xdr:nvSpPr>
      <xdr:spPr>
        <a:xfrm>
          <a:off x="1397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27052</xdr:rowOff>
    </xdr:from>
    <xdr:ext cx="762000" cy="259045"/>
    <xdr:sp macro="" textlink="">
      <xdr:nvSpPr>
        <xdr:cNvPr id="206" name="テキスト ボックス 205"/>
        <xdr:cNvSpPr txBox="1"/>
      </xdr:nvSpPr>
      <xdr:spPr>
        <a:xfrm>
          <a:off x="1066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147692</xdr:rowOff>
    </xdr:from>
    <xdr:to>
      <xdr:col>23</xdr:col>
      <xdr:colOff>184150</xdr:colOff>
      <xdr:row>81</xdr:row>
      <xdr:rowOff>77842</xdr:rowOff>
    </xdr:to>
    <xdr:sp macro="" textlink="">
      <xdr:nvSpPr>
        <xdr:cNvPr id="212" name="楕円 211"/>
        <xdr:cNvSpPr/>
      </xdr:nvSpPr>
      <xdr:spPr>
        <a:xfrm>
          <a:off x="4902200" y="138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164219</xdr:rowOff>
    </xdr:from>
    <xdr:ext cx="762000" cy="259045"/>
    <xdr:sp macro="" textlink="">
      <xdr:nvSpPr>
        <xdr:cNvPr id="213" name="人件費・物件費等の状況該当値テキスト"/>
        <xdr:cNvSpPr txBox="1"/>
      </xdr:nvSpPr>
      <xdr:spPr>
        <a:xfrm>
          <a:off x="5041900" y="1370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145963</xdr:rowOff>
    </xdr:from>
    <xdr:to>
      <xdr:col>19</xdr:col>
      <xdr:colOff>184150</xdr:colOff>
      <xdr:row>81</xdr:row>
      <xdr:rowOff>76113</xdr:rowOff>
    </xdr:to>
    <xdr:sp macro="" textlink="">
      <xdr:nvSpPr>
        <xdr:cNvPr id="214" name="楕円 213"/>
        <xdr:cNvSpPr/>
      </xdr:nvSpPr>
      <xdr:spPr>
        <a:xfrm>
          <a:off x="4064000" y="138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86290</xdr:rowOff>
    </xdr:from>
    <xdr:ext cx="736600" cy="259045"/>
    <xdr:sp macro="" textlink="">
      <xdr:nvSpPr>
        <xdr:cNvPr id="215" name="テキスト ボックス 214"/>
        <xdr:cNvSpPr txBox="1"/>
      </xdr:nvSpPr>
      <xdr:spPr>
        <a:xfrm>
          <a:off x="3733800" y="136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149165</xdr:rowOff>
    </xdr:from>
    <xdr:to>
      <xdr:col>15</xdr:col>
      <xdr:colOff>133350</xdr:colOff>
      <xdr:row>81</xdr:row>
      <xdr:rowOff>79315</xdr:rowOff>
    </xdr:to>
    <xdr:sp macro="" textlink="">
      <xdr:nvSpPr>
        <xdr:cNvPr id="216" name="楕円 215"/>
        <xdr:cNvSpPr/>
      </xdr:nvSpPr>
      <xdr:spPr>
        <a:xfrm>
          <a:off x="3175000" y="138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89492</xdr:rowOff>
    </xdr:from>
    <xdr:ext cx="762000" cy="259045"/>
    <xdr:sp macro="" textlink="">
      <xdr:nvSpPr>
        <xdr:cNvPr id="217" name="テキスト ボックス 216"/>
        <xdr:cNvSpPr txBox="1"/>
      </xdr:nvSpPr>
      <xdr:spPr>
        <a:xfrm>
          <a:off x="2844800" y="1363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128364</xdr:rowOff>
    </xdr:from>
    <xdr:to>
      <xdr:col>11</xdr:col>
      <xdr:colOff>82550</xdr:colOff>
      <xdr:row>81</xdr:row>
      <xdr:rowOff>58514</xdr:rowOff>
    </xdr:to>
    <xdr:sp macro="" textlink="">
      <xdr:nvSpPr>
        <xdr:cNvPr id="218" name="楕円 217"/>
        <xdr:cNvSpPr/>
      </xdr:nvSpPr>
      <xdr:spPr>
        <a:xfrm>
          <a:off x="2286000" y="138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68691</xdr:rowOff>
    </xdr:from>
    <xdr:ext cx="762000" cy="259045"/>
    <xdr:sp macro="" textlink="">
      <xdr:nvSpPr>
        <xdr:cNvPr id="219" name="テキスト ボックス 218"/>
        <xdr:cNvSpPr txBox="1"/>
      </xdr:nvSpPr>
      <xdr:spPr>
        <a:xfrm>
          <a:off x="1955800" y="1361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97107</xdr:rowOff>
    </xdr:from>
    <xdr:to>
      <xdr:col>7</xdr:col>
      <xdr:colOff>31750</xdr:colOff>
      <xdr:row>81</xdr:row>
      <xdr:rowOff>27257</xdr:rowOff>
    </xdr:to>
    <xdr:sp macro="" textlink="">
      <xdr:nvSpPr>
        <xdr:cNvPr id="220" name="楕円 219"/>
        <xdr:cNvSpPr/>
      </xdr:nvSpPr>
      <xdr:spPr>
        <a:xfrm>
          <a:off x="1397000" y="138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37434</xdr:rowOff>
    </xdr:from>
    <xdr:ext cx="762000" cy="259045"/>
    <xdr:sp macro="" textlink="">
      <xdr:nvSpPr>
        <xdr:cNvPr id="221" name="テキスト ボックス 220"/>
        <xdr:cNvSpPr txBox="1"/>
      </xdr:nvSpPr>
      <xdr:spPr>
        <a:xfrm>
          <a:off x="1066800" y="1358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との数値に増減は</a:t>
          </a:r>
          <a:r>
            <a:rPr kumimoji="1" lang="ja-JP" altLang="ja-JP" sz="1100">
              <a:solidFill>
                <a:schemeClr val="dk1"/>
              </a:solidFill>
              <a:effectLst/>
              <a:latin typeface="+mn-lt"/>
              <a:ea typeface="+mn-ea"/>
              <a:cs typeface="+mn-cs"/>
            </a:rPr>
            <a:t>な</a:t>
          </a:r>
          <a:r>
            <a:rPr kumimoji="1" lang="ja-JP" altLang="en-US" sz="1100">
              <a:solidFill>
                <a:schemeClr val="dk1"/>
              </a:solidFill>
              <a:effectLst/>
              <a:latin typeface="+mn-lt"/>
              <a:ea typeface="+mn-ea"/>
              <a:cs typeface="+mn-cs"/>
            </a:rPr>
            <a:t>か</a:t>
          </a:r>
          <a:r>
            <a:rPr kumimoji="1" lang="ja-JP" altLang="ja-JP" sz="1100">
              <a:solidFill>
                <a:schemeClr val="dk1"/>
              </a:solidFill>
              <a:effectLst/>
              <a:latin typeface="+mn-lt"/>
              <a:ea typeface="+mn-ea"/>
              <a:cs typeface="+mn-cs"/>
            </a:rPr>
            <a:t>ったが、類似団体平均及び全国市平均を下回る結果となった。今後、さらに給料表の見直し、職務、職責に応じた昇級、昇格制度の導入を進め、引き続き給与の適正化に努める。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84</xdr:row>
      <xdr:rowOff>149578</xdr:rowOff>
    </xdr:to>
    <xdr:cxnSp macro="">
      <xdr:nvCxnSpPr>
        <xdr:cNvPr id="255" name="直線コネクタ 254"/>
        <xdr:cNvCxnSpPr/>
      </xdr:nvCxnSpPr>
      <xdr:spPr>
        <a:xfrm>
          <a:off x="16179800" y="1455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149578</xdr:rowOff>
    </xdr:to>
    <xdr:cxnSp macro="">
      <xdr:nvCxnSpPr>
        <xdr:cNvPr id="258" name="直線コネクタ 257"/>
        <xdr:cNvCxnSpPr/>
      </xdr:nvCxnSpPr>
      <xdr:spPr>
        <a:xfrm>
          <a:off x="15290800" y="1449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85</xdr:row>
      <xdr:rowOff>125589</xdr:rowOff>
    </xdr:to>
    <xdr:cxnSp macro="">
      <xdr:nvCxnSpPr>
        <xdr:cNvPr id="261" name="直線コネクタ 260"/>
        <xdr:cNvCxnSpPr/>
      </xdr:nvCxnSpPr>
      <xdr:spPr>
        <a:xfrm flipV="1">
          <a:off x="14401800" y="144977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125589</xdr:rowOff>
    </xdr:to>
    <xdr:cxnSp macro="">
      <xdr:nvCxnSpPr>
        <xdr:cNvPr id="264" name="直線コネクタ 263"/>
        <xdr:cNvCxnSpPr/>
      </xdr:nvCxnSpPr>
      <xdr:spPr>
        <a:xfrm>
          <a:off x="13512800" y="145781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5" name="フローチャート: 判断 264"/>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6" name="テキスト ボックス 265"/>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8" name="テキスト ボックス 267"/>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4" name="楕円 273"/>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5" name="給与水準   （国との比較）該当値テキスト"/>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6" name="楕円 275"/>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7" name="テキスト ボックス 276"/>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8" name="楕円 277"/>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79" name="テキスト ボックス 278"/>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0" name="楕円 279"/>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1" name="テキスト ボックス 280"/>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2" name="楕円 281"/>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3" name="テキスト ボックス 282"/>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新規職員採用数を継続して抑制しており、人口千人当たり職員数は僅かながらに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したが、類似団体内ではほぼ平均並みの数値となっている。これまで</a:t>
          </a:r>
          <a:r>
            <a:rPr kumimoji="1" lang="ja-JP" altLang="en-US" sz="1100">
              <a:solidFill>
                <a:schemeClr val="dk1"/>
              </a:solidFill>
              <a:effectLst/>
              <a:latin typeface="+mn-lt"/>
              <a:ea typeface="+mn-ea"/>
              <a:cs typeface="+mn-cs"/>
            </a:rPr>
            <a:t>既存の計画</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基づいて、</a:t>
          </a:r>
          <a:r>
            <a:rPr kumimoji="1" lang="ja-JP" altLang="ja-JP" sz="1100">
              <a:solidFill>
                <a:schemeClr val="dk1"/>
              </a:solidFill>
              <a:effectLst/>
              <a:latin typeface="+mn-lt"/>
              <a:ea typeface="+mn-ea"/>
              <a:cs typeface="+mn-cs"/>
            </a:rPr>
            <a:t>着実に職員数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減少してき</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年度に策定された「定員適正化計画」に沿い、</a:t>
          </a:r>
          <a:r>
            <a:rPr kumimoji="1" lang="ja-JP" altLang="ja-JP" sz="1100">
              <a:solidFill>
                <a:schemeClr val="dk1"/>
              </a:solidFill>
              <a:effectLst/>
              <a:latin typeface="+mn-lt"/>
              <a:ea typeface="+mn-ea"/>
              <a:cs typeface="+mn-cs"/>
            </a:rPr>
            <a:t>これまでの取り組みを踏まえて、職員数減による行政サービスの低下を回避しつつ、より効率的な行政運営を目指し、機構改革等を着実に推進する必要がある。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45266</xdr:rowOff>
    </xdr:from>
    <xdr:to>
      <xdr:col>81</xdr:col>
      <xdr:colOff>44450</xdr:colOff>
      <xdr:row>61</xdr:row>
      <xdr:rowOff>62502</xdr:rowOff>
    </xdr:to>
    <xdr:cxnSp macro="">
      <xdr:nvCxnSpPr>
        <xdr:cNvPr id="320" name="直線コネクタ 319"/>
        <xdr:cNvCxnSpPr/>
      </xdr:nvCxnSpPr>
      <xdr:spPr>
        <a:xfrm>
          <a:off x="16179800" y="1050371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45266</xdr:rowOff>
    </xdr:from>
    <xdr:to>
      <xdr:col>77</xdr:col>
      <xdr:colOff>44450</xdr:colOff>
      <xdr:row>61</xdr:row>
      <xdr:rowOff>50437</xdr:rowOff>
    </xdr:to>
    <xdr:cxnSp macro="">
      <xdr:nvCxnSpPr>
        <xdr:cNvPr id="323" name="直線コネクタ 322"/>
        <xdr:cNvCxnSpPr/>
      </xdr:nvCxnSpPr>
      <xdr:spPr>
        <a:xfrm flipV="1">
          <a:off x="15290800" y="105037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45266</xdr:rowOff>
    </xdr:from>
    <xdr:to>
      <xdr:col>72</xdr:col>
      <xdr:colOff>203200</xdr:colOff>
      <xdr:row>61</xdr:row>
      <xdr:rowOff>50437</xdr:rowOff>
    </xdr:to>
    <xdr:cxnSp macro="">
      <xdr:nvCxnSpPr>
        <xdr:cNvPr id="326" name="直線コネクタ 325"/>
        <xdr:cNvCxnSpPr/>
      </xdr:nvCxnSpPr>
      <xdr:spPr>
        <a:xfrm>
          <a:off x="14401800" y="105037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46990</xdr:rowOff>
    </xdr:to>
    <xdr:cxnSp macro="">
      <xdr:nvCxnSpPr>
        <xdr:cNvPr id="329" name="直線コネクタ 328"/>
        <xdr:cNvCxnSpPr/>
      </xdr:nvCxnSpPr>
      <xdr:spPr>
        <a:xfrm flipV="1">
          <a:off x="13512800" y="105037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77198</xdr:rowOff>
    </xdr:from>
    <xdr:to>
      <xdr:col>68</xdr:col>
      <xdr:colOff>203200</xdr:colOff>
      <xdr:row>62</xdr:row>
      <xdr:rowOff>7348</xdr:rowOff>
    </xdr:to>
    <xdr:sp macro="" textlink="">
      <xdr:nvSpPr>
        <xdr:cNvPr id="330" name="フローチャート: 判断 329"/>
        <xdr:cNvSpPr/>
      </xdr:nvSpPr>
      <xdr:spPr>
        <a:xfrm>
          <a:off x="14351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163575</xdr:rowOff>
    </xdr:from>
    <xdr:ext cx="762000" cy="259045"/>
    <xdr:sp macro="" textlink="">
      <xdr:nvSpPr>
        <xdr:cNvPr id="331" name="テキスト ボックス 330"/>
        <xdr:cNvSpPr txBox="1"/>
      </xdr:nvSpPr>
      <xdr:spPr>
        <a:xfrm>
          <a:off x="14020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32" name="フローチャート: 判断 331"/>
        <xdr:cNvSpPr/>
      </xdr:nvSpPr>
      <xdr:spPr>
        <a:xfrm>
          <a:off x="13462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160128</xdr:rowOff>
    </xdr:from>
    <xdr:ext cx="762000" cy="259045"/>
    <xdr:sp macro="" textlink="">
      <xdr:nvSpPr>
        <xdr:cNvPr id="333" name="テキスト ボックス 332"/>
        <xdr:cNvSpPr txBox="1"/>
      </xdr:nvSpPr>
      <xdr:spPr>
        <a:xfrm>
          <a:off x="13131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11702</xdr:rowOff>
    </xdr:from>
    <xdr:to>
      <xdr:col>81</xdr:col>
      <xdr:colOff>95250</xdr:colOff>
      <xdr:row>61</xdr:row>
      <xdr:rowOff>113302</xdr:rowOff>
    </xdr:to>
    <xdr:sp macro="" textlink="">
      <xdr:nvSpPr>
        <xdr:cNvPr id="339" name="楕円 338"/>
        <xdr:cNvSpPr/>
      </xdr:nvSpPr>
      <xdr:spPr>
        <a:xfrm>
          <a:off x="169672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28229</xdr:rowOff>
    </xdr:from>
    <xdr:ext cx="762000" cy="259045"/>
    <xdr:sp macro="" textlink="">
      <xdr:nvSpPr>
        <xdr:cNvPr id="340" name="定員管理の状況該当値テキスト"/>
        <xdr:cNvSpPr txBox="1"/>
      </xdr:nvSpPr>
      <xdr:spPr>
        <a:xfrm>
          <a:off x="17106900" y="1031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165916</xdr:rowOff>
    </xdr:from>
    <xdr:to>
      <xdr:col>77</xdr:col>
      <xdr:colOff>95250</xdr:colOff>
      <xdr:row>61</xdr:row>
      <xdr:rowOff>96066</xdr:rowOff>
    </xdr:to>
    <xdr:sp macro="" textlink="">
      <xdr:nvSpPr>
        <xdr:cNvPr id="341" name="楕円 340"/>
        <xdr:cNvSpPr/>
      </xdr:nvSpPr>
      <xdr:spPr>
        <a:xfrm>
          <a:off x="16129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42" name="テキスト ボックス 341"/>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3" name="楕円 342"/>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111414</xdr:rowOff>
    </xdr:from>
    <xdr:ext cx="762000" cy="259045"/>
    <xdr:sp macro="" textlink="">
      <xdr:nvSpPr>
        <xdr:cNvPr id="344" name="テキスト ボックス 343"/>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165916</xdr:rowOff>
    </xdr:from>
    <xdr:to>
      <xdr:col>68</xdr:col>
      <xdr:colOff>203200</xdr:colOff>
      <xdr:row>61</xdr:row>
      <xdr:rowOff>96066</xdr:rowOff>
    </xdr:to>
    <xdr:sp macro="" textlink="">
      <xdr:nvSpPr>
        <xdr:cNvPr id="345" name="楕円 344"/>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46" name="テキスト ボックス 345"/>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7" name="楕円 346"/>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48" name="テキスト ボックス 347"/>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実質公債費比率については、前年度より僅かながら改善（△</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ポイント）されたものの、依然として類似団体平均より高い状況である。</a:t>
          </a:r>
          <a:endParaRPr lang="ja-JP" altLang="ja-JP" sz="1400">
            <a:effectLst/>
          </a:endParaRPr>
        </a:p>
        <a:p>
          <a:r>
            <a:rPr kumimoji="1" lang="ja-JP" altLang="ja-JP" sz="1100">
              <a:solidFill>
                <a:schemeClr val="dk1"/>
              </a:solidFill>
              <a:effectLst/>
              <a:latin typeface="+mn-lt"/>
              <a:ea typeface="+mn-ea"/>
              <a:cs typeface="+mn-cs"/>
            </a:rPr>
            <a:t>　大きな要因として、一般会計から公営企業への元利償還金繰出金等が公債費負担</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を引き上げ、財政状況を圧迫している。今後も引き続き、行財政改革を継続し、一般会計並びに公営企業等については、必要事業の絞り込み、精査を行い、起債への過度な依存を防ぐ必要がある。そのためには、税や使用料等の自主財源を確保する必要があり、人口対策、雇用先の確保等含め様々な観点から、効果的な施策の検証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52070</xdr:rowOff>
    </xdr:to>
    <xdr:cxnSp macro="">
      <xdr:nvCxnSpPr>
        <xdr:cNvPr id="382" name="直線コネクタ 381"/>
        <xdr:cNvCxnSpPr/>
      </xdr:nvCxnSpPr>
      <xdr:spPr>
        <a:xfrm flipV="1">
          <a:off x="16179800" y="70493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100330</xdr:rowOff>
    </xdr:to>
    <xdr:cxnSp macro="">
      <xdr:nvCxnSpPr>
        <xdr:cNvPr id="385" name="直線コネクタ 384"/>
        <xdr:cNvCxnSpPr/>
      </xdr:nvCxnSpPr>
      <xdr:spPr>
        <a:xfrm flipV="1">
          <a:off x="15290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42</xdr:row>
      <xdr:rowOff>1270</xdr:rowOff>
    </xdr:to>
    <xdr:cxnSp macro="">
      <xdr:nvCxnSpPr>
        <xdr:cNvPr id="388" name="直線コネクタ 387"/>
        <xdr:cNvCxnSpPr/>
      </xdr:nvCxnSpPr>
      <xdr:spPr>
        <a:xfrm flipV="1">
          <a:off x="14401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33444</xdr:rowOff>
    </xdr:to>
    <xdr:cxnSp macro="">
      <xdr:nvCxnSpPr>
        <xdr:cNvPr id="391" name="直線コネクタ 390"/>
        <xdr:cNvCxnSpPr/>
      </xdr:nvCxnSpPr>
      <xdr:spPr>
        <a:xfrm flipV="1">
          <a:off x="13512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3" name="テキスト ボックス 392"/>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4" name="フローチャート: 判断 393"/>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5" name="テキスト ボックス 394"/>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1" name="楕円 400"/>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402"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3" name="楕円 402"/>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4" name="テキスト ボックス 403"/>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5" name="楕円 404"/>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6" name="テキスト ボックス 405"/>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7" name="楕円 406"/>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8" name="テキスト ボックス 407"/>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9" name="楕円 408"/>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10" name="テキスト ボックス 409"/>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過去に行った下水道の集中整備や新たな建設事業等により公営企業会計への繰出金が依然として多額になっているが、地方債現在高及び公営企業等債繰入見込額の減少等により、対前年度比で</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ポイント減少した。しかし、依然として全国平均を上回っている。今後も一部事務組合に対する負担金や公営企業会計への繰出金等、行政運営上不可欠な経費の大幅な削減は見込めない状況にあるが、後世への負担軽減に留意し、特に多額の建設地方債の発行を伴う事業については、特に精査を行うなど財政の健全化を図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92498</xdr:rowOff>
    </xdr:from>
    <xdr:to>
      <xdr:col>81</xdr:col>
      <xdr:colOff>44450</xdr:colOff>
      <xdr:row>16</xdr:row>
      <xdr:rowOff>24807</xdr:rowOff>
    </xdr:to>
    <xdr:cxnSp macro="">
      <xdr:nvCxnSpPr>
        <xdr:cNvPr id="444" name="直線コネクタ 443"/>
        <xdr:cNvCxnSpPr/>
      </xdr:nvCxnSpPr>
      <xdr:spPr>
        <a:xfrm flipV="1">
          <a:off x="16179800" y="2664248"/>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24807</xdr:rowOff>
    </xdr:from>
    <xdr:to>
      <xdr:col>77</xdr:col>
      <xdr:colOff>44450</xdr:colOff>
      <xdr:row>16</xdr:row>
      <xdr:rowOff>86741</xdr:rowOff>
    </xdr:to>
    <xdr:cxnSp macro="">
      <xdr:nvCxnSpPr>
        <xdr:cNvPr id="447" name="直線コネクタ 446"/>
        <xdr:cNvCxnSpPr/>
      </xdr:nvCxnSpPr>
      <xdr:spPr>
        <a:xfrm flipV="1">
          <a:off x="15290800" y="2768007"/>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86741</xdr:rowOff>
    </xdr:from>
    <xdr:to>
      <xdr:col>72</xdr:col>
      <xdr:colOff>203200</xdr:colOff>
      <xdr:row>17</xdr:row>
      <xdr:rowOff>114766</xdr:rowOff>
    </xdr:to>
    <xdr:cxnSp macro="">
      <xdr:nvCxnSpPr>
        <xdr:cNvPr id="450" name="直線コネクタ 449"/>
        <xdr:cNvCxnSpPr/>
      </xdr:nvCxnSpPr>
      <xdr:spPr>
        <a:xfrm flipV="1">
          <a:off x="14401800" y="2829941"/>
          <a:ext cx="889000" cy="19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97875</xdr:rowOff>
    </xdr:from>
    <xdr:to>
      <xdr:col>68</xdr:col>
      <xdr:colOff>152400</xdr:colOff>
      <xdr:row>17</xdr:row>
      <xdr:rowOff>114766</xdr:rowOff>
    </xdr:to>
    <xdr:cxnSp macro="">
      <xdr:nvCxnSpPr>
        <xdr:cNvPr id="453" name="直線コネクタ 452"/>
        <xdr:cNvCxnSpPr/>
      </xdr:nvCxnSpPr>
      <xdr:spPr>
        <a:xfrm>
          <a:off x="13512800" y="30125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73618</xdr:rowOff>
    </xdr:from>
    <xdr:to>
      <xdr:col>68</xdr:col>
      <xdr:colOff>203200</xdr:colOff>
      <xdr:row>18</xdr:row>
      <xdr:rowOff>3768</xdr:rowOff>
    </xdr:to>
    <xdr:sp macro="" textlink="">
      <xdr:nvSpPr>
        <xdr:cNvPr id="454" name="フローチャート: 判断 453"/>
        <xdr:cNvSpPr/>
      </xdr:nvSpPr>
      <xdr:spPr>
        <a:xfrm>
          <a:off x="14351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159995</xdr:rowOff>
    </xdr:from>
    <xdr:ext cx="762000" cy="259045"/>
    <xdr:sp macro="" textlink="">
      <xdr:nvSpPr>
        <xdr:cNvPr id="455" name="テキスト ボックス 454"/>
        <xdr:cNvSpPr txBox="1"/>
      </xdr:nvSpPr>
      <xdr:spPr>
        <a:xfrm>
          <a:off x="14020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51901</xdr:rowOff>
    </xdr:from>
    <xdr:to>
      <xdr:col>64</xdr:col>
      <xdr:colOff>152400</xdr:colOff>
      <xdr:row>17</xdr:row>
      <xdr:rowOff>153501</xdr:rowOff>
    </xdr:to>
    <xdr:sp macro="" textlink="">
      <xdr:nvSpPr>
        <xdr:cNvPr id="456" name="フローチャート: 判断 455"/>
        <xdr:cNvSpPr/>
      </xdr:nvSpPr>
      <xdr:spPr>
        <a:xfrm>
          <a:off x="13462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138278</xdr:rowOff>
    </xdr:from>
    <xdr:ext cx="762000" cy="259045"/>
    <xdr:sp macro="" textlink="">
      <xdr:nvSpPr>
        <xdr:cNvPr id="457" name="テキスト ボックス 456"/>
        <xdr:cNvSpPr txBox="1"/>
      </xdr:nvSpPr>
      <xdr:spPr>
        <a:xfrm>
          <a:off x="13131800" y="305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41698</xdr:rowOff>
    </xdr:from>
    <xdr:to>
      <xdr:col>81</xdr:col>
      <xdr:colOff>95250</xdr:colOff>
      <xdr:row>15</xdr:row>
      <xdr:rowOff>143298</xdr:rowOff>
    </xdr:to>
    <xdr:sp macro="" textlink="">
      <xdr:nvSpPr>
        <xdr:cNvPr id="463" name="楕円 462"/>
        <xdr:cNvSpPr/>
      </xdr:nvSpPr>
      <xdr:spPr>
        <a:xfrm>
          <a:off x="169672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58225</xdr:rowOff>
    </xdr:from>
    <xdr:ext cx="762000" cy="259045"/>
    <xdr:sp macro="" textlink="">
      <xdr:nvSpPr>
        <xdr:cNvPr id="464" name="将来負担の状況該当値テキスト"/>
        <xdr:cNvSpPr txBox="1"/>
      </xdr:nvSpPr>
      <xdr:spPr>
        <a:xfrm>
          <a:off x="17106900" y="24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145457</xdr:rowOff>
    </xdr:from>
    <xdr:to>
      <xdr:col>77</xdr:col>
      <xdr:colOff>95250</xdr:colOff>
      <xdr:row>16</xdr:row>
      <xdr:rowOff>75607</xdr:rowOff>
    </xdr:to>
    <xdr:sp macro="" textlink="">
      <xdr:nvSpPr>
        <xdr:cNvPr id="465" name="楕円 464"/>
        <xdr:cNvSpPr/>
      </xdr:nvSpPr>
      <xdr:spPr>
        <a:xfrm>
          <a:off x="16129000" y="27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85784</xdr:rowOff>
    </xdr:from>
    <xdr:ext cx="736600" cy="259045"/>
    <xdr:sp macro="" textlink="">
      <xdr:nvSpPr>
        <xdr:cNvPr id="466" name="テキスト ボックス 465"/>
        <xdr:cNvSpPr txBox="1"/>
      </xdr:nvSpPr>
      <xdr:spPr>
        <a:xfrm>
          <a:off x="15798800" y="248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35941</xdr:rowOff>
    </xdr:from>
    <xdr:to>
      <xdr:col>73</xdr:col>
      <xdr:colOff>44450</xdr:colOff>
      <xdr:row>16</xdr:row>
      <xdr:rowOff>137541</xdr:rowOff>
    </xdr:to>
    <xdr:sp macro="" textlink="">
      <xdr:nvSpPr>
        <xdr:cNvPr id="467" name="楕円 466"/>
        <xdr:cNvSpPr/>
      </xdr:nvSpPr>
      <xdr:spPr>
        <a:xfrm>
          <a:off x="15240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122318</xdr:rowOff>
    </xdr:from>
    <xdr:ext cx="762000" cy="259045"/>
    <xdr:sp macro="" textlink="">
      <xdr:nvSpPr>
        <xdr:cNvPr id="468" name="テキスト ボックス 467"/>
        <xdr:cNvSpPr txBox="1"/>
      </xdr:nvSpPr>
      <xdr:spPr>
        <a:xfrm>
          <a:off x="14909800" y="286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63966</xdr:rowOff>
    </xdr:from>
    <xdr:to>
      <xdr:col>68</xdr:col>
      <xdr:colOff>203200</xdr:colOff>
      <xdr:row>17</xdr:row>
      <xdr:rowOff>165566</xdr:rowOff>
    </xdr:to>
    <xdr:sp macro="" textlink="">
      <xdr:nvSpPr>
        <xdr:cNvPr id="469" name="楕円 468"/>
        <xdr:cNvSpPr/>
      </xdr:nvSpPr>
      <xdr:spPr>
        <a:xfrm>
          <a:off x="14351000" y="2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4293</xdr:rowOff>
    </xdr:from>
    <xdr:ext cx="762000" cy="259045"/>
    <xdr:sp macro="" textlink="">
      <xdr:nvSpPr>
        <xdr:cNvPr id="470" name="テキスト ボックス 469"/>
        <xdr:cNvSpPr txBox="1"/>
      </xdr:nvSpPr>
      <xdr:spPr>
        <a:xfrm>
          <a:off x="14020800" y="274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47075</xdr:rowOff>
    </xdr:from>
    <xdr:to>
      <xdr:col>64</xdr:col>
      <xdr:colOff>152400</xdr:colOff>
      <xdr:row>17</xdr:row>
      <xdr:rowOff>148675</xdr:rowOff>
    </xdr:to>
    <xdr:sp macro="" textlink="">
      <xdr:nvSpPr>
        <xdr:cNvPr id="471" name="楕円 470"/>
        <xdr:cNvSpPr/>
      </xdr:nvSpPr>
      <xdr:spPr>
        <a:xfrm>
          <a:off x="13462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158852</xdr:rowOff>
    </xdr:from>
    <xdr:ext cx="762000" cy="259045"/>
    <xdr:sp macro="" textlink="">
      <xdr:nvSpPr>
        <xdr:cNvPr id="472" name="テキスト ボックス 471"/>
        <xdr:cNvSpPr txBox="1"/>
      </xdr:nvSpPr>
      <xdr:spPr>
        <a:xfrm>
          <a:off x="13131800" y="273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21,052
20,630
117.01
10,078,879
9,617,212
376,874
5,781,526
6,552,790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人件費に係る経常収支比率は、</a:t>
          </a:r>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依然として類似団体平均を上回っている。団塊世代の退職とともに新規採用を抑制しているが、ごみ収集業務や各施設運営を直営で行っているため、行政サービスの提供方法に差違があることが要因と考えられる。今後は、さらなる指定管理者制度の活用も検討し、委託化を進めることで人件費の削減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111760</xdr:rowOff>
    </xdr:to>
    <xdr:cxnSp macro="">
      <xdr:nvCxnSpPr>
        <xdr:cNvPr id="66" name="直線コネクタ 65"/>
        <xdr:cNvCxnSpPr/>
      </xdr:nvCxnSpPr>
      <xdr:spPr>
        <a:xfrm flipV="1">
          <a:off x="3987800" y="623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111760</xdr:rowOff>
    </xdr:to>
    <xdr:cxnSp macro="">
      <xdr:nvCxnSpPr>
        <xdr:cNvPr id="69" name="直線コネクタ 68"/>
        <xdr:cNvCxnSpPr/>
      </xdr:nvCxnSpPr>
      <xdr:spPr>
        <a:xfrm>
          <a:off x="3098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134620</xdr:rowOff>
    </xdr:to>
    <xdr:cxnSp macro="">
      <xdr:nvCxnSpPr>
        <xdr:cNvPr id="72" name="直線コネクタ 71"/>
        <xdr:cNvCxnSpPr/>
      </xdr:nvCxnSpPr>
      <xdr:spPr>
        <a:xfrm flipV="1">
          <a:off x="2209800" y="625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134620</xdr:rowOff>
    </xdr:to>
    <xdr:cxnSp macro="">
      <xdr:nvCxnSpPr>
        <xdr:cNvPr id="75" name="直線コネクタ 74"/>
        <xdr:cNvCxnSpPr/>
      </xdr:nvCxnSpPr>
      <xdr:spPr>
        <a:xfrm>
          <a:off x="1320800" y="630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158767</xdr:rowOff>
    </xdr:from>
    <xdr:ext cx="762000" cy="259045"/>
    <xdr:sp macro="" textlink="">
      <xdr:nvSpPr>
        <xdr:cNvPr id="86" name="人件費該当値テキスト"/>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90" name="テキスト ボックス 89"/>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増となった。これは、各種業務の民間委託費や新たなシステム導入、改修費が増加したことが要因となっている。今後も、一定の行政サービスを維持すべく、より一層効率的な財政運営を図るための行財政改革を進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15</xdr:row>
      <xdr:rowOff>162379</xdr:rowOff>
    </xdr:to>
    <xdr:cxnSp macro="">
      <xdr:nvCxnSpPr>
        <xdr:cNvPr id="129" name="直線コネクタ 128"/>
        <xdr:cNvCxnSpPr/>
      </xdr:nvCxnSpPr>
      <xdr:spPr>
        <a:xfrm>
          <a:off x="15671800" y="2723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151493</xdr:rowOff>
    </xdr:to>
    <xdr:cxnSp macro="">
      <xdr:nvCxnSpPr>
        <xdr:cNvPr id="132" name="直線コネクタ 131"/>
        <xdr:cNvCxnSpPr/>
      </xdr:nvCxnSpPr>
      <xdr:spPr>
        <a:xfrm>
          <a:off x="14782800" y="2625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53521</xdr:rowOff>
    </xdr:to>
    <xdr:cxnSp macro="">
      <xdr:nvCxnSpPr>
        <xdr:cNvPr id="135" name="直線コネクタ 134"/>
        <xdr:cNvCxnSpPr/>
      </xdr:nvCxnSpPr>
      <xdr:spPr>
        <a:xfrm>
          <a:off x="13893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20864</xdr:rowOff>
    </xdr:to>
    <xdr:cxnSp macro="">
      <xdr:nvCxnSpPr>
        <xdr:cNvPr id="138" name="直線コネクタ 137"/>
        <xdr:cNvCxnSpPr/>
      </xdr:nvCxnSpPr>
      <xdr:spPr>
        <a:xfrm>
          <a:off x="13004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7" name="テキスト ボックス 156"/>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扶助費に係る経常収支比率は、近年継続して類似団体平均を下回っている。ただし、子ども子育て支援新制度に基づく施設型給付経費や障害児通所支援、障害者総合支援法に基づく経費など、制度的な費用が多額であり、各サービス経費が増加傾向にある。人口に占める高齢者率の増加も見込まれるため、扶助費は継続的に増加する見通しである。今後は扶助費の大幅な増加に備えるため、他の費用見直しと連動した総体的な財政運営を行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76200</xdr:rowOff>
    </xdr:to>
    <xdr:cxnSp macro="">
      <xdr:nvCxnSpPr>
        <xdr:cNvPr id="190" name="直線コネクタ 189"/>
        <xdr:cNvCxnSpPr/>
      </xdr:nvCxnSpPr>
      <xdr:spPr>
        <a:xfrm>
          <a:off x="3987800" y="9652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50800</xdr:rowOff>
    </xdr:to>
    <xdr:cxnSp macro="">
      <xdr:nvCxnSpPr>
        <xdr:cNvPr id="193" name="直線コネクタ 192"/>
        <xdr:cNvCxnSpPr/>
      </xdr:nvCxnSpPr>
      <xdr:spPr>
        <a:xfrm>
          <a:off x="3098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133350</xdr:rowOff>
    </xdr:to>
    <xdr:cxnSp macro="">
      <xdr:nvCxnSpPr>
        <xdr:cNvPr id="196" name="直線コネクタ 195"/>
        <xdr:cNvCxnSpPr/>
      </xdr:nvCxnSpPr>
      <xdr:spPr>
        <a:xfrm flipV="1">
          <a:off x="2209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133350</xdr:rowOff>
    </xdr:to>
    <xdr:cxnSp macro="">
      <xdr:nvCxnSpPr>
        <xdr:cNvPr id="199" name="直線コネクタ 198"/>
        <xdr:cNvCxnSpPr/>
      </xdr:nvCxnSpPr>
      <xdr:spPr>
        <a:xfrm>
          <a:off x="1320800" y="9423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50800</xdr:rowOff>
    </xdr:from>
    <xdr:to>
      <xdr:col>11</xdr:col>
      <xdr:colOff>60325</xdr:colOff>
      <xdr:row>56</xdr:row>
      <xdr:rowOff>152400</xdr:rowOff>
    </xdr:to>
    <xdr:sp macro="" textlink="">
      <xdr:nvSpPr>
        <xdr:cNvPr id="200" name="フローチャート: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02" name="フローチャート: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03" name="テキスト ボックス 202"/>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9" name="楕円 208"/>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10"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82550</xdr:rowOff>
    </xdr:from>
    <xdr:to>
      <xdr:col>11</xdr:col>
      <xdr:colOff>60325</xdr:colOff>
      <xdr:row>56</xdr:row>
      <xdr:rowOff>12700</xdr:rowOff>
    </xdr:to>
    <xdr:sp macro="" textlink="">
      <xdr:nvSpPr>
        <xdr:cNvPr id="215" name="楕円 214"/>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16" name="テキスト ボックス 215"/>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増となり、類似団体平均・全国平均・岐阜県平均ともに大きく上回っている。下水道事業や農業集落排水事業をはじめ、介護事業や後期高齢者医療事業など他会計事業への繰出金が主な要因であり、市の財政を大きく圧迫している。今後も、下水道に係る建設事業や高齢化率の上昇による多額の繰出金が必要となる見込みである。よって、各事業会計の料金適正化や、経営の合理化等の経営努力により、繰出金の抑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138430</xdr:rowOff>
    </xdr:from>
    <xdr:to>
      <xdr:col>82</xdr:col>
      <xdr:colOff>107950</xdr:colOff>
      <xdr:row>61</xdr:row>
      <xdr:rowOff>161290</xdr:rowOff>
    </xdr:to>
    <xdr:cxnSp macro="">
      <xdr:nvCxnSpPr>
        <xdr:cNvPr id="251" name="直線コネクタ 250"/>
        <xdr:cNvCxnSpPr/>
      </xdr:nvCxnSpPr>
      <xdr:spPr>
        <a:xfrm>
          <a:off x="15671800" y="10596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31750</xdr:rowOff>
    </xdr:from>
    <xdr:to>
      <xdr:col>78</xdr:col>
      <xdr:colOff>69850</xdr:colOff>
      <xdr:row>61</xdr:row>
      <xdr:rowOff>138430</xdr:rowOff>
    </xdr:to>
    <xdr:cxnSp macro="">
      <xdr:nvCxnSpPr>
        <xdr:cNvPr id="254" name="直線コネクタ 253"/>
        <xdr:cNvCxnSpPr/>
      </xdr:nvCxnSpPr>
      <xdr:spPr>
        <a:xfrm>
          <a:off x="14782800" y="10490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31750</xdr:rowOff>
    </xdr:from>
    <xdr:to>
      <xdr:col>73</xdr:col>
      <xdr:colOff>180975</xdr:colOff>
      <xdr:row>61</xdr:row>
      <xdr:rowOff>146050</xdr:rowOff>
    </xdr:to>
    <xdr:cxnSp macro="">
      <xdr:nvCxnSpPr>
        <xdr:cNvPr id="257" name="直線コネクタ 256"/>
        <xdr:cNvCxnSpPr/>
      </xdr:nvCxnSpPr>
      <xdr:spPr>
        <a:xfrm flipV="1">
          <a:off x="13893800" y="1049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69850</xdr:rowOff>
    </xdr:from>
    <xdr:to>
      <xdr:col>69</xdr:col>
      <xdr:colOff>92075</xdr:colOff>
      <xdr:row>61</xdr:row>
      <xdr:rowOff>146050</xdr:rowOff>
    </xdr:to>
    <xdr:cxnSp macro="">
      <xdr:nvCxnSpPr>
        <xdr:cNvPr id="260" name="直線コネクタ 259"/>
        <xdr:cNvCxnSpPr/>
      </xdr:nvCxnSpPr>
      <xdr:spPr>
        <a:xfrm>
          <a:off x="13004800" y="1052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2" name="テキスト ボックス 261"/>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110490</xdr:rowOff>
    </xdr:from>
    <xdr:to>
      <xdr:col>82</xdr:col>
      <xdr:colOff>158750</xdr:colOff>
      <xdr:row>62</xdr:row>
      <xdr:rowOff>40640</xdr:rowOff>
    </xdr:to>
    <xdr:sp macro="" textlink="">
      <xdr:nvSpPr>
        <xdr:cNvPr id="270" name="楕円 269"/>
        <xdr:cNvSpPr/>
      </xdr:nvSpPr>
      <xdr:spPr>
        <a:xfrm>
          <a:off x="164592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19067</xdr:rowOff>
    </xdr:from>
    <xdr:ext cx="762000" cy="259045"/>
    <xdr:sp macro="" textlink="">
      <xdr:nvSpPr>
        <xdr:cNvPr id="271" name="その他該当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87630</xdr:rowOff>
    </xdr:from>
    <xdr:to>
      <xdr:col>78</xdr:col>
      <xdr:colOff>120650</xdr:colOff>
      <xdr:row>62</xdr:row>
      <xdr:rowOff>17780</xdr:rowOff>
    </xdr:to>
    <xdr:sp macro="" textlink="">
      <xdr:nvSpPr>
        <xdr:cNvPr id="272" name="楕円 271"/>
        <xdr:cNvSpPr/>
      </xdr:nvSpPr>
      <xdr:spPr>
        <a:xfrm>
          <a:off x="15621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2557</xdr:rowOff>
    </xdr:from>
    <xdr:ext cx="736600" cy="259045"/>
    <xdr:sp macro="" textlink="">
      <xdr:nvSpPr>
        <xdr:cNvPr id="273" name="テキスト ボックス 272"/>
        <xdr:cNvSpPr txBox="1"/>
      </xdr:nvSpPr>
      <xdr:spPr>
        <a:xfrm>
          <a:off x="15290800" y="1063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152400</xdr:rowOff>
    </xdr:from>
    <xdr:to>
      <xdr:col>74</xdr:col>
      <xdr:colOff>31750</xdr:colOff>
      <xdr:row>61</xdr:row>
      <xdr:rowOff>82550</xdr:rowOff>
    </xdr:to>
    <xdr:sp macro="" textlink="">
      <xdr:nvSpPr>
        <xdr:cNvPr id="274" name="楕円 273"/>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67327</xdr:rowOff>
    </xdr:from>
    <xdr:ext cx="762000" cy="259045"/>
    <xdr:sp macro="" textlink="">
      <xdr:nvSpPr>
        <xdr:cNvPr id="275" name="テキスト ボックス 274"/>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95250</xdr:rowOff>
    </xdr:from>
    <xdr:to>
      <xdr:col>69</xdr:col>
      <xdr:colOff>142875</xdr:colOff>
      <xdr:row>62</xdr:row>
      <xdr:rowOff>25400</xdr:rowOff>
    </xdr:to>
    <xdr:sp macro="" textlink="">
      <xdr:nvSpPr>
        <xdr:cNvPr id="276" name="楕円 275"/>
        <xdr:cNvSpPr/>
      </xdr:nvSpPr>
      <xdr:spPr>
        <a:xfrm>
          <a:off x="13843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10177</xdr:rowOff>
    </xdr:from>
    <xdr:ext cx="762000" cy="259045"/>
    <xdr:sp macro="" textlink="">
      <xdr:nvSpPr>
        <xdr:cNvPr id="277" name="テキスト ボックス 276"/>
        <xdr:cNvSpPr txBox="1"/>
      </xdr:nvSpPr>
      <xdr:spPr>
        <a:xfrm>
          <a:off x="13512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8" name="楕円 277"/>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9" name="テキスト ボックス 278"/>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ポイントの増となり、</a:t>
          </a:r>
          <a:r>
            <a:rPr kumimoji="1" lang="ja-JP" altLang="en-US" sz="1100">
              <a:solidFill>
                <a:schemeClr val="dk1"/>
              </a:solidFill>
              <a:effectLst/>
              <a:latin typeface="+mn-lt"/>
              <a:ea typeface="+mn-ea"/>
              <a:cs typeface="+mn-cs"/>
            </a:rPr>
            <a:t>類似団体平均・全国平均・岐阜県平均ともに</a:t>
          </a:r>
          <a:r>
            <a:rPr kumimoji="1" lang="ja-JP" altLang="ja-JP" sz="1100">
              <a:solidFill>
                <a:schemeClr val="dk1"/>
              </a:solidFill>
              <a:effectLst/>
              <a:latin typeface="+mn-lt"/>
              <a:ea typeface="+mn-ea"/>
              <a:cs typeface="+mn-cs"/>
            </a:rPr>
            <a:t>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消防業務、廃棄物処理業務など一部事務組合に対する負担金や、上水道事業、病院事業に対する補助金等が多額を占めている。いずれも行政サービスとして必要不可欠な業務・事業であるが、他の運営補助的な性質の補助金も含めて、費用対効果の観点から、交付先の団体の運営状況や事業の実態を精査し、補助金の縮小、廃止、統合等整理合理化をより一層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14986</xdr:rowOff>
    </xdr:to>
    <xdr:cxnSp macro="">
      <xdr:nvCxnSpPr>
        <xdr:cNvPr id="309" name="直線コネクタ 308"/>
        <xdr:cNvCxnSpPr/>
      </xdr:nvCxnSpPr>
      <xdr:spPr>
        <a:xfrm>
          <a:off x="15671800" y="63037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131572</xdr:rowOff>
    </xdr:to>
    <xdr:cxnSp macro="">
      <xdr:nvCxnSpPr>
        <xdr:cNvPr id="312" name="直線コネクタ 311"/>
        <xdr:cNvCxnSpPr/>
      </xdr:nvCxnSpPr>
      <xdr:spPr>
        <a:xfrm>
          <a:off x="14782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117856</xdr:rowOff>
    </xdr:to>
    <xdr:cxnSp macro="">
      <xdr:nvCxnSpPr>
        <xdr:cNvPr id="315" name="直線コネクタ 314"/>
        <xdr:cNvCxnSpPr/>
      </xdr:nvCxnSpPr>
      <xdr:spPr>
        <a:xfrm flipV="1">
          <a:off x="13893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149860</xdr:rowOff>
    </xdr:to>
    <xdr:cxnSp macro="">
      <xdr:nvCxnSpPr>
        <xdr:cNvPr id="318" name="直線コネクタ 317"/>
        <xdr:cNvCxnSpPr/>
      </xdr:nvCxnSpPr>
      <xdr:spPr>
        <a:xfrm flipV="1">
          <a:off x="13004800" y="6290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9" name="フローチャート: 判断 318"/>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0" name="テキスト ボックス 319"/>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0" name="楕円 329"/>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31" name="テキスト ボックス 330"/>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3" name="テキスト ボックス 332"/>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4" name="楕円 333"/>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5" name="テキスト ボックス 334"/>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6" name="楕円 33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7" name="テキスト ボックス 336"/>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公債費に係る経常収支比率は、類似団体平均・全国平均・岐阜県平均ともに下回っている。現在高も平成</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年度以降は減少しており、建設地方債発行抑制により、公債費も減少</a:t>
          </a:r>
          <a:r>
            <a:rPr kumimoji="1" lang="ja-JP" altLang="en-US" sz="1100" b="0" i="0" baseline="0">
              <a:solidFill>
                <a:schemeClr val="dk1"/>
              </a:solidFill>
              <a:effectLst/>
              <a:latin typeface="+mn-lt"/>
              <a:ea typeface="+mn-ea"/>
              <a:cs typeface="+mn-cs"/>
            </a:rPr>
            <a:t>してきた</a:t>
          </a:r>
          <a:r>
            <a:rPr kumimoji="1" lang="ja-JP" altLang="ja-JP" sz="1100" b="0" i="0" baseline="0">
              <a:solidFill>
                <a:schemeClr val="dk1"/>
              </a:solidFill>
              <a:effectLst/>
              <a:latin typeface="+mn-lt"/>
              <a:ea typeface="+mn-ea"/>
              <a:cs typeface="+mn-cs"/>
            </a:rPr>
            <a:t>。ただし、下水道や病院等公営企業債の償還に充てたとされる繰入金の人口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人あたりの決算額は、類似団体平均を大幅に上回っており、引き続き厳しい財政運営となることが予想される。</a:t>
          </a:r>
          <a:r>
            <a:rPr kumimoji="1" lang="ja-JP" altLang="en-US" sz="1100" b="0" i="0" baseline="0">
              <a:solidFill>
                <a:schemeClr val="dk1"/>
              </a:solidFill>
              <a:effectLst/>
              <a:latin typeface="+mn-lt"/>
              <a:ea typeface="+mn-ea"/>
              <a:cs typeface="+mn-cs"/>
            </a:rPr>
            <a:t>また、今後は老朽化による大規模な施設の更新が見込まれるため</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交付税措置のない地方債発行の</a:t>
          </a:r>
          <a:r>
            <a:rPr kumimoji="1" lang="ja-JP" altLang="ja-JP" sz="1100" b="0" i="0" baseline="0">
              <a:solidFill>
                <a:schemeClr val="dk1"/>
              </a:solidFill>
              <a:effectLst/>
              <a:latin typeface="+mn-lt"/>
              <a:ea typeface="+mn-ea"/>
              <a:cs typeface="+mn-cs"/>
            </a:rPr>
            <a:t>抑制、公営企業会計の料金適正化や経営の効率化、借入条件の見直しも含め、徹底した行財政改革を推進し、公債費の抑制に努める。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69850</xdr:rowOff>
    </xdr:to>
    <xdr:cxnSp macro="">
      <xdr:nvCxnSpPr>
        <xdr:cNvPr id="370" name="直線コネクタ 369"/>
        <xdr:cNvCxnSpPr/>
      </xdr:nvCxnSpPr>
      <xdr:spPr>
        <a:xfrm flipV="1">
          <a:off x="3987800" y="1254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107950</xdr:rowOff>
    </xdr:to>
    <xdr:cxnSp macro="">
      <xdr:nvCxnSpPr>
        <xdr:cNvPr id="373" name="直線コネクタ 372"/>
        <xdr:cNvCxnSpPr/>
      </xdr:nvCxnSpPr>
      <xdr:spPr>
        <a:xfrm flipV="1">
          <a:off x="3098800" y="1258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107950</xdr:rowOff>
    </xdr:from>
    <xdr:to>
      <xdr:col>15</xdr:col>
      <xdr:colOff>98425</xdr:colOff>
      <xdr:row>74</xdr:row>
      <xdr:rowOff>73660</xdr:rowOff>
    </xdr:to>
    <xdr:cxnSp macro="">
      <xdr:nvCxnSpPr>
        <xdr:cNvPr id="376" name="直線コネクタ 375"/>
        <xdr:cNvCxnSpPr/>
      </xdr:nvCxnSpPr>
      <xdr:spPr>
        <a:xfrm flipV="1">
          <a:off x="2209800" y="12623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119380</xdr:rowOff>
    </xdr:to>
    <xdr:cxnSp macro="">
      <xdr:nvCxnSpPr>
        <xdr:cNvPr id="379" name="直線コネクタ 378"/>
        <xdr:cNvCxnSpPr/>
      </xdr:nvCxnSpPr>
      <xdr:spPr>
        <a:xfrm flipV="1">
          <a:off x="1320800" y="12760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2" name="フローチャート: 判断 38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83" name="テキスト ボックス 38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89" name="楕円 388"/>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0" name="公債費該当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1" name="楕円 390"/>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2" name="テキスト ボックス 391"/>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57150</xdr:rowOff>
    </xdr:from>
    <xdr:to>
      <xdr:col>15</xdr:col>
      <xdr:colOff>149225</xdr:colOff>
      <xdr:row>73</xdr:row>
      <xdr:rowOff>158750</xdr:rowOff>
    </xdr:to>
    <xdr:sp macro="" textlink="">
      <xdr:nvSpPr>
        <xdr:cNvPr id="393" name="楕円 392"/>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168927</xdr:rowOff>
    </xdr:from>
    <xdr:ext cx="762000" cy="259045"/>
    <xdr:sp macro="" textlink="">
      <xdr:nvSpPr>
        <xdr:cNvPr id="394" name="テキスト ボックス 393"/>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395" name="楕円 394"/>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396" name="テキスト ボックス 395"/>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7" name="楕円 396"/>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8" name="テキスト ボックス 397"/>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以外の経常収支比率についても、類似団体平均・全国平均・岐阜県平均ともに上回っており、特に補助費等や繰出金に係る経費が大きな要因となっている。各種団体への補助金についての見直しや整理合理化を図り、繰出金についても料金の適正化や経営の効率化を図るとともに、徹底した行財政改革を推進することで、特に補助費や繰出金の抑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79</xdr:row>
      <xdr:rowOff>120142</xdr:rowOff>
    </xdr:to>
    <xdr:cxnSp macro="">
      <xdr:nvCxnSpPr>
        <xdr:cNvPr id="429" name="直線コネクタ 428"/>
        <xdr:cNvCxnSpPr/>
      </xdr:nvCxnSpPr>
      <xdr:spPr>
        <a:xfrm>
          <a:off x="15671800" y="136098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79</xdr:row>
      <xdr:rowOff>65278</xdr:rowOff>
    </xdr:to>
    <xdr:cxnSp macro="">
      <xdr:nvCxnSpPr>
        <xdr:cNvPr id="432" name="直線コネクタ 431"/>
        <xdr:cNvCxnSpPr/>
      </xdr:nvCxnSpPr>
      <xdr:spPr>
        <a:xfrm>
          <a:off x="14782800" y="134178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154432</xdr:rowOff>
    </xdr:to>
    <xdr:cxnSp macro="">
      <xdr:nvCxnSpPr>
        <xdr:cNvPr id="435" name="直線コネクタ 434"/>
        <xdr:cNvCxnSpPr/>
      </xdr:nvCxnSpPr>
      <xdr:spPr>
        <a:xfrm flipV="1">
          <a:off x="13893800" y="134178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154432</xdr:rowOff>
    </xdr:to>
    <xdr:cxnSp macro="">
      <xdr:nvCxnSpPr>
        <xdr:cNvPr id="438" name="直線コネクタ 437"/>
        <xdr:cNvCxnSpPr/>
      </xdr:nvCxnSpPr>
      <xdr:spPr>
        <a:xfrm>
          <a:off x="13004800" y="134452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0" name="テキスト ボックス 439"/>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48" name="楕円 447"/>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41419</xdr:rowOff>
    </xdr:from>
    <xdr:ext cx="762000" cy="259045"/>
    <xdr:sp macro="" textlink="">
      <xdr:nvSpPr>
        <xdr:cNvPr id="449" name="公債費以外該当値テキスト"/>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0" name="楕円 449"/>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1" name="テキスト ボックス 450"/>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2" name="楕円 451"/>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3" name="テキスト ボックス 452"/>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4" name="楕円 453"/>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5" name="テキスト ボックス 454"/>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6" name="楕円 455"/>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7" name="テキスト ボックス 456"/>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109512</xdr:rowOff>
    </xdr:from>
    <xdr:to>
      <xdr:col>29</xdr:col>
      <xdr:colOff>127000</xdr:colOff>
      <xdr:row>15</xdr:row>
      <xdr:rowOff>109779</xdr:rowOff>
    </xdr:to>
    <xdr:cxnSp macro="">
      <xdr:nvCxnSpPr>
        <xdr:cNvPr id="50" name="直線コネクタ 49"/>
        <xdr:cNvCxnSpPr/>
      </xdr:nvCxnSpPr>
      <xdr:spPr bwMode="auto">
        <a:xfrm>
          <a:off x="5003800" y="2728887"/>
          <a:ext cx="6477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109512</xdr:rowOff>
    </xdr:from>
    <xdr:to>
      <xdr:col>26</xdr:col>
      <xdr:colOff>50800</xdr:colOff>
      <xdr:row>15</xdr:row>
      <xdr:rowOff>118561</xdr:rowOff>
    </xdr:to>
    <xdr:cxnSp macro="">
      <xdr:nvCxnSpPr>
        <xdr:cNvPr id="53" name="直線コネクタ 52"/>
        <xdr:cNvCxnSpPr/>
      </xdr:nvCxnSpPr>
      <xdr:spPr bwMode="auto">
        <a:xfrm flipV="1">
          <a:off x="4305300" y="2728887"/>
          <a:ext cx="698500" cy="9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118561</xdr:rowOff>
    </xdr:from>
    <xdr:to>
      <xdr:col>22</xdr:col>
      <xdr:colOff>114300</xdr:colOff>
      <xdr:row>15</xdr:row>
      <xdr:rowOff>150451</xdr:rowOff>
    </xdr:to>
    <xdr:cxnSp macro="">
      <xdr:nvCxnSpPr>
        <xdr:cNvPr id="56" name="直線コネクタ 55"/>
        <xdr:cNvCxnSpPr/>
      </xdr:nvCxnSpPr>
      <xdr:spPr bwMode="auto">
        <a:xfrm flipV="1">
          <a:off x="3606800" y="2737936"/>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150451</xdr:rowOff>
    </xdr:from>
    <xdr:to>
      <xdr:col>18</xdr:col>
      <xdr:colOff>177800</xdr:colOff>
      <xdr:row>15</xdr:row>
      <xdr:rowOff>167195</xdr:rowOff>
    </xdr:to>
    <xdr:cxnSp macro="">
      <xdr:nvCxnSpPr>
        <xdr:cNvPr id="59" name="直線コネクタ 58"/>
        <xdr:cNvCxnSpPr/>
      </xdr:nvCxnSpPr>
      <xdr:spPr bwMode="auto">
        <a:xfrm flipV="1">
          <a:off x="2908300" y="2769826"/>
          <a:ext cx="698500" cy="1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6039</xdr:rowOff>
    </xdr:from>
    <xdr:to>
      <xdr:col>19</xdr:col>
      <xdr:colOff>38100</xdr:colOff>
      <xdr:row>16</xdr:row>
      <xdr:rowOff>107639</xdr:rowOff>
    </xdr:to>
    <xdr:sp macro="" textlink="">
      <xdr:nvSpPr>
        <xdr:cNvPr id="60" name="フローチャート: 判断 59"/>
        <xdr:cNvSpPr/>
      </xdr:nvSpPr>
      <xdr:spPr bwMode="auto">
        <a:xfrm>
          <a:off x="3556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92416</xdr:rowOff>
    </xdr:from>
    <xdr:ext cx="762000" cy="259045"/>
    <xdr:sp macro="" textlink="">
      <xdr:nvSpPr>
        <xdr:cNvPr id="61" name="テキスト ボックス 60"/>
        <xdr:cNvSpPr txBox="1"/>
      </xdr:nvSpPr>
      <xdr:spPr>
        <a:xfrm>
          <a:off x="32258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34690</xdr:rowOff>
    </xdr:from>
    <xdr:to>
      <xdr:col>15</xdr:col>
      <xdr:colOff>101600</xdr:colOff>
      <xdr:row>16</xdr:row>
      <xdr:rowOff>136290</xdr:rowOff>
    </xdr:to>
    <xdr:sp macro="" textlink="">
      <xdr:nvSpPr>
        <xdr:cNvPr id="62" name="フローチャート: 判断 61"/>
        <xdr:cNvSpPr/>
      </xdr:nvSpPr>
      <xdr:spPr bwMode="auto">
        <a:xfrm>
          <a:off x="2857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121067</xdr:rowOff>
    </xdr:from>
    <xdr:ext cx="762000" cy="259045"/>
    <xdr:sp macro="" textlink="">
      <xdr:nvSpPr>
        <xdr:cNvPr id="63" name="テキスト ボックス 62"/>
        <xdr:cNvSpPr txBox="1"/>
      </xdr:nvSpPr>
      <xdr:spPr>
        <a:xfrm>
          <a:off x="25273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58979</xdr:rowOff>
    </xdr:from>
    <xdr:to>
      <xdr:col>29</xdr:col>
      <xdr:colOff>177800</xdr:colOff>
      <xdr:row>15</xdr:row>
      <xdr:rowOff>160579</xdr:rowOff>
    </xdr:to>
    <xdr:sp macro="" textlink="">
      <xdr:nvSpPr>
        <xdr:cNvPr id="69" name="楕円 68"/>
        <xdr:cNvSpPr/>
      </xdr:nvSpPr>
      <xdr:spPr bwMode="auto">
        <a:xfrm>
          <a:off x="5600700" y="267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31056</xdr:rowOff>
    </xdr:from>
    <xdr:ext cx="762000" cy="259045"/>
    <xdr:sp macro="" textlink="">
      <xdr:nvSpPr>
        <xdr:cNvPr id="70" name="人口1人当たり決算額の推移該当値テキスト130"/>
        <xdr:cNvSpPr txBox="1"/>
      </xdr:nvSpPr>
      <xdr:spPr>
        <a:xfrm>
          <a:off x="5740400" y="265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58712</xdr:rowOff>
    </xdr:from>
    <xdr:to>
      <xdr:col>26</xdr:col>
      <xdr:colOff>101600</xdr:colOff>
      <xdr:row>15</xdr:row>
      <xdr:rowOff>160312</xdr:rowOff>
    </xdr:to>
    <xdr:sp macro="" textlink="">
      <xdr:nvSpPr>
        <xdr:cNvPr id="71" name="楕円 70"/>
        <xdr:cNvSpPr/>
      </xdr:nvSpPr>
      <xdr:spPr bwMode="auto">
        <a:xfrm>
          <a:off x="4953000" y="267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145089</xdr:rowOff>
    </xdr:from>
    <xdr:ext cx="736600" cy="259045"/>
    <xdr:sp macro="" textlink="">
      <xdr:nvSpPr>
        <xdr:cNvPr id="72" name="テキスト ボックス 71"/>
        <xdr:cNvSpPr txBox="1"/>
      </xdr:nvSpPr>
      <xdr:spPr>
        <a:xfrm>
          <a:off x="4622800" y="2764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67761</xdr:rowOff>
    </xdr:from>
    <xdr:to>
      <xdr:col>22</xdr:col>
      <xdr:colOff>165100</xdr:colOff>
      <xdr:row>15</xdr:row>
      <xdr:rowOff>169361</xdr:rowOff>
    </xdr:to>
    <xdr:sp macro="" textlink="">
      <xdr:nvSpPr>
        <xdr:cNvPr id="73" name="楕円 72"/>
        <xdr:cNvSpPr/>
      </xdr:nvSpPr>
      <xdr:spPr bwMode="auto">
        <a:xfrm>
          <a:off x="4254500" y="268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154138</xdr:rowOff>
    </xdr:from>
    <xdr:ext cx="762000" cy="259045"/>
    <xdr:sp macro="" textlink="">
      <xdr:nvSpPr>
        <xdr:cNvPr id="74" name="テキスト ボックス 73"/>
        <xdr:cNvSpPr txBox="1"/>
      </xdr:nvSpPr>
      <xdr:spPr>
        <a:xfrm>
          <a:off x="3924300" y="277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99651</xdr:rowOff>
    </xdr:from>
    <xdr:to>
      <xdr:col>19</xdr:col>
      <xdr:colOff>38100</xdr:colOff>
      <xdr:row>16</xdr:row>
      <xdr:rowOff>29801</xdr:rowOff>
    </xdr:to>
    <xdr:sp macro="" textlink="">
      <xdr:nvSpPr>
        <xdr:cNvPr id="75" name="楕円 74"/>
        <xdr:cNvSpPr/>
      </xdr:nvSpPr>
      <xdr:spPr bwMode="auto">
        <a:xfrm>
          <a:off x="3556000" y="271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39978</xdr:rowOff>
    </xdr:from>
    <xdr:ext cx="762000" cy="259045"/>
    <xdr:sp macro="" textlink="">
      <xdr:nvSpPr>
        <xdr:cNvPr id="76" name="テキスト ボックス 75"/>
        <xdr:cNvSpPr txBox="1"/>
      </xdr:nvSpPr>
      <xdr:spPr>
        <a:xfrm>
          <a:off x="3225800" y="248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116395</xdr:rowOff>
    </xdr:from>
    <xdr:to>
      <xdr:col>15</xdr:col>
      <xdr:colOff>101600</xdr:colOff>
      <xdr:row>16</xdr:row>
      <xdr:rowOff>46545</xdr:rowOff>
    </xdr:to>
    <xdr:sp macro="" textlink="">
      <xdr:nvSpPr>
        <xdr:cNvPr id="77" name="楕円 76"/>
        <xdr:cNvSpPr/>
      </xdr:nvSpPr>
      <xdr:spPr bwMode="auto">
        <a:xfrm>
          <a:off x="2857500" y="273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56722</xdr:rowOff>
    </xdr:from>
    <xdr:ext cx="762000" cy="259045"/>
    <xdr:sp macro="" textlink="">
      <xdr:nvSpPr>
        <xdr:cNvPr id="78" name="テキスト ボックス 77"/>
        <xdr:cNvSpPr txBox="1"/>
      </xdr:nvSpPr>
      <xdr:spPr>
        <a:xfrm>
          <a:off x="2527300" y="250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281648</xdr:rowOff>
    </xdr:from>
    <xdr:to>
      <xdr:col>29</xdr:col>
      <xdr:colOff>127000</xdr:colOff>
      <xdr:row>35</xdr:row>
      <xdr:rowOff>324168</xdr:rowOff>
    </xdr:to>
    <xdr:cxnSp macro="">
      <xdr:nvCxnSpPr>
        <xdr:cNvPr id="110" name="直線コネクタ 109"/>
        <xdr:cNvCxnSpPr/>
      </xdr:nvCxnSpPr>
      <xdr:spPr bwMode="auto">
        <a:xfrm flipV="1">
          <a:off x="5003800" y="6891998"/>
          <a:ext cx="6477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305033</xdr:rowOff>
    </xdr:from>
    <xdr:to>
      <xdr:col>26</xdr:col>
      <xdr:colOff>50800</xdr:colOff>
      <xdr:row>35</xdr:row>
      <xdr:rowOff>324168</xdr:rowOff>
    </xdr:to>
    <xdr:cxnSp macro="">
      <xdr:nvCxnSpPr>
        <xdr:cNvPr id="113" name="直線コネクタ 112"/>
        <xdr:cNvCxnSpPr/>
      </xdr:nvCxnSpPr>
      <xdr:spPr bwMode="auto">
        <a:xfrm>
          <a:off x="4305300" y="6915383"/>
          <a:ext cx="698500" cy="19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249827</xdr:rowOff>
    </xdr:from>
    <xdr:to>
      <xdr:col>22</xdr:col>
      <xdr:colOff>114300</xdr:colOff>
      <xdr:row>35</xdr:row>
      <xdr:rowOff>305033</xdr:rowOff>
    </xdr:to>
    <xdr:cxnSp macro="">
      <xdr:nvCxnSpPr>
        <xdr:cNvPr id="116" name="直線コネクタ 115"/>
        <xdr:cNvCxnSpPr/>
      </xdr:nvCxnSpPr>
      <xdr:spPr bwMode="auto">
        <a:xfrm>
          <a:off x="3606800" y="6860177"/>
          <a:ext cx="698500" cy="55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249827</xdr:rowOff>
    </xdr:from>
    <xdr:to>
      <xdr:col>18</xdr:col>
      <xdr:colOff>177800</xdr:colOff>
      <xdr:row>35</xdr:row>
      <xdr:rowOff>263292</xdr:rowOff>
    </xdr:to>
    <xdr:cxnSp macro="">
      <xdr:nvCxnSpPr>
        <xdr:cNvPr id="119" name="直線コネクタ 118"/>
        <xdr:cNvCxnSpPr/>
      </xdr:nvCxnSpPr>
      <xdr:spPr bwMode="auto">
        <a:xfrm flipV="1">
          <a:off x="2908300" y="6860177"/>
          <a:ext cx="698500" cy="1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247628</xdr:rowOff>
    </xdr:from>
    <xdr:to>
      <xdr:col>19</xdr:col>
      <xdr:colOff>38100</xdr:colOff>
      <xdr:row>36</xdr:row>
      <xdr:rowOff>6328</xdr:rowOff>
    </xdr:to>
    <xdr:sp macro="" textlink="">
      <xdr:nvSpPr>
        <xdr:cNvPr id="120" name="フローチャート: 判断 119"/>
        <xdr:cNvSpPr/>
      </xdr:nvSpPr>
      <xdr:spPr bwMode="auto">
        <a:xfrm>
          <a:off x="35560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334005</xdr:rowOff>
    </xdr:from>
    <xdr:ext cx="762000" cy="259045"/>
    <xdr:sp macro="" textlink="">
      <xdr:nvSpPr>
        <xdr:cNvPr id="121" name="テキスト ボックス 120"/>
        <xdr:cNvSpPr txBox="1"/>
      </xdr:nvSpPr>
      <xdr:spPr>
        <a:xfrm>
          <a:off x="32258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205885</xdr:rowOff>
    </xdr:from>
    <xdr:to>
      <xdr:col>15</xdr:col>
      <xdr:colOff>101600</xdr:colOff>
      <xdr:row>35</xdr:row>
      <xdr:rowOff>307485</xdr:rowOff>
    </xdr:to>
    <xdr:sp macro="" textlink="">
      <xdr:nvSpPr>
        <xdr:cNvPr id="122" name="フローチャート: 判断 121"/>
        <xdr:cNvSpPr/>
      </xdr:nvSpPr>
      <xdr:spPr bwMode="auto">
        <a:xfrm>
          <a:off x="28575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317662</xdr:rowOff>
    </xdr:from>
    <xdr:ext cx="762000" cy="259045"/>
    <xdr:sp macro="" textlink="">
      <xdr:nvSpPr>
        <xdr:cNvPr id="123" name="テキスト ボックス 122"/>
        <xdr:cNvSpPr txBox="1"/>
      </xdr:nvSpPr>
      <xdr:spPr>
        <a:xfrm>
          <a:off x="2527300" y="65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230848</xdr:rowOff>
    </xdr:from>
    <xdr:to>
      <xdr:col>29</xdr:col>
      <xdr:colOff>177800</xdr:colOff>
      <xdr:row>35</xdr:row>
      <xdr:rowOff>332448</xdr:rowOff>
    </xdr:to>
    <xdr:sp macro="" textlink="">
      <xdr:nvSpPr>
        <xdr:cNvPr id="129" name="楕円 128"/>
        <xdr:cNvSpPr/>
      </xdr:nvSpPr>
      <xdr:spPr bwMode="auto">
        <a:xfrm>
          <a:off x="5600700" y="684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75925</xdr:rowOff>
    </xdr:from>
    <xdr:ext cx="762000" cy="259045"/>
    <xdr:sp macro="" textlink="">
      <xdr:nvSpPr>
        <xdr:cNvPr id="130" name="人口1人当たり決算額の推移該当値テキスト445"/>
        <xdr:cNvSpPr txBox="1"/>
      </xdr:nvSpPr>
      <xdr:spPr>
        <a:xfrm>
          <a:off x="5740400" y="668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273368</xdr:rowOff>
    </xdr:from>
    <xdr:to>
      <xdr:col>26</xdr:col>
      <xdr:colOff>101600</xdr:colOff>
      <xdr:row>36</xdr:row>
      <xdr:rowOff>32068</xdr:rowOff>
    </xdr:to>
    <xdr:sp macro="" textlink="">
      <xdr:nvSpPr>
        <xdr:cNvPr id="131" name="楕円 130"/>
        <xdr:cNvSpPr/>
      </xdr:nvSpPr>
      <xdr:spPr bwMode="auto">
        <a:xfrm>
          <a:off x="4953000" y="688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42245</xdr:rowOff>
    </xdr:from>
    <xdr:ext cx="736600" cy="259045"/>
    <xdr:sp macro="" textlink="">
      <xdr:nvSpPr>
        <xdr:cNvPr id="132" name="テキスト ボックス 131"/>
        <xdr:cNvSpPr txBox="1"/>
      </xdr:nvSpPr>
      <xdr:spPr>
        <a:xfrm>
          <a:off x="4622800" y="6652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254233</xdr:rowOff>
    </xdr:from>
    <xdr:to>
      <xdr:col>22</xdr:col>
      <xdr:colOff>165100</xdr:colOff>
      <xdr:row>36</xdr:row>
      <xdr:rowOff>12933</xdr:rowOff>
    </xdr:to>
    <xdr:sp macro="" textlink="">
      <xdr:nvSpPr>
        <xdr:cNvPr id="133" name="楕円 132"/>
        <xdr:cNvSpPr/>
      </xdr:nvSpPr>
      <xdr:spPr bwMode="auto">
        <a:xfrm>
          <a:off x="4254500" y="686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23110</xdr:rowOff>
    </xdr:from>
    <xdr:ext cx="762000" cy="259045"/>
    <xdr:sp macro="" textlink="">
      <xdr:nvSpPr>
        <xdr:cNvPr id="134" name="テキスト ボックス 133"/>
        <xdr:cNvSpPr txBox="1"/>
      </xdr:nvSpPr>
      <xdr:spPr>
        <a:xfrm>
          <a:off x="3924300" y="663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199027</xdr:rowOff>
    </xdr:from>
    <xdr:to>
      <xdr:col>19</xdr:col>
      <xdr:colOff>38100</xdr:colOff>
      <xdr:row>35</xdr:row>
      <xdr:rowOff>300627</xdr:rowOff>
    </xdr:to>
    <xdr:sp macro="" textlink="">
      <xdr:nvSpPr>
        <xdr:cNvPr id="135" name="楕円 134"/>
        <xdr:cNvSpPr/>
      </xdr:nvSpPr>
      <xdr:spPr bwMode="auto">
        <a:xfrm>
          <a:off x="3556000" y="680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310804</xdr:rowOff>
    </xdr:from>
    <xdr:ext cx="762000" cy="259045"/>
    <xdr:sp macro="" textlink="">
      <xdr:nvSpPr>
        <xdr:cNvPr id="136" name="テキスト ボックス 135"/>
        <xdr:cNvSpPr txBox="1"/>
      </xdr:nvSpPr>
      <xdr:spPr>
        <a:xfrm>
          <a:off x="3225800" y="657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212492</xdr:rowOff>
    </xdr:from>
    <xdr:to>
      <xdr:col>15</xdr:col>
      <xdr:colOff>101600</xdr:colOff>
      <xdr:row>35</xdr:row>
      <xdr:rowOff>314092</xdr:rowOff>
    </xdr:to>
    <xdr:sp macro="" textlink="">
      <xdr:nvSpPr>
        <xdr:cNvPr id="137" name="楕円 136"/>
        <xdr:cNvSpPr/>
      </xdr:nvSpPr>
      <xdr:spPr bwMode="auto">
        <a:xfrm>
          <a:off x="2857500" y="682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298869</xdr:rowOff>
    </xdr:from>
    <xdr:ext cx="762000" cy="259045"/>
    <xdr:sp macro="" textlink="">
      <xdr:nvSpPr>
        <xdr:cNvPr id="138" name="テキスト ボックス 137"/>
        <xdr:cNvSpPr txBox="1"/>
      </xdr:nvSpPr>
      <xdr:spPr>
        <a:xfrm>
          <a:off x="2527300" y="690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21,052
20,630
117.01
10,078,879
9,617,212
376,874
5,781,526
6,552,790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6388</xdr:rowOff>
    </xdr:from>
    <xdr:to>
      <xdr:col>24</xdr:col>
      <xdr:colOff>63500</xdr:colOff>
      <xdr:row>36</xdr:row>
      <xdr:rowOff>31744</xdr:rowOff>
    </xdr:to>
    <xdr:cxnSp macro="">
      <xdr:nvCxnSpPr>
        <xdr:cNvPr id="61" name="直線コネクタ 60"/>
        <xdr:cNvCxnSpPr/>
      </xdr:nvCxnSpPr>
      <xdr:spPr>
        <a:xfrm>
          <a:off x="3797300" y="6178588"/>
          <a:ext cx="8382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2025</xdr:rowOff>
    </xdr:from>
    <xdr:to>
      <xdr:col>19</xdr:col>
      <xdr:colOff>177800</xdr:colOff>
      <xdr:row>36</xdr:row>
      <xdr:rowOff>6388</xdr:rowOff>
    </xdr:to>
    <xdr:cxnSp macro="">
      <xdr:nvCxnSpPr>
        <xdr:cNvPr id="64" name="直線コネクタ 63"/>
        <xdr:cNvCxnSpPr/>
      </xdr:nvCxnSpPr>
      <xdr:spPr>
        <a:xfrm>
          <a:off x="2908300" y="6174225"/>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2025</xdr:rowOff>
    </xdr:from>
    <xdr:to>
      <xdr:col>15</xdr:col>
      <xdr:colOff>50800</xdr:colOff>
      <xdr:row>36</xdr:row>
      <xdr:rowOff>34525</xdr:rowOff>
    </xdr:to>
    <xdr:cxnSp macro="">
      <xdr:nvCxnSpPr>
        <xdr:cNvPr id="67" name="直線コネクタ 66"/>
        <xdr:cNvCxnSpPr/>
      </xdr:nvCxnSpPr>
      <xdr:spPr>
        <a:xfrm flipV="1">
          <a:off x="2019300" y="6174225"/>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34525</xdr:rowOff>
    </xdr:from>
    <xdr:to>
      <xdr:col>10</xdr:col>
      <xdr:colOff>114300</xdr:colOff>
      <xdr:row>36</xdr:row>
      <xdr:rowOff>67558</xdr:rowOff>
    </xdr:to>
    <xdr:cxnSp macro="">
      <xdr:nvCxnSpPr>
        <xdr:cNvPr id="70" name="直線コネクタ 69"/>
        <xdr:cNvCxnSpPr/>
      </xdr:nvCxnSpPr>
      <xdr:spPr>
        <a:xfrm flipV="1">
          <a:off x="1130300" y="6206725"/>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158623</xdr:rowOff>
    </xdr:from>
    <xdr:to>
      <xdr:col>10</xdr:col>
      <xdr:colOff>165100</xdr:colOff>
      <xdr:row>36</xdr:row>
      <xdr:rowOff>88773</xdr:rowOff>
    </xdr:to>
    <xdr:sp macro="" textlink="">
      <xdr:nvSpPr>
        <xdr:cNvPr id="71" name="フローチャート: 判断 70"/>
        <xdr:cNvSpPr/>
      </xdr:nvSpPr>
      <xdr:spPr>
        <a:xfrm>
          <a:off x="1968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79900</xdr:rowOff>
    </xdr:from>
    <xdr:ext cx="534377" cy="259045"/>
    <xdr:sp macro="" textlink="">
      <xdr:nvSpPr>
        <xdr:cNvPr id="72" name="テキスト ボックス 71"/>
        <xdr:cNvSpPr txBox="1"/>
      </xdr:nvSpPr>
      <xdr:spPr>
        <a:xfrm>
          <a:off x="1752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14586</xdr:rowOff>
    </xdr:from>
    <xdr:to>
      <xdr:col>6</xdr:col>
      <xdr:colOff>38100</xdr:colOff>
      <xdr:row>36</xdr:row>
      <xdr:rowOff>116186</xdr:rowOff>
    </xdr:to>
    <xdr:sp macro="" textlink="">
      <xdr:nvSpPr>
        <xdr:cNvPr id="73" name="フローチャート: 判断 72"/>
        <xdr:cNvSpPr/>
      </xdr:nvSpPr>
      <xdr:spPr>
        <a:xfrm>
          <a:off x="1079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132713</xdr:rowOff>
    </xdr:from>
    <xdr:ext cx="534377" cy="259045"/>
    <xdr:sp macro="" textlink="">
      <xdr:nvSpPr>
        <xdr:cNvPr id="74" name="テキスト ボックス 73"/>
        <xdr:cNvSpPr txBox="1"/>
      </xdr:nvSpPr>
      <xdr:spPr>
        <a:xfrm>
          <a:off x="863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152394</xdr:rowOff>
    </xdr:from>
    <xdr:to>
      <xdr:col>24</xdr:col>
      <xdr:colOff>114300</xdr:colOff>
      <xdr:row>36</xdr:row>
      <xdr:rowOff>82544</xdr:rowOff>
    </xdr:to>
    <xdr:sp macro="" textlink="">
      <xdr:nvSpPr>
        <xdr:cNvPr id="80" name="楕円 79"/>
        <xdr:cNvSpPr/>
      </xdr:nvSpPr>
      <xdr:spPr>
        <a:xfrm>
          <a:off x="4584700" y="61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130821</xdr:rowOff>
    </xdr:from>
    <xdr:ext cx="534377" cy="259045"/>
    <xdr:sp macro="" textlink="">
      <xdr:nvSpPr>
        <xdr:cNvPr id="81" name="人件費該当値テキスト"/>
        <xdr:cNvSpPr txBox="1"/>
      </xdr:nvSpPr>
      <xdr:spPr>
        <a:xfrm>
          <a:off x="4686300" y="61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127038</xdr:rowOff>
    </xdr:from>
    <xdr:to>
      <xdr:col>20</xdr:col>
      <xdr:colOff>38100</xdr:colOff>
      <xdr:row>36</xdr:row>
      <xdr:rowOff>57188</xdr:rowOff>
    </xdr:to>
    <xdr:sp macro="" textlink="">
      <xdr:nvSpPr>
        <xdr:cNvPr id="82" name="楕円 81"/>
        <xdr:cNvSpPr/>
      </xdr:nvSpPr>
      <xdr:spPr>
        <a:xfrm>
          <a:off x="3746500" y="61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73715</xdr:rowOff>
    </xdr:from>
    <xdr:ext cx="534377" cy="259045"/>
    <xdr:sp macro="" textlink="">
      <xdr:nvSpPr>
        <xdr:cNvPr id="83" name="テキスト ボックス 82"/>
        <xdr:cNvSpPr txBox="1"/>
      </xdr:nvSpPr>
      <xdr:spPr>
        <a:xfrm>
          <a:off x="3530111" y="59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122675</xdr:rowOff>
    </xdr:from>
    <xdr:to>
      <xdr:col>15</xdr:col>
      <xdr:colOff>101600</xdr:colOff>
      <xdr:row>36</xdr:row>
      <xdr:rowOff>52825</xdr:rowOff>
    </xdr:to>
    <xdr:sp macro="" textlink="">
      <xdr:nvSpPr>
        <xdr:cNvPr id="84" name="楕円 83"/>
        <xdr:cNvSpPr/>
      </xdr:nvSpPr>
      <xdr:spPr>
        <a:xfrm>
          <a:off x="2857500" y="61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43952</xdr:rowOff>
    </xdr:from>
    <xdr:ext cx="534377" cy="259045"/>
    <xdr:sp macro="" textlink="">
      <xdr:nvSpPr>
        <xdr:cNvPr id="85" name="テキスト ボックス 84"/>
        <xdr:cNvSpPr txBox="1"/>
      </xdr:nvSpPr>
      <xdr:spPr>
        <a:xfrm>
          <a:off x="2641111" y="62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155175</xdr:rowOff>
    </xdr:from>
    <xdr:to>
      <xdr:col>10</xdr:col>
      <xdr:colOff>165100</xdr:colOff>
      <xdr:row>36</xdr:row>
      <xdr:rowOff>85325</xdr:rowOff>
    </xdr:to>
    <xdr:sp macro="" textlink="">
      <xdr:nvSpPr>
        <xdr:cNvPr id="86" name="楕円 85"/>
        <xdr:cNvSpPr/>
      </xdr:nvSpPr>
      <xdr:spPr>
        <a:xfrm>
          <a:off x="1968500" y="61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101852</xdr:rowOff>
    </xdr:from>
    <xdr:ext cx="534377" cy="259045"/>
    <xdr:sp macro="" textlink="">
      <xdr:nvSpPr>
        <xdr:cNvPr id="87" name="テキスト ボックス 86"/>
        <xdr:cNvSpPr txBox="1"/>
      </xdr:nvSpPr>
      <xdr:spPr>
        <a:xfrm>
          <a:off x="1752111" y="59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16758</xdr:rowOff>
    </xdr:from>
    <xdr:to>
      <xdr:col>6</xdr:col>
      <xdr:colOff>38100</xdr:colOff>
      <xdr:row>36</xdr:row>
      <xdr:rowOff>118358</xdr:rowOff>
    </xdr:to>
    <xdr:sp macro="" textlink="">
      <xdr:nvSpPr>
        <xdr:cNvPr id="88" name="楕円 87"/>
        <xdr:cNvSpPr/>
      </xdr:nvSpPr>
      <xdr:spPr>
        <a:xfrm>
          <a:off x="1079500" y="61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109485</xdr:rowOff>
    </xdr:from>
    <xdr:ext cx="534377" cy="259045"/>
    <xdr:sp macro="" textlink="">
      <xdr:nvSpPr>
        <xdr:cNvPr id="89" name="テキスト ボックス 88"/>
        <xdr:cNvSpPr txBox="1"/>
      </xdr:nvSpPr>
      <xdr:spPr>
        <a:xfrm>
          <a:off x="863111" y="62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161954</xdr:rowOff>
    </xdr:from>
    <xdr:to>
      <xdr:col>24</xdr:col>
      <xdr:colOff>63500</xdr:colOff>
      <xdr:row>57</xdr:row>
      <xdr:rowOff>164941</xdr:rowOff>
    </xdr:to>
    <xdr:cxnSp macro="">
      <xdr:nvCxnSpPr>
        <xdr:cNvPr id="118" name="直線コネクタ 117"/>
        <xdr:cNvCxnSpPr/>
      </xdr:nvCxnSpPr>
      <xdr:spPr>
        <a:xfrm flipV="1">
          <a:off x="3797300" y="9934604"/>
          <a:ext cx="8382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162488</xdr:rowOff>
    </xdr:from>
    <xdr:to>
      <xdr:col>19</xdr:col>
      <xdr:colOff>177800</xdr:colOff>
      <xdr:row>57</xdr:row>
      <xdr:rowOff>164941</xdr:rowOff>
    </xdr:to>
    <xdr:cxnSp macro="">
      <xdr:nvCxnSpPr>
        <xdr:cNvPr id="121" name="直線コネクタ 120"/>
        <xdr:cNvCxnSpPr/>
      </xdr:nvCxnSpPr>
      <xdr:spPr>
        <a:xfrm>
          <a:off x="2908300" y="9935138"/>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162488</xdr:rowOff>
    </xdr:from>
    <xdr:to>
      <xdr:col>15</xdr:col>
      <xdr:colOff>50800</xdr:colOff>
      <xdr:row>58</xdr:row>
      <xdr:rowOff>5340</xdr:rowOff>
    </xdr:to>
    <xdr:cxnSp macro="">
      <xdr:nvCxnSpPr>
        <xdr:cNvPr id="124" name="直線コネクタ 123"/>
        <xdr:cNvCxnSpPr/>
      </xdr:nvCxnSpPr>
      <xdr:spPr>
        <a:xfrm flipV="1">
          <a:off x="2019300" y="9935138"/>
          <a:ext cx="889000" cy="1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5340</xdr:rowOff>
    </xdr:from>
    <xdr:to>
      <xdr:col>10</xdr:col>
      <xdr:colOff>114300</xdr:colOff>
      <xdr:row>58</xdr:row>
      <xdr:rowOff>22855</xdr:rowOff>
    </xdr:to>
    <xdr:cxnSp macro="">
      <xdr:nvCxnSpPr>
        <xdr:cNvPr id="127" name="直線コネクタ 126"/>
        <xdr:cNvCxnSpPr/>
      </xdr:nvCxnSpPr>
      <xdr:spPr>
        <a:xfrm flipV="1">
          <a:off x="1130300" y="9949440"/>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116854</xdr:rowOff>
    </xdr:from>
    <xdr:to>
      <xdr:col>10</xdr:col>
      <xdr:colOff>165100</xdr:colOff>
      <xdr:row>58</xdr:row>
      <xdr:rowOff>47004</xdr:rowOff>
    </xdr:to>
    <xdr:sp macro="" textlink="">
      <xdr:nvSpPr>
        <xdr:cNvPr id="128" name="フローチャート: 判断 127"/>
        <xdr:cNvSpPr/>
      </xdr:nvSpPr>
      <xdr:spPr>
        <a:xfrm>
          <a:off x="1968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63531</xdr:rowOff>
    </xdr:from>
    <xdr:ext cx="534377" cy="259045"/>
    <xdr:sp macro="" textlink="">
      <xdr:nvSpPr>
        <xdr:cNvPr id="129" name="テキスト ボックス 128"/>
        <xdr:cNvSpPr txBox="1"/>
      </xdr:nvSpPr>
      <xdr:spPr>
        <a:xfrm>
          <a:off x="1752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130159</xdr:rowOff>
    </xdr:from>
    <xdr:to>
      <xdr:col>6</xdr:col>
      <xdr:colOff>38100</xdr:colOff>
      <xdr:row>58</xdr:row>
      <xdr:rowOff>60309</xdr:rowOff>
    </xdr:to>
    <xdr:sp macro="" textlink="">
      <xdr:nvSpPr>
        <xdr:cNvPr id="130" name="フローチャート: 判断 129"/>
        <xdr:cNvSpPr/>
      </xdr:nvSpPr>
      <xdr:spPr>
        <a:xfrm>
          <a:off x="1079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76836</xdr:rowOff>
    </xdr:from>
    <xdr:ext cx="534377" cy="259045"/>
    <xdr:sp macro="" textlink="">
      <xdr:nvSpPr>
        <xdr:cNvPr id="131" name="テキスト ボックス 130"/>
        <xdr:cNvSpPr txBox="1"/>
      </xdr:nvSpPr>
      <xdr:spPr>
        <a:xfrm>
          <a:off x="863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111154</xdr:rowOff>
    </xdr:from>
    <xdr:to>
      <xdr:col>24</xdr:col>
      <xdr:colOff>114300</xdr:colOff>
      <xdr:row>58</xdr:row>
      <xdr:rowOff>41304</xdr:rowOff>
    </xdr:to>
    <xdr:sp macro="" textlink="">
      <xdr:nvSpPr>
        <xdr:cNvPr id="137" name="楕円 136"/>
        <xdr:cNvSpPr/>
      </xdr:nvSpPr>
      <xdr:spPr>
        <a:xfrm>
          <a:off x="4584700" y="988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114141</xdr:rowOff>
    </xdr:from>
    <xdr:to>
      <xdr:col>20</xdr:col>
      <xdr:colOff>38100</xdr:colOff>
      <xdr:row>58</xdr:row>
      <xdr:rowOff>44291</xdr:rowOff>
    </xdr:to>
    <xdr:sp macro="" textlink="">
      <xdr:nvSpPr>
        <xdr:cNvPr id="139" name="楕円 138"/>
        <xdr:cNvSpPr/>
      </xdr:nvSpPr>
      <xdr:spPr>
        <a:xfrm>
          <a:off x="3746500" y="98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35418</xdr:rowOff>
    </xdr:from>
    <xdr:ext cx="534377" cy="259045"/>
    <xdr:sp macro="" textlink="">
      <xdr:nvSpPr>
        <xdr:cNvPr id="140" name="テキスト ボックス 139"/>
        <xdr:cNvSpPr txBox="1"/>
      </xdr:nvSpPr>
      <xdr:spPr>
        <a:xfrm>
          <a:off x="3530111" y="997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111688</xdr:rowOff>
    </xdr:from>
    <xdr:to>
      <xdr:col>15</xdr:col>
      <xdr:colOff>101600</xdr:colOff>
      <xdr:row>58</xdr:row>
      <xdr:rowOff>41838</xdr:rowOff>
    </xdr:to>
    <xdr:sp macro="" textlink="">
      <xdr:nvSpPr>
        <xdr:cNvPr id="141" name="楕円 140"/>
        <xdr:cNvSpPr/>
      </xdr:nvSpPr>
      <xdr:spPr>
        <a:xfrm>
          <a:off x="2857500" y="98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32965</xdr:rowOff>
    </xdr:from>
    <xdr:ext cx="534377" cy="259045"/>
    <xdr:sp macro="" textlink="">
      <xdr:nvSpPr>
        <xdr:cNvPr id="142" name="テキスト ボックス 141"/>
        <xdr:cNvSpPr txBox="1"/>
      </xdr:nvSpPr>
      <xdr:spPr>
        <a:xfrm>
          <a:off x="2641111" y="99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125990</xdr:rowOff>
    </xdr:from>
    <xdr:to>
      <xdr:col>10</xdr:col>
      <xdr:colOff>165100</xdr:colOff>
      <xdr:row>58</xdr:row>
      <xdr:rowOff>56140</xdr:rowOff>
    </xdr:to>
    <xdr:sp macro="" textlink="">
      <xdr:nvSpPr>
        <xdr:cNvPr id="143" name="楕円 142"/>
        <xdr:cNvSpPr/>
      </xdr:nvSpPr>
      <xdr:spPr>
        <a:xfrm>
          <a:off x="1968500" y="9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47267</xdr:rowOff>
    </xdr:from>
    <xdr:ext cx="534377" cy="259045"/>
    <xdr:sp macro="" textlink="">
      <xdr:nvSpPr>
        <xdr:cNvPr id="144" name="テキスト ボックス 143"/>
        <xdr:cNvSpPr txBox="1"/>
      </xdr:nvSpPr>
      <xdr:spPr>
        <a:xfrm>
          <a:off x="1752111" y="999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143505</xdr:rowOff>
    </xdr:from>
    <xdr:to>
      <xdr:col>6</xdr:col>
      <xdr:colOff>38100</xdr:colOff>
      <xdr:row>58</xdr:row>
      <xdr:rowOff>73655</xdr:rowOff>
    </xdr:to>
    <xdr:sp macro="" textlink="">
      <xdr:nvSpPr>
        <xdr:cNvPr id="145" name="楕円 144"/>
        <xdr:cNvSpPr/>
      </xdr:nvSpPr>
      <xdr:spPr>
        <a:xfrm>
          <a:off x="1079500" y="99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64782</xdr:rowOff>
    </xdr:from>
    <xdr:ext cx="534377" cy="259045"/>
    <xdr:sp macro="" textlink="">
      <xdr:nvSpPr>
        <xdr:cNvPr id="146" name="テキスト ボックス 145"/>
        <xdr:cNvSpPr txBox="1"/>
      </xdr:nvSpPr>
      <xdr:spPr>
        <a:xfrm>
          <a:off x="863111" y="100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103189</xdr:rowOff>
    </xdr:from>
    <xdr:to>
      <xdr:col>24</xdr:col>
      <xdr:colOff>63500</xdr:colOff>
      <xdr:row>78</xdr:row>
      <xdr:rowOff>122131</xdr:rowOff>
    </xdr:to>
    <xdr:cxnSp macro="">
      <xdr:nvCxnSpPr>
        <xdr:cNvPr id="177" name="直線コネクタ 176"/>
        <xdr:cNvCxnSpPr/>
      </xdr:nvCxnSpPr>
      <xdr:spPr>
        <a:xfrm flipV="1">
          <a:off x="3797300" y="13476289"/>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114880</xdr:rowOff>
    </xdr:from>
    <xdr:to>
      <xdr:col>19</xdr:col>
      <xdr:colOff>177800</xdr:colOff>
      <xdr:row>78</xdr:row>
      <xdr:rowOff>122131</xdr:rowOff>
    </xdr:to>
    <xdr:cxnSp macro="">
      <xdr:nvCxnSpPr>
        <xdr:cNvPr id="180" name="直線コネクタ 179"/>
        <xdr:cNvCxnSpPr/>
      </xdr:nvCxnSpPr>
      <xdr:spPr>
        <a:xfrm>
          <a:off x="2908300" y="13487980"/>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114064</xdr:rowOff>
    </xdr:from>
    <xdr:to>
      <xdr:col>15</xdr:col>
      <xdr:colOff>50800</xdr:colOff>
      <xdr:row>78</xdr:row>
      <xdr:rowOff>114880</xdr:rowOff>
    </xdr:to>
    <xdr:cxnSp macro="">
      <xdr:nvCxnSpPr>
        <xdr:cNvPr id="183" name="直線コネクタ 182"/>
        <xdr:cNvCxnSpPr/>
      </xdr:nvCxnSpPr>
      <xdr:spPr>
        <a:xfrm>
          <a:off x="2019300" y="13487164"/>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114064</xdr:rowOff>
    </xdr:from>
    <xdr:to>
      <xdr:col>10</xdr:col>
      <xdr:colOff>114300</xdr:colOff>
      <xdr:row>78</xdr:row>
      <xdr:rowOff>163964</xdr:rowOff>
    </xdr:to>
    <xdr:cxnSp macro="">
      <xdr:nvCxnSpPr>
        <xdr:cNvPr id="186" name="直線コネクタ 185"/>
        <xdr:cNvCxnSpPr/>
      </xdr:nvCxnSpPr>
      <xdr:spPr>
        <a:xfrm flipV="1">
          <a:off x="1130300" y="13487164"/>
          <a:ext cx="889000" cy="4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50495</xdr:rowOff>
    </xdr:from>
    <xdr:to>
      <xdr:col>10</xdr:col>
      <xdr:colOff>165100</xdr:colOff>
      <xdr:row>78</xdr:row>
      <xdr:rowOff>152095</xdr:rowOff>
    </xdr:to>
    <xdr:sp macro="" textlink="">
      <xdr:nvSpPr>
        <xdr:cNvPr id="187" name="フローチャート: 判断 186"/>
        <xdr:cNvSpPr/>
      </xdr:nvSpPr>
      <xdr:spPr>
        <a:xfrm>
          <a:off x="1968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168622</xdr:rowOff>
    </xdr:from>
    <xdr:ext cx="469744" cy="259045"/>
    <xdr:sp macro="" textlink="">
      <xdr:nvSpPr>
        <xdr:cNvPr id="188" name="テキスト ボックス 187"/>
        <xdr:cNvSpPr txBox="1"/>
      </xdr:nvSpPr>
      <xdr:spPr>
        <a:xfrm>
          <a:off x="1784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38804</xdr:rowOff>
    </xdr:from>
    <xdr:to>
      <xdr:col>6</xdr:col>
      <xdr:colOff>38100</xdr:colOff>
      <xdr:row>78</xdr:row>
      <xdr:rowOff>140404</xdr:rowOff>
    </xdr:to>
    <xdr:sp macro="" textlink="">
      <xdr:nvSpPr>
        <xdr:cNvPr id="189" name="フローチャート: 判断 188"/>
        <xdr:cNvSpPr/>
      </xdr:nvSpPr>
      <xdr:spPr>
        <a:xfrm>
          <a:off x="1079500" y="134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156931</xdr:rowOff>
    </xdr:from>
    <xdr:ext cx="469744" cy="259045"/>
    <xdr:sp macro="" textlink="">
      <xdr:nvSpPr>
        <xdr:cNvPr id="190" name="テキスト ボックス 189"/>
        <xdr:cNvSpPr txBox="1"/>
      </xdr:nvSpPr>
      <xdr:spPr>
        <a:xfrm>
          <a:off x="895428" y="1318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52389</xdr:rowOff>
    </xdr:from>
    <xdr:to>
      <xdr:col>24</xdr:col>
      <xdr:colOff>114300</xdr:colOff>
      <xdr:row>78</xdr:row>
      <xdr:rowOff>153989</xdr:rowOff>
    </xdr:to>
    <xdr:sp macro="" textlink="">
      <xdr:nvSpPr>
        <xdr:cNvPr id="196" name="楕円 195"/>
        <xdr:cNvSpPr/>
      </xdr:nvSpPr>
      <xdr:spPr>
        <a:xfrm>
          <a:off x="4584700" y="134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30816</xdr:rowOff>
    </xdr:from>
    <xdr:ext cx="469744" cy="259045"/>
    <xdr:sp macro="" textlink="">
      <xdr:nvSpPr>
        <xdr:cNvPr id="197" name="維持補修費該当値テキスト"/>
        <xdr:cNvSpPr txBox="1"/>
      </xdr:nvSpPr>
      <xdr:spPr>
        <a:xfrm>
          <a:off x="4686300" y="134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71331</xdr:rowOff>
    </xdr:from>
    <xdr:to>
      <xdr:col>20</xdr:col>
      <xdr:colOff>38100</xdr:colOff>
      <xdr:row>79</xdr:row>
      <xdr:rowOff>1481</xdr:rowOff>
    </xdr:to>
    <xdr:sp macro="" textlink="">
      <xdr:nvSpPr>
        <xdr:cNvPr id="198" name="楕円 197"/>
        <xdr:cNvSpPr/>
      </xdr:nvSpPr>
      <xdr:spPr>
        <a:xfrm>
          <a:off x="3746500" y="134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164058</xdr:rowOff>
    </xdr:from>
    <xdr:ext cx="469744" cy="259045"/>
    <xdr:sp macro="" textlink="">
      <xdr:nvSpPr>
        <xdr:cNvPr id="199" name="テキスト ボックス 198"/>
        <xdr:cNvSpPr txBox="1"/>
      </xdr:nvSpPr>
      <xdr:spPr>
        <a:xfrm>
          <a:off x="3562428" y="1353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64080</xdr:rowOff>
    </xdr:from>
    <xdr:to>
      <xdr:col>15</xdr:col>
      <xdr:colOff>101600</xdr:colOff>
      <xdr:row>78</xdr:row>
      <xdr:rowOff>165680</xdr:rowOff>
    </xdr:to>
    <xdr:sp macro="" textlink="">
      <xdr:nvSpPr>
        <xdr:cNvPr id="200" name="楕円 199"/>
        <xdr:cNvSpPr/>
      </xdr:nvSpPr>
      <xdr:spPr>
        <a:xfrm>
          <a:off x="2857500" y="134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156807</xdr:rowOff>
    </xdr:from>
    <xdr:ext cx="469744" cy="259045"/>
    <xdr:sp macro="" textlink="">
      <xdr:nvSpPr>
        <xdr:cNvPr id="201" name="テキスト ボックス 200"/>
        <xdr:cNvSpPr txBox="1"/>
      </xdr:nvSpPr>
      <xdr:spPr>
        <a:xfrm>
          <a:off x="2673428" y="1352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63264</xdr:rowOff>
    </xdr:from>
    <xdr:to>
      <xdr:col>10</xdr:col>
      <xdr:colOff>165100</xdr:colOff>
      <xdr:row>78</xdr:row>
      <xdr:rowOff>164864</xdr:rowOff>
    </xdr:to>
    <xdr:sp macro="" textlink="">
      <xdr:nvSpPr>
        <xdr:cNvPr id="202" name="楕円 201"/>
        <xdr:cNvSpPr/>
      </xdr:nvSpPr>
      <xdr:spPr>
        <a:xfrm>
          <a:off x="1968500" y="1343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155991</xdr:rowOff>
    </xdr:from>
    <xdr:ext cx="469744" cy="259045"/>
    <xdr:sp macro="" textlink="">
      <xdr:nvSpPr>
        <xdr:cNvPr id="203" name="テキスト ボックス 202"/>
        <xdr:cNvSpPr txBox="1"/>
      </xdr:nvSpPr>
      <xdr:spPr>
        <a:xfrm>
          <a:off x="1784428" y="1352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113164</xdr:rowOff>
    </xdr:from>
    <xdr:to>
      <xdr:col>6</xdr:col>
      <xdr:colOff>38100</xdr:colOff>
      <xdr:row>79</xdr:row>
      <xdr:rowOff>43314</xdr:rowOff>
    </xdr:to>
    <xdr:sp macro="" textlink="">
      <xdr:nvSpPr>
        <xdr:cNvPr id="204" name="楕円 203"/>
        <xdr:cNvSpPr/>
      </xdr:nvSpPr>
      <xdr:spPr>
        <a:xfrm>
          <a:off x="1079500" y="1348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34441</xdr:rowOff>
    </xdr:from>
    <xdr:ext cx="469744" cy="259045"/>
    <xdr:sp macro="" textlink="">
      <xdr:nvSpPr>
        <xdr:cNvPr id="205" name="テキスト ボックス 204"/>
        <xdr:cNvSpPr txBox="1"/>
      </xdr:nvSpPr>
      <xdr:spPr>
        <a:xfrm>
          <a:off x="895428" y="1357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90703</xdr:rowOff>
    </xdr:from>
    <xdr:to>
      <xdr:col>24</xdr:col>
      <xdr:colOff>63500</xdr:colOff>
      <xdr:row>95</xdr:row>
      <xdr:rowOff>114897</xdr:rowOff>
    </xdr:to>
    <xdr:cxnSp macro="">
      <xdr:nvCxnSpPr>
        <xdr:cNvPr id="235" name="直線コネクタ 234"/>
        <xdr:cNvCxnSpPr/>
      </xdr:nvCxnSpPr>
      <xdr:spPr>
        <a:xfrm flipV="1">
          <a:off x="3797300" y="16378453"/>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114897</xdr:rowOff>
    </xdr:from>
    <xdr:to>
      <xdr:col>19</xdr:col>
      <xdr:colOff>177800</xdr:colOff>
      <xdr:row>96</xdr:row>
      <xdr:rowOff>67177</xdr:rowOff>
    </xdr:to>
    <xdr:cxnSp macro="">
      <xdr:nvCxnSpPr>
        <xdr:cNvPr id="238" name="直線コネクタ 237"/>
        <xdr:cNvCxnSpPr/>
      </xdr:nvCxnSpPr>
      <xdr:spPr>
        <a:xfrm flipV="1">
          <a:off x="2908300" y="16402647"/>
          <a:ext cx="889000" cy="1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67177</xdr:rowOff>
    </xdr:from>
    <xdr:to>
      <xdr:col>15</xdr:col>
      <xdr:colOff>50800</xdr:colOff>
      <xdr:row>96</xdr:row>
      <xdr:rowOff>110362</xdr:rowOff>
    </xdr:to>
    <xdr:cxnSp macro="">
      <xdr:nvCxnSpPr>
        <xdr:cNvPr id="241" name="直線コネクタ 240"/>
        <xdr:cNvCxnSpPr/>
      </xdr:nvCxnSpPr>
      <xdr:spPr>
        <a:xfrm flipV="1">
          <a:off x="2019300" y="16526377"/>
          <a:ext cx="889000" cy="4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110362</xdr:rowOff>
    </xdr:from>
    <xdr:to>
      <xdr:col>10</xdr:col>
      <xdr:colOff>114300</xdr:colOff>
      <xdr:row>97</xdr:row>
      <xdr:rowOff>41783</xdr:rowOff>
    </xdr:to>
    <xdr:cxnSp macro="">
      <xdr:nvCxnSpPr>
        <xdr:cNvPr id="244" name="直線コネクタ 243"/>
        <xdr:cNvCxnSpPr/>
      </xdr:nvCxnSpPr>
      <xdr:spPr>
        <a:xfrm flipV="1">
          <a:off x="1130300" y="16569562"/>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169920</xdr:rowOff>
    </xdr:from>
    <xdr:to>
      <xdr:col>10</xdr:col>
      <xdr:colOff>165100</xdr:colOff>
      <xdr:row>96</xdr:row>
      <xdr:rowOff>100070</xdr:rowOff>
    </xdr:to>
    <xdr:sp macro="" textlink="">
      <xdr:nvSpPr>
        <xdr:cNvPr id="245" name="フローチャート: 判断 244"/>
        <xdr:cNvSpPr/>
      </xdr:nvSpPr>
      <xdr:spPr>
        <a:xfrm>
          <a:off x="1968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116597</xdr:rowOff>
    </xdr:from>
    <xdr:ext cx="534377" cy="259045"/>
    <xdr:sp macro="" textlink="">
      <xdr:nvSpPr>
        <xdr:cNvPr id="246" name="テキスト ボックス 245"/>
        <xdr:cNvSpPr txBox="1"/>
      </xdr:nvSpPr>
      <xdr:spPr>
        <a:xfrm>
          <a:off x="1752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76536</xdr:rowOff>
    </xdr:from>
    <xdr:to>
      <xdr:col>6</xdr:col>
      <xdr:colOff>38100</xdr:colOff>
      <xdr:row>97</xdr:row>
      <xdr:rowOff>6686</xdr:rowOff>
    </xdr:to>
    <xdr:sp macro="" textlink="">
      <xdr:nvSpPr>
        <xdr:cNvPr id="247" name="フローチャート: 判断 246"/>
        <xdr:cNvSpPr/>
      </xdr:nvSpPr>
      <xdr:spPr>
        <a:xfrm>
          <a:off x="1079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23213</xdr:rowOff>
    </xdr:from>
    <xdr:ext cx="534377" cy="259045"/>
    <xdr:sp macro="" textlink="">
      <xdr:nvSpPr>
        <xdr:cNvPr id="248" name="テキスト ボックス 247"/>
        <xdr:cNvSpPr txBox="1"/>
      </xdr:nvSpPr>
      <xdr:spPr>
        <a:xfrm>
          <a:off x="863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39903</xdr:rowOff>
    </xdr:from>
    <xdr:to>
      <xdr:col>24</xdr:col>
      <xdr:colOff>114300</xdr:colOff>
      <xdr:row>95</xdr:row>
      <xdr:rowOff>141503</xdr:rowOff>
    </xdr:to>
    <xdr:sp macro="" textlink="">
      <xdr:nvSpPr>
        <xdr:cNvPr id="254" name="楕円 253"/>
        <xdr:cNvSpPr/>
      </xdr:nvSpPr>
      <xdr:spPr>
        <a:xfrm>
          <a:off x="4584700" y="163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18330</xdr:rowOff>
    </xdr:from>
    <xdr:ext cx="534377" cy="259045"/>
    <xdr:sp macro="" textlink="">
      <xdr:nvSpPr>
        <xdr:cNvPr id="255" name="扶助費該当値テキスト"/>
        <xdr:cNvSpPr txBox="1"/>
      </xdr:nvSpPr>
      <xdr:spPr>
        <a:xfrm>
          <a:off x="4686300" y="163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64097</xdr:rowOff>
    </xdr:from>
    <xdr:to>
      <xdr:col>20</xdr:col>
      <xdr:colOff>38100</xdr:colOff>
      <xdr:row>95</xdr:row>
      <xdr:rowOff>165697</xdr:rowOff>
    </xdr:to>
    <xdr:sp macro="" textlink="">
      <xdr:nvSpPr>
        <xdr:cNvPr id="256" name="楕円 255"/>
        <xdr:cNvSpPr/>
      </xdr:nvSpPr>
      <xdr:spPr>
        <a:xfrm>
          <a:off x="3746500" y="163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156824</xdr:rowOff>
    </xdr:from>
    <xdr:ext cx="534377" cy="259045"/>
    <xdr:sp macro="" textlink="">
      <xdr:nvSpPr>
        <xdr:cNvPr id="257" name="テキスト ボックス 256"/>
        <xdr:cNvSpPr txBox="1"/>
      </xdr:nvSpPr>
      <xdr:spPr>
        <a:xfrm>
          <a:off x="3530111" y="164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16377</xdr:rowOff>
    </xdr:from>
    <xdr:to>
      <xdr:col>15</xdr:col>
      <xdr:colOff>101600</xdr:colOff>
      <xdr:row>96</xdr:row>
      <xdr:rowOff>117977</xdr:rowOff>
    </xdr:to>
    <xdr:sp macro="" textlink="">
      <xdr:nvSpPr>
        <xdr:cNvPr id="258" name="楕円 257"/>
        <xdr:cNvSpPr/>
      </xdr:nvSpPr>
      <xdr:spPr>
        <a:xfrm>
          <a:off x="2857500" y="164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109104</xdr:rowOff>
    </xdr:from>
    <xdr:ext cx="534377" cy="259045"/>
    <xdr:sp macro="" textlink="">
      <xdr:nvSpPr>
        <xdr:cNvPr id="259" name="テキスト ボックス 258"/>
        <xdr:cNvSpPr txBox="1"/>
      </xdr:nvSpPr>
      <xdr:spPr>
        <a:xfrm>
          <a:off x="2641111" y="1656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59562</xdr:rowOff>
    </xdr:from>
    <xdr:to>
      <xdr:col>10</xdr:col>
      <xdr:colOff>165100</xdr:colOff>
      <xdr:row>96</xdr:row>
      <xdr:rowOff>161162</xdr:rowOff>
    </xdr:to>
    <xdr:sp macro="" textlink="">
      <xdr:nvSpPr>
        <xdr:cNvPr id="260" name="楕円 259"/>
        <xdr:cNvSpPr/>
      </xdr:nvSpPr>
      <xdr:spPr>
        <a:xfrm>
          <a:off x="19685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152289</xdr:rowOff>
    </xdr:from>
    <xdr:ext cx="534377" cy="259045"/>
    <xdr:sp macro="" textlink="">
      <xdr:nvSpPr>
        <xdr:cNvPr id="261" name="テキスト ボックス 260"/>
        <xdr:cNvSpPr txBox="1"/>
      </xdr:nvSpPr>
      <xdr:spPr>
        <a:xfrm>
          <a:off x="1752111" y="166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162433</xdr:rowOff>
    </xdr:from>
    <xdr:to>
      <xdr:col>6</xdr:col>
      <xdr:colOff>38100</xdr:colOff>
      <xdr:row>97</xdr:row>
      <xdr:rowOff>92583</xdr:rowOff>
    </xdr:to>
    <xdr:sp macro="" textlink="">
      <xdr:nvSpPr>
        <xdr:cNvPr id="262" name="楕円 261"/>
        <xdr:cNvSpPr/>
      </xdr:nvSpPr>
      <xdr:spPr>
        <a:xfrm>
          <a:off x="1079500" y="166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83710</xdr:rowOff>
    </xdr:from>
    <xdr:ext cx="534377" cy="259045"/>
    <xdr:sp macro="" textlink="">
      <xdr:nvSpPr>
        <xdr:cNvPr id="263" name="テキスト ボックス 262"/>
        <xdr:cNvSpPr txBox="1"/>
      </xdr:nvSpPr>
      <xdr:spPr>
        <a:xfrm>
          <a:off x="863111" y="167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99535</xdr:rowOff>
    </xdr:from>
    <xdr:to>
      <xdr:col>55</xdr:col>
      <xdr:colOff>0</xdr:colOff>
      <xdr:row>36</xdr:row>
      <xdr:rowOff>136347</xdr:rowOff>
    </xdr:to>
    <xdr:cxnSp macro="">
      <xdr:nvCxnSpPr>
        <xdr:cNvPr id="292" name="直線コネクタ 291"/>
        <xdr:cNvCxnSpPr/>
      </xdr:nvCxnSpPr>
      <xdr:spPr>
        <a:xfrm flipV="1">
          <a:off x="9639300" y="6271735"/>
          <a:ext cx="838200" cy="3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136347</xdr:rowOff>
    </xdr:from>
    <xdr:to>
      <xdr:col>50</xdr:col>
      <xdr:colOff>114300</xdr:colOff>
      <xdr:row>36</xdr:row>
      <xdr:rowOff>139738</xdr:rowOff>
    </xdr:to>
    <xdr:cxnSp macro="">
      <xdr:nvCxnSpPr>
        <xdr:cNvPr id="295" name="直線コネクタ 294"/>
        <xdr:cNvCxnSpPr/>
      </xdr:nvCxnSpPr>
      <xdr:spPr>
        <a:xfrm flipV="1">
          <a:off x="8750300" y="630854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110615</xdr:rowOff>
    </xdr:from>
    <xdr:to>
      <xdr:col>45</xdr:col>
      <xdr:colOff>177800</xdr:colOff>
      <xdr:row>36</xdr:row>
      <xdr:rowOff>139738</xdr:rowOff>
    </xdr:to>
    <xdr:cxnSp macro="">
      <xdr:nvCxnSpPr>
        <xdr:cNvPr id="298" name="直線コネクタ 297"/>
        <xdr:cNvCxnSpPr/>
      </xdr:nvCxnSpPr>
      <xdr:spPr>
        <a:xfrm>
          <a:off x="7861300" y="6282815"/>
          <a:ext cx="889000" cy="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110615</xdr:rowOff>
    </xdr:from>
    <xdr:to>
      <xdr:col>41</xdr:col>
      <xdr:colOff>50800</xdr:colOff>
      <xdr:row>36</xdr:row>
      <xdr:rowOff>114851</xdr:rowOff>
    </xdr:to>
    <xdr:cxnSp macro="">
      <xdr:nvCxnSpPr>
        <xdr:cNvPr id="301" name="直線コネクタ 300"/>
        <xdr:cNvCxnSpPr/>
      </xdr:nvCxnSpPr>
      <xdr:spPr>
        <a:xfrm flipV="1">
          <a:off x="6972300" y="6282815"/>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135885</xdr:rowOff>
    </xdr:from>
    <xdr:to>
      <xdr:col>41</xdr:col>
      <xdr:colOff>101600</xdr:colOff>
      <xdr:row>37</xdr:row>
      <xdr:rowOff>66035</xdr:rowOff>
    </xdr:to>
    <xdr:sp macro="" textlink="">
      <xdr:nvSpPr>
        <xdr:cNvPr id="302" name="フローチャート: 判断 301"/>
        <xdr:cNvSpPr/>
      </xdr:nvSpPr>
      <xdr:spPr>
        <a:xfrm>
          <a:off x="7810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57162</xdr:rowOff>
    </xdr:from>
    <xdr:ext cx="534377" cy="259045"/>
    <xdr:sp macro="" textlink="">
      <xdr:nvSpPr>
        <xdr:cNvPr id="303" name="テキスト ボックス 302"/>
        <xdr:cNvSpPr txBox="1"/>
      </xdr:nvSpPr>
      <xdr:spPr>
        <a:xfrm>
          <a:off x="7594111" y="640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115379</xdr:rowOff>
    </xdr:from>
    <xdr:to>
      <xdr:col>36</xdr:col>
      <xdr:colOff>165100</xdr:colOff>
      <xdr:row>36</xdr:row>
      <xdr:rowOff>45529</xdr:rowOff>
    </xdr:to>
    <xdr:sp macro="" textlink="">
      <xdr:nvSpPr>
        <xdr:cNvPr id="304" name="フローチャート: 判断 303"/>
        <xdr:cNvSpPr/>
      </xdr:nvSpPr>
      <xdr:spPr>
        <a:xfrm>
          <a:off x="6921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62056</xdr:rowOff>
    </xdr:from>
    <xdr:ext cx="534377" cy="259045"/>
    <xdr:sp macro="" textlink="">
      <xdr:nvSpPr>
        <xdr:cNvPr id="305" name="テキスト ボックス 304"/>
        <xdr:cNvSpPr txBox="1"/>
      </xdr:nvSpPr>
      <xdr:spPr>
        <a:xfrm>
          <a:off x="6705111" y="58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48735</xdr:rowOff>
    </xdr:from>
    <xdr:to>
      <xdr:col>55</xdr:col>
      <xdr:colOff>50800</xdr:colOff>
      <xdr:row>36</xdr:row>
      <xdr:rowOff>150335</xdr:rowOff>
    </xdr:to>
    <xdr:sp macro="" textlink="">
      <xdr:nvSpPr>
        <xdr:cNvPr id="311" name="楕円 310"/>
        <xdr:cNvSpPr/>
      </xdr:nvSpPr>
      <xdr:spPr>
        <a:xfrm>
          <a:off x="10426700" y="62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71612</xdr:rowOff>
    </xdr:from>
    <xdr:ext cx="534377" cy="259045"/>
    <xdr:sp macro="" textlink="">
      <xdr:nvSpPr>
        <xdr:cNvPr id="312" name="補助費等該当値テキスト"/>
        <xdr:cNvSpPr txBox="1"/>
      </xdr:nvSpPr>
      <xdr:spPr>
        <a:xfrm>
          <a:off x="10528300" y="607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85547</xdr:rowOff>
    </xdr:from>
    <xdr:to>
      <xdr:col>50</xdr:col>
      <xdr:colOff>165100</xdr:colOff>
      <xdr:row>37</xdr:row>
      <xdr:rowOff>15697</xdr:rowOff>
    </xdr:to>
    <xdr:sp macro="" textlink="">
      <xdr:nvSpPr>
        <xdr:cNvPr id="313" name="楕円 312"/>
        <xdr:cNvSpPr/>
      </xdr:nvSpPr>
      <xdr:spPr>
        <a:xfrm>
          <a:off x="9588500" y="62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6824</xdr:rowOff>
    </xdr:from>
    <xdr:ext cx="534377" cy="259045"/>
    <xdr:sp macro="" textlink="">
      <xdr:nvSpPr>
        <xdr:cNvPr id="314" name="テキスト ボックス 313"/>
        <xdr:cNvSpPr txBox="1"/>
      </xdr:nvSpPr>
      <xdr:spPr>
        <a:xfrm>
          <a:off x="9372111" y="635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88938</xdr:rowOff>
    </xdr:from>
    <xdr:to>
      <xdr:col>46</xdr:col>
      <xdr:colOff>38100</xdr:colOff>
      <xdr:row>37</xdr:row>
      <xdr:rowOff>19088</xdr:rowOff>
    </xdr:to>
    <xdr:sp macro="" textlink="">
      <xdr:nvSpPr>
        <xdr:cNvPr id="315" name="楕円 314"/>
        <xdr:cNvSpPr/>
      </xdr:nvSpPr>
      <xdr:spPr>
        <a:xfrm>
          <a:off x="8699500" y="62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10215</xdr:rowOff>
    </xdr:from>
    <xdr:ext cx="534377" cy="259045"/>
    <xdr:sp macro="" textlink="">
      <xdr:nvSpPr>
        <xdr:cNvPr id="316" name="テキスト ボックス 315"/>
        <xdr:cNvSpPr txBox="1"/>
      </xdr:nvSpPr>
      <xdr:spPr>
        <a:xfrm>
          <a:off x="8483111" y="63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59815</xdr:rowOff>
    </xdr:from>
    <xdr:to>
      <xdr:col>41</xdr:col>
      <xdr:colOff>101600</xdr:colOff>
      <xdr:row>36</xdr:row>
      <xdr:rowOff>161415</xdr:rowOff>
    </xdr:to>
    <xdr:sp macro="" textlink="">
      <xdr:nvSpPr>
        <xdr:cNvPr id="317" name="楕円 316"/>
        <xdr:cNvSpPr/>
      </xdr:nvSpPr>
      <xdr:spPr>
        <a:xfrm>
          <a:off x="7810500" y="6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6492</xdr:rowOff>
    </xdr:from>
    <xdr:ext cx="534377" cy="259045"/>
    <xdr:sp macro="" textlink="">
      <xdr:nvSpPr>
        <xdr:cNvPr id="318" name="テキスト ボックス 317"/>
        <xdr:cNvSpPr txBox="1"/>
      </xdr:nvSpPr>
      <xdr:spPr>
        <a:xfrm>
          <a:off x="7594111" y="6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64051</xdr:rowOff>
    </xdr:from>
    <xdr:to>
      <xdr:col>36</xdr:col>
      <xdr:colOff>165100</xdr:colOff>
      <xdr:row>36</xdr:row>
      <xdr:rowOff>165651</xdr:rowOff>
    </xdr:to>
    <xdr:sp macro="" textlink="">
      <xdr:nvSpPr>
        <xdr:cNvPr id="319" name="楕円 318"/>
        <xdr:cNvSpPr/>
      </xdr:nvSpPr>
      <xdr:spPr>
        <a:xfrm>
          <a:off x="6921500" y="62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156778</xdr:rowOff>
    </xdr:from>
    <xdr:ext cx="534377" cy="259045"/>
    <xdr:sp macro="" textlink="">
      <xdr:nvSpPr>
        <xdr:cNvPr id="320" name="テキスト ボックス 319"/>
        <xdr:cNvSpPr txBox="1"/>
      </xdr:nvSpPr>
      <xdr:spPr>
        <a:xfrm>
          <a:off x="6705111" y="632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6085</xdr:rowOff>
    </xdr:from>
    <xdr:to>
      <xdr:col>55</xdr:col>
      <xdr:colOff>0</xdr:colOff>
      <xdr:row>59</xdr:row>
      <xdr:rowOff>36242</xdr:rowOff>
    </xdr:to>
    <xdr:cxnSp macro="">
      <xdr:nvCxnSpPr>
        <xdr:cNvPr id="351" name="直線コネクタ 350"/>
        <xdr:cNvCxnSpPr/>
      </xdr:nvCxnSpPr>
      <xdr:spPr>
        <a:xfrm flipV="1">
          <a:off x="9639300" y="10121635"/>
          <a:ext cx="8382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36242</xdr:rowOff>
    </xdr:from>
    <xdr:to>
      <xdr:col>50</xdr:col>
      <xdr:colOff>114300</xdr:colOff>
      <xdr:row>59</xdr:row>
      <xdr:rowOff>37658</xdr:rowOff>
    </xdr:to>
    <xdr:cxnSp macro="">
      <xdr:nvCxnSpPr>
        <xdr:cNvPr id="354" name="直線コネクタ 353"/>
        <xdr:cNvCxnSpPr/>
      </xdr:nvCxnSpPr>
      <xdr:spPr>
        <a:xfrm flipV="1">
          <a:off x="8750300" y="10151792"/>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37658</xdr:rowOff>
    </xdr:from>
    <xdr:to>
      <xdr:col>45</xdr:col>
      <xdr:colOff>177800</xdr:colOff>
      <xdr:row>59</xdr:row>
      <xdr:rowOff>44490</xdr:rowOff>
    </xdr:to>
    <xdr:cxnSp macro="">
      <xdr:nvCxnSpPr>
        <xdr:cNvPr id="357" name="直線コネクタ 356"/>
        <xdr:cNvCxnSpPr/>
      </xdr:nvCxnSpPr>
      <xdr:spPr>
        <a:xfrm flipV="1">
          <a:off x="7861300" y="10153208"/>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21358</xdr:rowOff>
    </xdr:from>
    <xdr:to>
      <xdr:col>41</xdr:col>
      <xdr:colOff>50800</xdr:colOff>
      <xdr:row>59</xdr:row>
      <xdr:rowOff>44490</xdr:rowOff>
    </xdr:to>
    <xdr:cxnSp macro="">
      <xdr:nvCxnSpPr>
        <xdr:cNvPr id="360" name="直線コネクタ 359"/>
        <xdr:cNvCxnSpPr/>
      </xdr:nvCxnSpPr>
      <xdr:spPr>
        <a:xfrm>
          <a:off x="6972300" y="10136908"/>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86769</xdr:rowOff>
    </xdr:from>
    <xdr:to>
      <xdr:col>41</xdr:col>
      <xdr:colOff>101600</xdr:colOff>
      <xdr:row>59</xdr:row>
      <xdr:rowOff>16919</xdr:rowOff>
    </xdr:to>
    <xdr:sp macro="" textlink="">
      <xdr:nvSpPr>
        <xdr:cNvPr id="361" name="フローチャート: 判断 360"/>
        <xdr:cNvSpPr/>
      </xdr:nvSpPr>
      <xdr:spPr>
        <a:xfrm>
          <a:off x="7810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33446</xdr:rowOff>
    </xdr:from>
    <xdr:ext cx="534377" cy="259045"/>
    <xdr:sp macro="" textlink="">
      <xdr:nvSpPr>
        <xdr:cNvPr id="362" name="テキスト ボックス 361"/>
        <xdr:cNvSpPr txBox="1"/>
      </xdr:nvSpPr>
      <xdr:spPr>
        <a:xfrm>
          <a:off x="7594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107864</xdr:rowOff>
    </xdr:from>
    <xdr:to>
      <xdr:col>36</xdr:col>
      <xdr:colOff>165100</xdr:colOff>
      <xdr:row>59</xdr:row>
      <xdr:rowOff>38014</xdr:rowOff>
    </xdr:to>
    <xdr:sp macro="" textlink="">
      <xdr:nvSpPr>
        <xdr:cNvPr id="363" name="フローチャート: 判断 362"/>
        <xdr:cNvSpPr/>
      </xdr:nvSpPr>
      <xdr:spPr>
        <a:xfrm>
          <a:off x="6921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54541</xdr:rowOff>
    </xdr:from>
    <xdr:ext cx="534377" cy="259045"/>
    <xdr:sp macro="" textlink="">
      <xdr:nvSpPr>
        <xdr:cNvPr id="364" name="テキスト ボックス 363"/>
        <xdr:cNvSpPr txBox="1"/>
      </xdr:nvSpPr>
      <xdr:spPr>
        <a:xfrm>
          <a:off x="6705111" y="9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126735</xdr:rowOff>
    </xdr:from>
    <xdr:to>
      <xdr:col>55</xdr:col>
      <xdr:colOff>50800</xdr:colOff>
      <xdr:row>59</xdr:row>
      <xdr:rowOff>56885</xdr:rowOff>
    </xdr:to>
    <xdr:sp macro="" textlink="">
      <xdr:nvSpPr>
        <xdr:cNvPr id="370" name="楕円 369"/>
        <xdr:cNvSpPr/>
      </xdr:nvSpPr>
      <xdr:spPr>
        <a:xfrm>
          <a:off x="10426700" y="100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156892</xdr:rowOff>
    </xdr:from>
    <xdr:to>
      <xdr:col>50</xdr:col>
      <xdr:colOff>165100</xdr:colOff>
      <xdr:row>59</xdr:row>
      <xdr:rowOff>87042</xdr:rowOff>
    </xdr:to>
    <xdr:sp macro="" textlink="">
      <xdr:nvSpPr>
        <xdr:cNvPr id="372" name="楕円 371"/>
        <xdr:cNvSpPr/>
      </xdr:nvSpPr>
      <xdr:spPr>
        <a:xfrm>
          <a:off x="9588500" y="101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78169</xdr:rowOff>
    </xdr:from>
    <xdr:ext cx="534377" cy="259045"/>
    <xdr:sp macro="" textlink="">
      <xdr:nvSpPr>
        <xdr:cNvPr id="373" name="テキスト ボックス 372"/>
        <xdr:cNvSpPr txBox="1"/>
      </xdr:nvSpPr>
      <xdr:spPr>
        <a:xfrm>
          <a:off x="9372111" y="1019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158308</xdr:rowOff>
    </xdr:from>
    <xdr:to>
      <xdr:col>46</xdr:col>
      <xdr:colOff>38100</xdr:colOff>
      <xdr:row>59</xdr:row>
      <xdr:rowOff>88458</xdr:rowOff>
    </xdr:to>
    <xdr:sp macro="" textlink="">
      <xdr:nvSpPr>
        <xdr:cNvPr id="374" name="楕円 373"/>
        <xdr:cNvSpPr/>
      </xdr:nvSpPr>
      <xdr:spPr>
        <a:xfrm>
          <a:off x="8699500" y="101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79585</xdr:rowOff>
    </xdr:from>
    <xdr:ext cx="534377" cy="259045"/>
    <xdr:sp macro="" textlink="">
      <xdr:nvSpPr>
        <xdr:cNvPr id="375" name="テキスト ボックス 374"/>
        <xdr:cNvSpPr txBox="1"/>
      </xdr:nvSpPr>
      <xdr:spPr>
        <a:xfrm>
          <a:off x="8483111" y="1019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165140</xdr:rowOff>
    </xdr:from>
    <xdr:to>
      <xdr:col>41</xdr:col>
      <xdr:colOff>101600</xdr:colOff>
      <xdr:row>59</xdr:row>
      <xdr:rowOff>95290</xdr:rowOff>
    </xdr:to>
    <xdr:sp macro="" textlink="">
      <xdr:nvSpPr>
        <xdr:cNvPr id="376" name="楕円 375"/>
        <xdr:cNvSpPr/>
      </xdr:nvSpPr>
      <xdr:spPr>
        <a:xfrm>
          <a:off x="7810500" y="101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86417</xdr:rowOff>
    </xdr:from>
    <xdr:ext cx="534377" cy="259045"/>
    <xdr:sp macro="" textlink="">
      <xdr:nvSpPr>
        <xdr:cNvPr id="377" name="テキスト ボックス 376"/>
        <xdr:cNvSpPr txBox="1"/>
      </xdr:nvSpPr>
      <xdr:spPr>
        <a:xfrm>
          <a:off x="7594111" y="1020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142008</xdr:rowOff>
    </xdr:from>
    <xdr:to>
      <xdr:col>36</xdr:col>
      <xdr:colOff>165100</xdr:colOff>
      <xdr:row>59</xdr:row>
      <xdr:rowOff>72158</xdr:rowOff>
    </xdr:to>
    <xdr:sp macro="" textlink="">
      <xdr:nvSpPr>
        <xdr:cNvPr id="378" name="楕円 377"/>
        <xdr:cNvSpPr/>
      </xdr:nvSpPr>
      <xdr:spPr>
        <a:xfrm>
          <a:off x="6921500" y="100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63285</xdr:rowOff>
    </xdr:from>
    <xdr:ext cx="534377" cy="259045"/>
    <xdr:sp macro="" textlink="">
      <xdr:nvSpPr>
        <xdr:cNvPr id="379" name="テキスト ボックス 378"/>
        <xdr:cNvSpPr txBox="1"/>
      </xdr:nvSpPr>
      <xdr:spPr>
        <a:xfrm>
          <a:off x="6705111" y="101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38012</xdr:rowOff>
    </xdr:from>
    <xdr:to>
      <xdr:col>55</xdr:col>
      <xdr:colOff>0</xdr:colOff>
      <xdr:row>79</xdr:row>
      <xdr:rowOff>42108</xdr:rowOff>
    </xdr:to>
    <xdr:cxnSp macro="">
      <xdr:nvCxnSpPr>
        <xdr:cNvPr id="408" name="直線コネクタ 407"/>
        <xdr:cNvCxnSpPr/>
      </xdr:nvCxnSpPr>
      <xdr:spPr>
        <a:xfrm>
          <a:off x="9639300" y="13582562"/>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36027</xdr:rowOff>
    </xdr:from>
    <xdr:to>
      <xdr:col>50</xdr:col>
      <xdr:colOff>114300</xdr:colOff>
      <xdr:row>79</xdr:row>
      <xdr:rowOff>38012</xdr:rowOff>
    </xdr:to>
    <xdr:cxnSp macro="">
      <xdr:nvCxnSpPr>
        <xdr:cNvPr id="411" name="直線コネクタ 410"/>
        <xdr:cNvCxnSpPr/>
      </xdr:nvCxnSpPr>
      <xdr:spPr>
        <a:xfrm>
          <a:off x="8750300" y="13580577"/>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36027</xdr:rowOff>
    </xdr:from>
    <xdr:to>
      <xdr:col>45</xdr:col>
      <xdr:colOff>177800</xdr:colOff>
      <xdr:row>79</xdr:row>
      <xdr:rowOff>38877</xdr:rowOff>
    </xdr:to>
    <xdr:cxnSp macro="">
      <xdr:nvCxnSpPr>
        <xdr:cNvPr id="414" name="直線コネクタ 413"/>
        <xdr:cNvCxnSpPr/>
      </xdr:nvCxnSpPr>
      <xdr:spPr>
        <a:xfrm flipV="1">
          <a:off x="7861300" y="13580577"/>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94672</xdr:rowOff>
    </xdr:from>
    <xdr:to>
      <xdr:col>41</xdr:col>
      <xdr:colOff>101600</xdr:colOff>
      <xdr:row>79</xdr:row>
      <xdr:rowOff>24822</xdr:rowOff>
    </xdr:to>
    <xdr:sp macro="" textlink="">
      <xdr:nvSpPr>
        <xdr:cNvPr id="417" name="フローチャート: 判断 416"/>
        <xdr:cNvSpPr/>
      </xdr:nvSpPr>
      <xdr:spPr>
        <a:xfrm>
          <a:off x="7810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41349</xdr:rowOff>
    </xdr:from>
    <xdr:ext cx="534377" cy="259045"/>
    <xdr:sp macro="" textlink="">
      <xdr:nvSpPr>
        <xdr:cNvPr id="418" name="テキスト ボックス 417"/>
        <xdr:cNvSpPr txBox="1"/>
      </xdr:nvSpPr>
      <xdr:spPr>
        <a:xfrm>
          <a:off x="7594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162758</xdr:rowOff>
    </xdr:from>
    <xdr:to>
      <xdr:col>55</xdr:col>
      <xdr:colOff>50800</xdr:colOff>
      <xdr:row>79</xdr:row>
      <xdr:rowOff>92908</xdr:rowOff>
    </xdr:to>
    <xdr:sp macro="" textlink="">
      <xdr:nvSpPr>
        <xdr:cNvPr id="424" name="楕円 423"/>
        <xdr:cNvSpPr/>
      </xdr:nvSpPr>
      <xdr:spPr>
        <a:xfrm>
          <a:off x="10426700" y="135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158662</xdr:rowOff>
    </xdr:from>
    <xdr:to>
      <xdr:col>50</xdr:col>
      <xdr:colOff>165100</xdr:colOff>
      <xdr:row>79</xdr:row>
      <xdr:rowOff>88812</xdr:rowOff>
    </xdr:to>
    <xdr:sp macro="" textlink="">
      <xdr:nvSpPr>
        <xdr:cNvPr id="426" name="楕円 425"/>
        <xdr:cNvSpPr/>
      </xdr:nvSpPr>
      <xdr:spPr>
        <a:xfrm>
          <a:off x="9588500" y="13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79939</xdr:rowOff>
    </xdr:from>
    <xdr:ext cx="469744" cy="259045"/>
    <xdr:sp macro="" textlink="">
      <xdr:nvSpPr>
        <xdr:cNvPr id="427" name="テキスト ボックス 426"/>
        <xdr:cNvSpPr txBox="1"/>
      </xdr:nvSpPr>
      <xdr:spPr>
        <a:xfrm>
          <a:off x="9404428" y="136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156677</xdr:rowOff>
    </xdr:from>
    <xdr:to>
      <xdr:col>46</xdr:col>
      <xdr:colOff>38100</xdr:colOff>
      <xdr:row>79</xdr:row>
      <xdr:rowOff>86827</xdr:rowOff>
    </xdr:to>
    <xdr:sp macro="" textlink="">
      <xdr:nvSpPr>
        <xdr:cNvPr id="428" name="楕円 427"/>
        <xdr:cNvSpPr/>
      </xdr:nvSpPr>
      <xdr:spPr>
        <a:xfrm>
          <a:off x="8699500" y="135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77954</xdr:rowOff>
    </xdr:from>
    <xdr:ext cx="469744" cy="259045"/>
    <xdr:sp macro="" textlink="">
      <xdr:nvSpPr>
        <xdr:cNvPr id="429" name="テキスト ボックス 428"/>
        <xdr:cNvSpPr txBox="1"/>
      </xdr:nvSpPr>
      <xdr:spPr>
        <a:xfrm>
          <a:off x="8515428" y="1362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159527</xdr:rowOff>
    </xdr:from>
    <xdr:to>
      <xdr:col>41</xdr:col>
      <xdr:colOff>101600</xdr:colOff>
      <xdr:row>79</xdr:row>
      <xdr:rowOff>89677</xdr:rowOff>
    </xdr:to>
    <xdr:sp macro="" textlink="">
      <xdr:nvSpPr>
        <xdr:cNvPr id="430" name="楕円 429"/>
        <xdr:cNvSpPr/>
      </xdr:nvSpPr>
      <xdr:spPr>
        <a:xfrm>
          <a:off x="7810500" y="135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80804</xdr:rowOff>
    </xdr:from>
    <xdr:ext cx="469744" cy="259045"/>
    <xdr:sp macro="" textlink="">
      <xdr:nvSpPr>
        <xdr:cNvPr id="431" name="テキスト ボックス 430"/>
        <xdr:cNvSpPr txBox="1"/>
      </xdr:nvSpPr>
      <xdr:spPr>
        <a:xfrm>
          <a:off x="7626428" y="136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156147</xdr:rowOff>
    </xdr:from>
    <xdr:to>
      <xdr:col>55</xdr:col>
      <xdr:colOff>0</xdr:colOff>
      <xdr:row>97</xdr:row>
      <xdr:rowOff>113170</xdr:rowOff>
    </xdr:to>
    <xdr:cxnSp macro="">
      <xdr:nvCxnSpPr>
        <xdr:cNvPr id="460" name="直線コネクタ 459"/>
        <xdr:cNvCxnSpPr/>
      </xdr:nvCxnSpPr>
      <xdr:spPr>
        <a:xfrm flipV="1">
          <a:off x="9639300" y="16443897"/>
          <a:ext cx="8382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113170</xdr:rowOff>
    </xdr:from>
    <xdr:to>
      <xdr:col>50</xdr:col>
      <xdr:colOff>114300</xdr:colOff>
      <xdr:row>98</xdr:row>
      <xdr:rowOff>74981</xdr:rowOff>
    </xdr:to>
    <xdr:cxnSp macro="">
      <xdr:nvCxnSpPr>
        <xdr:cNvPr id="463" name="直線コネクタ 462"/>
        <xdr:cNvCxnSpPr/>
      </xdr:nvCxnSpPr>
      <xdr:spPr>
        <a:xfrm flipV="1">
          <a:off x="8750300" y="16743820"/>
          <a:ext cx="889000" cy="1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97155</xdr:rowOff>
    </xdr:from>
    <xdr:to>
      <xdr:col>45</xdr:col>
      <xdr:colOff>177800</xdr:colOff>
      <xdr:row>98</xdr:row>
      <xdr:rowOff>74981</xdr:rowOff>
    </xdr:to>
    <xdr:cxnSp macro="">
      <xdr:nvCxnSpPr>
        <xdr:cNvPr id="466" name="直線コネクタ 465"/>
        <xdr:cNvCxnSpPr/>
      </xdr:nvCxnSpPr>
      <xdr:spPr>
        <a:xfrm>
          <a:off x="7861300" y="16727805"/>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157442</xdr:rowOff>
    </xdr:from>
    <xdr:to>
      <xdr:col>41</xdr:col>
      <xdr:colOff>101600</xdr:colOff>
      <xdr:row>97</xdr:row>
      <xdr:rowOff>87592</xdr:rowOff>
    </xdr:to>
    <xdr:sp macro="" textlink="">
      <xdr:nvSpPr>
        <xdr:cNvPr id="469" name="フローチャート: 判断 468"/>
        <xdr:cNvSpPr/>
      </xdr:nvSpPr>
      <xdr:spPr>
        <a:xfrm>
          <a:off x="7810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104119</xdr:rowOff>
    </xdr:from>
    <xdr:ext cx="534377" cy="259045"/>
    <xdr:sp macro="" textlink="">
      <xdr:nvSpPr>
        <xdr:cNvPr id="470" name="テキスト ボックス 469"/>
        <xdr:cNvSpPr txBox="1"/>
      </xdr:nvSpPr>
      <xdr:spPr>
        <a:xfrm>
          <a:off x="7594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105347</xdr:rowOff>
    </xdr:from>
    <xdr:to>
      <xdr:col>55</xdr:col>
      <xdr:colOff>50800</xdr:colOff>
      <xdr:row>96</xdr:row>
      <xdr:rowOff>35497</xdr:rowOff>
    </xdr:to>
    <xdr:sp macro="" textlink="">
      <xdr:nvSpPr>
        <xdr:cNvPr id="476" name="楕円 475"/>
        <xdr:cNvSpPr/>
      </xdr:nvSpPr>
      <xdr:spPr>
        <a:xfrm>
          <a:off x="10426700" y="163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128224</xdr:rowOff>
    </xdr:from>
    <xdr:ext cx="534377" cy="259045"/>
    <xdr:sp macro="" textlink="">
      <xdr:nvSpPr>
        <xdr:cNvPr id="477" name="普通建設事業費 （ うち更新整備　）該当値テキスト"/>
        <xdr:cNvSpPr txBox="1"/>
      </xdr:nvSpPr>
      <xdr:spPr>
        <a:xfrm>
          <a:off x="10528300" y="162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62370</xdr:rowOff>
    </xdr:from>
    <xdr:to>
      <xdr:col>50</xdr:col>
      <xdr:colOff>165100</xdr:colOff>
      <xdr:row>97</xdr:row>
      <xdr:rowOff>163970</xdr:rowOff>
    </xdr:to>
    <xdr:sp macro="" textlink="">
      <xdr:nvSpPr>
        <xdr:cNvPr id="478" name="楕円 477"/>
        <xdr:cNvSpPr/>
      </xdr:nvSpPr>
      <xdr:spPr>
        <a:xfrm>
          <a:off x="9588500" y="166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155097</xdr:rowOff>
    </xdr:from>
    <xdr:ext cx="534377" cy="259045"/>
    <xdr:sp macro="" textlink="">
      <xdr:nvSpPr>
        <xdr:cNvPr id="479" name="テキスト ボックス 478"/>
        <xdr:cNvSpPr txBox="1"/>
      </xdr:nvSpPr>
      <xdr:spPr>
        <a:xfrm>
          <a:off x="9372111" y="167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24181</xdr:rowOff>
    </xdr:from>
    <xdr:to>
      <xdr:col>46</xdr:col>
      <xdr:colOff>38100</xdr:colOff>
      <xdr:row>98</xdr:row>
      <xdr:rowOff>125781</xdr:rowOff>
    </xdr:to>
    <xdr:sp macro="" textlink="">
      <xdr:nvSpPr>
        <xdr:cNvPr id="480" name="楕円 479"/>
        <xdr:cNvSpPr/>
      </xdr:nvSpPr>
      <xdr:spPr>
        <a:xfrm>
          <a:off x="8699500" y="168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116908</xdr:rowOff>
    </xdr:from>
    <xdr:ext cx="534377" cy="259045"/>
    <xdr:sp macro="" textlink="">
      <xdr:nvSpPr>
        <xdr:cNvPr id="481" name="テキスト ボックス 480"/>
        <xdr:cNvSpPr txBox="1"/>
      </xdr:nvSpPr>
      <xdr:spPr>
        <a:xfrm>
          <a:off x="8483111" y="169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46355</xdr:rowOff>
    </xdr:from>
    <xdr:to>
      <xdr:col>41</xdr:col>
      <xdr:colOff>101600</xdr:colOff>
      <xdr:row>97</xdr:row>
      <xdr:rowOff>147955</xdr:rowOff>
    </xdr:to>
    <xdr:sp macro="" textlink="">
      <xdr:nvSpPr>
        <xdr:cNvPr id="482" name="楕円 481"/>
        <xdr:cNvSpPr/>
      </xdr:nvSpPr>
      <xdr:spPr>
        <a:xfrm>
          <a:off x="7810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139082</xdr:rowOff>
    </xdr:from>
    <xdr:ext cx="534377" cy="259045"/>
    <xdr:sp macro="" textlink="">
      <xdr:nvSpPr>
        <xdr:cNvPr id="483" name="テキスト ボックス 482"/>
        <xdr:cNvSpPr txBox="1"/>
      </xdr:nvSpPr>
      <xdr:spPr>
        <a:xfrm>
          <a:off x="7594111" y="167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11901</xdr:rowOff>
    </xdr:from>
    <xdr:to>
      <xdr:col>85</xdr:col>
      <xdr:colOff>127000</xdr:colOff>
      <xdr:row>38</xdr:row>
      <xdr:rowOff>23760</xdr:rowOff>
    </xdr:to>
    <xdr:cxnSp macro="">
      <xdr:nvCxnSpPr>
        <xdr:cNvPr id="508" name="直線コネクタ 507"/>
        <xdr:cNvCxnSpPr/>
      </xdr:nvCxnSpPr>
      <xdr:spPr>
        <a:xfrm flipV="1">
          <a:off x="15481300" y="6527001"/>
          <a:ext cx="838200" cy="1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23760</xdr:rowOff>
    </xdr:from>
    <xdr:to>
      <xdr:col>81</xdr:col>
      <xdr:colOff>50800</xdr:colOff>
      <xdr:row>38</xdr:row>
      <xdr:rowOff>25400</xdr:rowOff>
    </xdr:to>
    <xdr:cxnSp macro="">
      <xdr:nvCxnSpPr>
        <xdr:cNvPr id="511" name="直線コネクタ 510"/>
        <xdr:cNvCxnSpPr/>
      </xdr:nvCxnSpPr>
      <xdr:spPr>
        <a:xfrm flipV="1">
          <a:off x="14592300" y="6538860"/>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23223</xdr:rowOff>
    </xdr:from>
    <xdr:to>
      <xdr:col>76</xdr:col>
      <xdr:colOff>114300</xdr:colOff>
      <xdr:row>38</xdr:row>
      <xdr:rowOff>25400</xdr:rowOff>
    </xdr:to>
    <xdr:cxnSp macro="">
      <xdr:nvCxnSpPr>
        <xdr:cNvPr id="514" name="直線コネクタ 513"/>
        <xdr:cNvCxnSpPr/>
      </xdr:nvCxnSpPr>
      <xdr:spPr>
        <a:xfrm>
          <a:off x="13703300" y="65383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23223</xdr:rowOff>
    </xdr:from>
    <xdr:to>
      <xdr:col>71</xdr:col>
      <xdr:colOff>177800</xdr:colOff>
      <xdr:row>38</xdr:row>
      <xdr:rowOff>24960</xdr:rowOff>
    </xdr:to>
    <xdr:cxnSp macro="">
      <xdr:nvCxnSpPr>
        <xdr:cNvPr id="517" name="直線コネクタ 516"/>
        <xdr:cNvCxnSpPr/>
      </xdr:nvCxnSpPr>
      <xdr:spPr>
        <a:xfrm flipV="1">
          <a:off x="12814300" y="653832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139158</xdr:rowOff>
    </xdr:from>
    <xdr:to>
      <xdr:col>72</xdr:col>
      <xdr:colOff>38100</xdr:colOff>
      <xdr:row>38</xdr:row>
      <xdr:rowOff>69307</xdr:rowOff>
    </xdr:to>
    <xdr:sp macro="" textlink="">
      <xdr:nvSpPr>
        <xdr:cNvPr id="518" name="フローチャート: 判断 517"/>
        <xdr:cNvSpPr/>
      </xdr:nvSpPr>
      <xdr:spPr>
        <a:xfrm>
          <a:off x="13652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85835</xdr:rowOff>
    </xdr:from>
    <xdr:ext cx="469744" cy="259045"/>
    <xdr:sp macro="" textlink="">
      <xdr:nvSpPr>
        <xdr:cNvPr id="519" name="テキスト ボックス 518"/>
        <xdr:cNvSpPr txBox="1"/>
      </xdr:nvSpPr>
      <xdr:spPr>
        <a:xfrm>
          <a:off x="13468428" y="62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143775</xdr:rowOff>
    </xdr:from>
    <xdr:to>
      <xdr:col>67</xdr:col>
      <xdr:colOff>101600</xdr:colOff>
      <xdr:row>38</xdr:row>
      <xdr:rowOff>73926</xdr:rowOff>
    </xdr:to>
    <xdr:sp macro="" textlink="">
      <xdr:nvSpPr>
        <xdr:cNvPr id="520" name="フローチャート: 判断 519"/>
        <xdr:cNvSpPr/>
      </xdr:nvSpPr>
      <xdr:spPr>
        <a:xfrm>
          <a:off x="12763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90452</xdr:rowOff>
    </xdr:from>
    <xdr:ext cx="378565" cy="259045"/>
    <xdr:sp macro="" textlink="">
      <xdr:nvSpPr>
        <xdr:cNvPr id="521" name="テキスト ボックス 520"/>
        <xdr:cNvSpPr txBox="1"/>
      </xdr:nvSpPr>
      <xdr:spPr>
        <a:xfrm>
          <a:off x="12625017" y="62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132551</xdr:rowOff>
    </xdr:from>
    <xdr:to>
      <xdr:col>85</xdr:col>
      <xdr:colOff>177800</xdr:colOff>
      <xdr:row>38</xdr:row>
      <xdr:rowOff>62702</xdr:rowOff>
    </xdr:to>
    <xdr:sp macro="" textlink="">
      <xdr:nvSpPr>
        <xdr:cNvPr id="527" name="楕円 526"/>
        <xdr:cNvSpPr/>
      </xdr:nvSpPr>
      <xdr:spPr>
        <a:xfrm>
          <a:off x="16268700" y="64762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144410</xdr:rowOff>
    </xdr:from>
    <xdr:to>
      <xdr:col>81</xdr:col>
      <xdr:colOff>101600</xdr:colOff>
      <xdr:row>38</xdr:row>
      <xdr:rowOff>74560</xdr:rowOff>
    </xdr:to>
    <xdr:sp macro="" textlink="">
      <xdr:nvSpPr>
        <xdr:cNvPr id="529" name="楕円 528"/>
        <xdr:cNvSpPr/>
      </xdr:nvSpPr>
      <xdr:spPr>
        <a:xfrm>
          <a:off x="15430500" y="64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65687</xdr:rowOff>
    </xdr:from>
    <xdr:ext cx="378565" cy="259045"/>
    <xdr:sp macro="" textlink="">
      <xdr:nvSpPr>
        <xdr:cNvPr id="530" name="テキスト ボックス 529"/>
        <xdr:cNvSpPr txBox="1"/>
      </xdr:nvSpPr>
      <xdr:spPr>
        <a:xfrm>
          <a:off x="15292017" y="658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143873</xdr:rowOff>
    </xdr:from>
    <xdr:to>
      <xdr:col>72</xdr:col>
      <xdr:colOff>38100</xdr:colOff>
      <xdr:row>38</xdr:row>
      <xdr:rowOff>74023</xdr:rowOff>
    </xdr:to>
    <xdr:sp macro="" textlink="">
      <xdr:nvSpPr>
        <xdr:cNvPr id="533" name="楕円 532"/>
        <xdr:cNvSpPr/>
      </xdr:nvSpPr>
      <xdr:spPr>
        <a:xfrm>
          <a:off x="136525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65150</xdr:rowOff>
    </xdr:from>
    <xdr:ext cx="378565" cy="259045"/>
    <xdr:sp macro="" textlink="">
      <xdr:nvSpPr>
        <xdr:cNvPr id="534" name="テキスト ボックス 533"/>
        <xdr:cNvSpPr txBox="1"/>
      </xdr:nvSpPr>
      <xdr:spPr>
        <a:xfrm>
          <a:off x="13514017"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145610</xdr:rowOff>
    </xdr:from>
    <xdr:to>
      <xdr:col>67</xdr:col>
      <xdr:colOff>101600</xdr:colOff>
      <xdr:row>38</xdr:row>
      <xdr:rowOff>75760</xdr:rowOff>
    </xdr:to>
    <xdr:sp macro="" textlink="">
      <xdr:nvSpPr>
        <xdr:cNvPr id="535" name="楕円 534"/>
        <xdr:cNvSpPr/>
      </xdr:nvSpPr>
      <xdr:spPr>
        <a:xfrm>
          <a:off x="12763500" y="64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66887</xdr:rowOff>
    </xdr:from>
    <xdr:ext cx="313932" cy="259045"/>
    <xdr:sp macro="" textlink="">
      <xdr:nvSpPr>
        <xdr:cNvPr id="536" name="テキスト ボックス 535"/>
        <xdr:cNvSpPr txBox="1"/>
      </xdr:nvSpPr>
      <xdr:spPr>
        <a:xfrm>
          <a:off x="12657333" y="6581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154826</xdr:rowOff>
    </xdr:from>
    <xdr:to>
      <xdr:col>85</xdr:col>
      <xdr:colOff>127000</xdr:colOff>
      <xdr:row>76</xdr:row>
      <xdr:rowOff>168363</xdr:rowOff>
    </xdr:to>
    <xdr:cxnSp macro="">
      <xdr:nvCxnSpPr>
        <xdr:cNvPr id="614" name="直線コネクタ 613"/>
        <xdr:cNvCxnSpPr/>
      </xdr:nvCxnSpPr>
      <xdr:spPr>
        <a:xfrm>
          <a:off x="15481300" y="13185026"/>
          <a:ext cx="8382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129311</xdr:rowOff>
    </xdr:from>
    <xdr:to>
      <xdr:col>81</xdr:col>
      <xdr:colOff>50800</xdr:colOff>
      <xdr:row>76</xdr:row>
      <xdr:rowOff>154826</xdr:rowOff>
    </xdr:to>
    <xdr:cxnSp macro="">
      <xdr:nvCxnSpPr>
        <xdr:cNvPr id="617" name="直線コネクタ 616"/>
        <xdr:cNvCxnSpPr/>
      </xdr:nvCxnSpPr>
      <xdr:spPr>
        <a:xfrm>
          <a:off x="14592300" y="13159511"/>
          <a:ext cx="8890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81305</xdr:rowOff>
    </xdr:from>
    <xdr:to>
      <xdr:col>76</xdr:col>
      <xdr:colOff>114300</xdr:colOff>
      <xdr:row>76</xdr:row>
      <xdr:rowOff>129311</xdr:rowOff>
    </xdr:to>
    <xdr:cxnSp macro="">
      <xdr:nvCxnSpPr>
        <xdr:cNvPr id="620" name="直線コネクタ 619"/>
        <xdr:cNvCxnSpPr/>
      </xdr:nvCxnSpPr>
      <xdr:spPr>
        <a:xfrm>
          <a:off x="13703300" y="1311150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2" name="テキスト ボックス 621"/>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71120</xdr:rowOff>
    </xdr:from>
    <xdr:to>
      <xdr:col>71</xdr:col>
      <xdr:colOff>177800</xdr:colOff>
      <xdr:row>76</xdr:row>
      <xdr:rowOff>81305</xdr:rowOff>
    </xdr:to>
    <xdr:cxnSp macro="">
      <xdr:nvCxnSpPr>
        <xdr:cNvPr id="623" name="直線コネクタ 622"/>
        <xdr:cNvCxnSpPr/>
      </xdr:nvCxnSpPr>
      <xdr:spPr>
        <a:xfrm>
          <a:off x="12814300" y="13101320"/>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13436</xdr:rowOff>
    </xdr:from>
    <xdr:to>
      <xdr:col>72</xdr:col>
      <xdr:colOff>38100</xdr:colOff>
      <xdr:row>75</xdr:row>
      <xdr:rowOff>115036</xdr:rowOff>
    </xdr:to>
    <xdr:sp macro="" textlink="">
      <xdr:nvSpPr>
        <xdr:cNvPr id="624" name="フローチャート: 判断 623"/>
        <xdr:cNvSpPr/>
      </xdr:nvSpPr>
      <xdr:spPr>
        <a:xfrm>
          <a:off x="13652500" y="128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131563</xdr:rowOff>
    </xdr:from>
    <xdr:ext cx="534377" cy="259045"/>
    <xdr:sp macro="" textlink="">
      <xdr:nvSpPr>
        <xdr:cNvPr id="625" name="テキスト ボックス 624"/>
        <xdr:cNvSpPr txBox="1"/>
      </xdr:nvSpPr>
      <xdr:spPr>
        <a:xfrm>
          <a:off x="13436111" y="126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12700</xdr:rowOff>
    </xdr:from>
    <xdr:to>
      <xdr:col>67</xdr:col>
      <xdr:colOff>101600</xdr:colOff>
      <xdr:row>75</xdr:row>
      <xdr:rowOff>114300</xdr:rowOff>
    </xdr:to>
    <xdr:sp macro="" textlink="">
      <xdr:nvSpPr>
        <xdr:cNvPr id="626" name="フローチャート: 判断 625"/>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130827</xdr:rowOff>
    </xdr:from>
    <xdr:ext cx="534377" cy="259045"/>
    <xdr:sp macro="" textlink="">
      <xdr:nvSpPr>
        <xdr:cNvPr id="627" name="テキスト ボックス 626"/>
        <xdr:cNvSpPr txBox="1"/>
      </xdr:nvSpPr>
      <xdr:spPr>
        <a:xfrm>
          <a:off x="12547111" y="126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117563</xdr:rowOff>
    </xdr:from>
    <xdr:to>
      <xdr:col>85</xdr:col>
      <xdr:colOff>177800</xdr:colOff>
      <xdr:row>77</xdr:row>
      <xdr:rowOff>47713</xdr:rowOff>
    </xdr:to>
    <xdr:sp macro="" textlink="">
      <xdr:nvSpPr>
        <xdr:cNvPr id="633" name="楕円 632"/>
        <xdr:cNvSpPr/>
      </xdr:nvSpPr>
      <xdr:spPr>
        <a:xfrm>
          <a:off x="16268700" y="131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95990</xdr:rowOff>
    </xdr:from>
    <xdr:ext cx="534377" cy="259045"/>
    <xdr:sp macro="" textlink="">
      <xdr:nvSpPr>
        <xdr:cNvPr id="634" name="公債費該当値テキスト"/>
        <xdr:cNvSpPr txBox="1"/>
      </xdr:nvSpPr>
      <xdr:spPr>
        <a:xfrm>
          <a:off x="16370300" y="131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104026</xdr:rowOff>
    </xdr:from>
    <xdr:to>
      <xdr:col>81</xdr:col>
      <xdr:colOff>101600</xdr:colOff>
      <xdr:row>77</xdr:row>
      <xdr:rowOff>34176</xdr:rowOff>
    </xdr:to>
    <xdr:sp macro="" textlink="">
      <xdr:nvSpPr>
        <xdr:cNvPr id="635" name="楕円 634"/>
        <xdr:cNvSpPr/>
      </xdr:nvSpPr>
      <xdr:spPr>
        <a:xfrm>
          <a:off x="15430500" y="131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25303</xdr:rowOff>
    </xdr:from>
    <xdr:ext cx="534377" cy="259045"/>
    <xdr:sp macro="" textlink="">
      <xdr:nvSpPr>
        <xdr:cNvPr id="636" name="テキスト ボックス 635"/>
        <xdr:cNvSpPr txBox="1"/>
      </xdr:nvSpPr>
      <xdr:spPr>
        <a:xfrm>
          <a:off x="15214111" y="132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78511</xdr:rowOff>
    </xdr:from>
    <xdr:to>
      <xdr:col>76</xdr:col>
      <xdr:colOff>165100</xdr:colOff>
      <xdr:row>77</xdr:row>
      <xdr:rowOff>8661</xdr:rowOff>
    </xdr:to>
    <xdr:sp macro="" textlink="">
      <xdr:nvSpPr>
        <xdr:cNvPr id="637" name="楕円 636"/>
        <xdr:cNvSpPr/>
      </xdr:nvSpPr>
      <xdr:spPr>
        <a:xfrm>
          <a:off x="14541500" y="131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171238</xdr:rowOff>
    </xdr:from>
    <xdr:ext cx="534377" cy="259045"/>
    <xdr:sp macro="" textlink="">
      <xdr:nvSpPr>
        <xdr:cNvPr id="638" name="テキスト ボックス 637"/>
        <xdr:cNvSpPr txBox="1"/>
      </xdr:nvSpPr>
      <xdr:spPr>
        <a:xfrm>
          <a:off x="14325111" y="1320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30505</xdr:rowOff>
    </xdr:from>
    <xdr:to>
      <xdr:col>72</xdr:col>
      <xdr:colOff>38100</xdr:colOff>
      <xdr:row>76</xdr:row>
      <xdr:rowOff>132105</xdr:rowOff>
    </xdr:to>
    <xdr:sp macro="" textlink="">
      <xdr:nvSpPr>
        <xdr:cNvPr id="639" name="楕円 638"/>
        <xdr:cNvSpPr/>
      </xdr:nvSpPr>
      <xdr:spPr>
        <a:xfrm>
          <a:off x="13652500" y="130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123232</xdr:rowOff>
    </xdr:from>
    <xdr:ext cx="534377" cy="259045"/>
    <xdr:sp macro="" textlink="">
      <xdr:nvSpPr>
        <xdr:cNvPr id="640" name="テキスト ボックス 639"/>
        <xdr:cNvSpPr txBox="1"/>
      </xdr:nvSpPr>
      <xdr:spPr>
        <a:xfrm>
          <a:off x="13436111" y="131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20320</xdr:rowOff>
    </xdr:from>
    <xdr:to>
      <xdr:col>67</xdr:col>
      <xdr:colOff>101600</xdr:colOff>
      <xdr:row>76</xdr:row>
      <xdr:rowOff>121920</xdr:rowOff>
    </xdr:to>
    <xdr:sp macro="" textlink="">
      <xdr:nvSpPr>
        <xdr:cNvPr id="641" name="楕円 640"/>
        <xdr:cNvSpPr/>
      </xdr:nvSpPr>
      <xdr:spPr>
        <a:xfrm>
          <a:off x="12763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113047</xdr:rowOff>
    </xdr:from>
    <xdr:ext cx="534377" cy="259045"/>
    <xdr:sp macro="" textlink="">
      <xdr:nvSpPr>
        <xdr:cNvPr id="642" name="テキスト ボックス 641"/>
        <xdr:cNvSpPr txBox="1"/>
      </xdr:nvSpPr>
      <xdr:spPr>
        <a:xfrm>
          <a:off x="12547111" y="131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27808</xdr:rowOff>
    </xdr:from>
    <xdr:to>
      <xdr:col>85</xdr:col>
      <xdr:colOff>127000</xdr:colOff>
      <xdr:row>98</xdr:row>
      <xdr:rowOff>31023</xdr:rowOff>
    </xdr:to>
    <xdr:cxnSp macro="">
      <xdr:nvCxnSpPr>
        <xdr:cNvPr id="671" name="直線コネクタ 670"/>
        <xdr:cNvCxnSpPr/>
      </xdr:nvCxnSpPr>
      <xdr:spPr>
        <a:xfrm flipV="1">
          <a:off x="15481300" y="16829908"/>
          <a:ext cx="8382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2"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31023</xdr:rowOff>
    </xdr:from>
    <xdr:to>
      <xdr:col>81</xdr:col>
      <xdr:colOff>50800</xdr:colOff>
      <xdr:row>98</xdr:row>
      <xdr:rowOff>111781</xdr:rowOff>
    </xdr:to>
    <xdr:cxnSp macro="">
      <xdr:nvCxnSpPr>
        <xdr:cNvPr id="674" name="直線コネクタ 673"/>
        <xdr:cNvCxnSpPr/>
      </xdr:nvCxnSpPr>
      <xdr:spPr>
        <a:xfrm flipV="1">
          <a:off x="14592300" y="16833123"/>
          <a:ext cx="889000" cy="8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76" name="テキスト ボックス 675"/>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92075</xdr:rowOff>
    </xdr:from>
    <xdr:to>
      <xdr:col>76</xdr:col>
      <xdr:colOff>114300</xdr:colOff>
      <xdr:row>98</xdr:row>
      <xdr:rowOff>111781</xdr:rowOff>
    </xdr:to>
    <xdr:cxnSp macro="">
      <xdr:nvCxnSpPr>
        <xdr:cNvPr id="677" name="直線コネクタ 676"/>
        <xdr:cNvCxnSpPr/>
      </xdr:nvCxnSpPr>
      <xdr:spPr>
        <a:xfrm>
          <a:off x="13703300" y="16894175"/>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92075</xdr:rowOff>
    </xdr:from>
    <xdr:to>
      <xdr:col>71</xdr:col>
      <xdr:colOff>177800</xdr:colOff>
      <xdr:row>98</xdr:row>
      <xdr:rowOff>159131</xdr:rowOff>
    </xdr:to>
    <xdr:cxnSp macro="">
      <xdr:nvCxnSpPr>
        <xdr:cNvPr id="680" name="直線コネクタ 679"/>
        <xdr:cNvCxnSpPr/>
      </xdr:nvCxnSpPr>
      <xdr:spPr>
        <a:xfrm flipV="1">
          <a:off x="12814300" y="16894175"/>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57651</xdr:rowOff>
    </xdr:from>
    <xdr:to>
      <xdr:col>72</xdr:col>
      <xdr:colOff>38100</xdr:colOff>
      <xdr:row>98</xdr:row>
      <xdr:rowOff>159251</xdr:rowOff>
    </xdr:to>
    <xdr:sp macro="" textlink="">
      <xdr:nvSpPr>
        <xdr:cNvPr id="681" name="フローチャート: 判断 680"/>
        <xdr:cNvSpPr/>
      </xdr:nvSpPr>
      <xdr:spPr>
        <a:xfrm>
          <a:off x="13652500" y="168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150378</xdr:rowOff>
    </xdr:from>
    <xdr:ext cx="534377" cy="259045"/>
    <xdr:sp macro="" textlink="">
      <xdr:nvSpPr>
        <xdr:cNvPr id="682" name="テキスト ボックス 681"/>
        <xdr:cNvSpPr txBox="1"/>
      </xdr:nvSpPr>
      <xdr:spPr>
        <a:xfrm>
          <a:off x="13436111" y="169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16357</xdr:rowOff>
    </xdr:from>
    <xdr:to>
      <xdr:col>67</xdr:col>
      <xdr:colOff>101600</xdr:colOff>
      <xdr:row>98</xdr:row>
      <xdr:rowOff>117957</xdr:rowOff>
    </xdr:to>
    <xdr:sp macro="" textlink="">
      <xdr:nvSpPr>
        <xdr:cNvPr id="683" name="フローチャート: 判断 682"/>
        <xdr:cNvSpPr/>
      </xdr:nvSpPr>
      <xdr:spPr>
        <a:xfrm>
          <a:off x="12763500" y="1681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134484</xdr:rowOff>
    </xdr:from>
    <xdr:ext cx="534377" cy="259045"/>
    <xdr:sp macro="" textlink="">
      <xdr:nvSpPr>
        <xdr:cNvPr id="684" name="テキスト ボックス 683"/>
        <xdr:cNvSpPr txBox="1"/>
      </xdr:nvSpPr>
      <xdr:spPr>
        <a:xfrm>
          <a:off x="12547111" y="165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148458</xdr:rowOff>
    </xdr:from>
    <xdr:to>
      <xdr:col>85</xdr:col>
      <xdr:colOff>177800</xdr:colOff>
      <xdr:row>98</xdr:row>
      <xdr:rowOff>78608</xdr:rowOff>
    </xdr:to>
    <xdr:sp macro="" textlink="">
      <xdr:nvSpPr>
        <xdr:cNvPr id="690" name="楕円 689"/>
        <xdr:cNvSpPr/>
      </xdr:nvSpPr>
      <xdr:spPr>
        <a:xfrm>
          <a:off x="16268700" y="167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171335</xdr:rowOff>
    </xdr:from>
    <xdr:ext cx="534377" cy="259045"/>
    <xdr:sp macro="" textlink="">
      <xdr:nvSpPr>
        <xdr:cNvPr id="691" name="積立金該当値テキスト"/>
        <xdr:cNvSpPr txBox="1"/>
      </xdr:nvSpPr>
      <xdr:spPr>
        <a:xfrm>
          <a:off x="16370300" y="166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151673</xdr:rowOff>
    </xdr:from>
    <xdr:to>
      <xdr:col>81</xdr:col>
      <xdr:colOff>101600</xdr:colOff>
      <xdr:row>98</xdr:row>
      <xdr:rowOff>81823</xdr:rowOff>
    </xdr:to>
    <xdr:sp macro="" textlink="">
      <xdr:nvSpPr>
        <xdr:cNvPr id="692" name="楕円 691"/>
        <xdr:cNvSpPr/>
      </xdr:nvSpPr>
      <xdr:spPr>
        <a:xfrm>
          <a:off x="15430500" y="167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98350</xdr:rowOff>
    </xdr:from>
    <xdr:ext cx="534377" cy="259045"/>
    <xdr:sp macro="" textlink="">
      <xdr:nvSpPr>
        <xdr:cNvPr id="693" name="テキスト ボックス 692"/>
        <xdr:cNvSpPr txBox="1"/>
      </xdr:nvSpPr>
      <xdr:spPr>
        <a:xfrm>
          <a:off x="15214111" y="165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60981</xdr:rowOff>
    </xdr:from>
    <xdr:to>
      <xdr:col>76</xdr:col>
      <xdr:colOff>165100</xdr:colOff>
      <xdr:row>98</xdr:row>
      <xdr:rowOff>162581</xdr:rowOff>
    </xdr:to>
    <xdr:sp macro="" textlink="">
      <xdr:nvSpPr>
        <xdr:cNvPr id="694" name="楕円 693"/>
        <xdr:cNvSpPr/>
      </xdr:nvSpPr>
      <xdr:spPr>
        <a:xfrm>
          <a:off x="14541500" y="168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153708</xdr:rowOff>
    </xdr:from>
    <xdr:ext cx="534377" cy="259045"/>
    <xdr:sp macro="" textlink="">
      <xdr:nvSpPr>
        <xdr:cNvPr id="695" name="テキスト ボックス 694"/>
        <xdr:cNvSpPr txBox="1"/>
      </xdr:nvSpPr>
      <xdr:spPr>
        <a:xfrm>
          <a:off x="14325111" y="169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41275</xdr:rowOff>
    </xdr:from>
    <xdr:to>
      <xdr:col>72</xdr:col>
      <xdr:colOff>38100</xdr:colOff>
      <xdr:row>98</xdr:row>
      <xdr:rowOff>142875</xdr:rowOff>
    </xdr:to>
    <xdr:sp macro="" textlink="">
      <xdr:nvSpPr>
        <xdr:cNvPr id="696" name="楕円 695"/>
        <xdr:cNvSpPr/>
      </xdr:nvSpPr>
      <xdr:spPr>
        <a:xfrm>
          <a:off x="13652500" y="1684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159402</xdr:rowOff>
    </xdr:from>
    <xdr:ext cx="534377" cy="259045"/>
    <xdr:sp macro="" textlink="">
      <xdr:nvSpPr>
        <xdr:cNvPr id="697" name="テキスト ボックス 696"/>
        <xdr:cNvSpPr txBox="1"/>
      </xdr:nvSpPr>
      <xdr:spPr>
        <a:xfrm>
          <a:off x="13436111" y="166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108331</xdr:rowOff>
    </xdr:from>
    <xdr:to>
      <xdr:col>67</xdr:col>
      <xdr:colOff>101600</xdr:colOff>
      <xdr:row>99</xdr:row>
      <xdr:rowOff>38481</xdr:rowOff>
    </xdr:to>
    <xdr:sp macro="" textlink="">
      <xdr:nvSpPr>
        <xdr:cNvPr id="698" name="楕円 697"/>
        <xdr:cNvSpPr/>
      </xdr:nvSpPr>
      <xdr:spPr>
        <a:xfrm>
          <a:off x="12763500" y="169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29608</xdr:rowOff>
    </xdr:from>
    <xdr:ext cx="469744" cy="259045"/>
    <xdr:sp macro="" textlink="">
      <xdr:nvSpPr>
        <xdr:cNvPr id="699" name="テキスト ボックス 698"/>
        <xdr:cNvSpPr txBox="1"/>
      </xdr:nvSpPr>
      <xdr:spPr>
        <a:xfrm>
          <a:off x="12579428" y="170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98846</xdr:rowOff>
    </xdr:from>
    <xdr:to>
      <xdr:col>116</xdr:col>
      <xdr:colOff>63500</xdr:colOff>
      <xdr:row>39</xdr:row>
      <xdr:rowOff>98878</xdr:rowOff>
    </xdr:to>
    <xdr:cxnSp macro="">
      <xdr:nvCxnSpPr>
        <xdr:cNvPr id="730" name="直線コネクタ 729"/>
        <xdr:cNvCxnSpPr/>
      </xdr:nvCxnSpPr>
      <xdr:spPr>
        <a:xfrm>
          <a:off x="21323300" y="6785396"/>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98846</xdr:rowOff>
    </xdr:from>
    <xdr:to>
      <xdr:col>111</xdr:col>
      <xdr:colOff>177800</xdr:colOff>
      <xdr:row>39</xdr:row>
      <xdr:rowOff>98846</xdr:rowOff>
    </xdr:to>
    <xdr:cxnSp macro="">
      <xdr:nvCxnSpPr>
        <xdr:cNvPr id="733" name="直線コネクタ 732"/>
        <xdr:cNvCxnSpPr/>
      </xdr:nvCxnSpPr>
      <xdr:spPr>
        <a:xfrm>
          <a:off x="20434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98846</xdr:rowOff>
    </xdr:from>
    <xdr:to>
      <xdr:col>107</xdr:col>
      <xdr:colOff>50800</xdr:colOff>
      <xdr:row>39</xdr:row>
      <xdr:rowOff>98846</xdr:rowOff>
    </xdr:to>
    <xdr:cxnSp macro="">
      <xdr:nvCxnSpPr>
        <xdr:cNvPr id="736" name="直線コネクタ 735"/>
        <xdr:cNvCxnSpPr/>
      </xdr:nvCxnSpPr>
      <xdr:spPr>
        <a:xfrm>
          <a:off x="19545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84183</xdr:rowOff>
    </xdr:from>
    <xdr:to>
      <xdr:col>102</xdr:col>
      <xdr:colOff>114300</xdr:colOff>
      <xdr:row>39</xdr:row>
      <xdr:rowOff>98846</xdr:rowOff>
    </xdr:to>
    <xdr:cxnSp macro="">
      <xdr:nvCxnSpPr>
        <xdr:cNvPr id="739" name="直線コネクタ 738"/>
        <xdr:cNvCxnSpPr/>
      </xdr:nvCxnSpPr>
      <xdr:spPr>
        <a:xfrm>
          <a:off x="18656300" y="6770733"/>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158264</xdr:rowOff>
    </xdr:from>
    <xdr:to>
      <xdr:col>102</xdr:col>
      <xdr:colOff>165100</xdr:colOff>
      <xdr:row>39</xdr:row>
      <xdr:rowOff>88414</xdr:rowOff>
    </xdr:to>
    <xdr:sp macro="" textlink="">
      <xdr:nvSpPr>
        <xdr:cNvPr id="740" name="フローチャート: 判断 739"/>
        <xdr:cNvSpPr/>
      </xdr:nvSpPr>
      <xdr:spPr>
        <a:xfrm>
          <a:off x="19494500" y="667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104941</xdr:rowOff>
    </xdr:from>
    <xdr:ext cx="469744" cy="259045"/>
    <xdr:sp macro="" textlink="">
      <xdr:nvSpPr>
        <xdr:cNvPr id="741" name="テキスト ボックス 740"/>
        <xdr:cNvSpPr txBox="1"/>
      </xdr:nvSpPr>
      <xdr:spPr>
        <a:xfrm>
          <a:off x="19310428" y="6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7779</xdr:rowOff>
    </xdr:from>
    <xdr:to>
      <xdr:col>98</xdr:col>
      <xdr:colOff>38100</xdr:colOff>
      <xdr:row>39</xdr:row>
      <xdr:rowOff>109379</xdr:rowOff>
    </xdr:to>
    <xdr:sp macro="" textlink="">
      <xdr:nvSpPr>
        <xdr:cNvPr id="742" name="フローチャート: 判断 741"/>
        <xdr:cNvSpPr/>
      </xdr:nvSpPr>
      <xdr:spPr>
        <a:xfrm>
          <a:off x="18605500" y="669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125906</xdr:rowOff>
    </xdr:from>
    <xdr:ext cx="469744" cy="259045"/>
    <xdr:sp macro="" textlink="">
      <xdr:nvSpPr>
        <xdr:cNvPr id="743" name="テキスト ボックス 742"/>
        <xdr:cNvSpPr txBox="1"/>
      </xdr:nvSpPr>
      <xdr:spPr>
        <a:xfrm>
          <a:off x="18421428" y="64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48046</xdr:rowOff>
    </xdr:from>
    <xdr:to>
      <xdr:col>112</xdr:col>
      <xdr:colOff>38100</xdr:colOff>
      <xdr:row>39</xdr:row>
      <xdr:rowOff>149646</xdr:rowOff>
    </xdr:to>
    <xdr:sp macro="" textlink="">
      <xdr:nvSpPr>
        <xdr:cNvPr id="751" name="楕円 750"/>
        <xdr:cNvSpPr/>
      </xdr:nvSpPr>
      <xdr:spPr>
        <a:xfrm>
          <a:off x="21272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140773</xdr:rowOff>
    </xdr:from>
    <xdr:ext cx="249299" cy="259045"/>
    <xdr:sp macro="" textlink="">
      <xdr:nvSpPr>
        <xdr:cNvPr id="752" name="テキスト ボックス 751"/>
        <xdr:cNvSpPr txBox="1"/>
      </xdr:nvSpPr>
      <xdr:spPr>
        <a:xfrm>
          <a:off x="21198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48046</xdr:rowOff>
    </xdr:from>
    <xdr:to>
      <xdr:col>107</xdr:col>
      <xdr:colOff>101600</xdr:colOff>
      <xdr:row>39</xdr:row>
      <xdr:rowOff>149646</xdr:rowOff>
    </xdr:to>
    <xdr:sp macro="" textlink="">
      <xdr:nvSpPr>
        <xdr:cNvPr id="753" name="楕円 752"/>
        <xdr:cNvSpPr/>
      </xdr:nvSpPr>
      <xdr:spPr>
        <a:xfrm>
          <a:off x="20383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140773</xdr:rowOff>
    </xdr:from>
    <xdr:ext cx="249299" cy="259045"/>
    <xdr:sp macro="" textlink="">
      <xdr:nvSpPr>
        <xdr:cNvPr id="754" name="テキスト ボックス 753"/>
        <xdr:cNvSpPr txBox="1"/>
      </xdr:nvSpPr>
      <xdr:spPr>
        <a:xfrm>
          <a:off x="20309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48046</xdr:rowOff>
    </xdr:from>
    <xdr:to>
      <xdr:col>102</xdr:col>
      <xdr:colOff>165100</xdr:colOff>
      <xdr:row>39</xdr:row>
      <xdr:rowOff>149646</xdr:rowOff>
    </xdr:to>
    <xdr:sp macro="" textlink="">
      <xdr:nvSpPr>
        <xdr:cNvPr id="755" name="楕円 754"/>
        <xdr:cNvSpPr/>
      </xdr:nvSpPr>
      <xdr:spPr>
        <a:xfrm>
          <a:off x="19494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140773</xdr:rowOff>
    </xdr:from>
    <xdr:ext cx="249299" cy="259045"/>
    <xdr:sp macro="" textlink="">
      <xdr:nvSpPr>
        <xdr:cNvPr id="756" name="テキスト ボックス 755"/>
        <xdr:cNvSpPr txBox="1"/>
      </xdr:nvSpPr>
      <xdr:spPr>
        <a:xfrm>
          <a:off x="19420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57" name="楕円 756"/>
        <xdr:cNvSpPr/>
      </xdr:nvSpPr>
      <xdr:spPr>
        <a:xfrm>
          <a:off x="18605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126110</xdr:rowOff>
    </xdr:from>
    <xdr:ext cx="378565" cy="259045"/>
    <xdr:sp macro="" textlink="">
      <xdr:nvSpPr>
        <xdr:cNvPr id="758" name="テキスト ボックス 757"/>
        <xdr:cNvSpPr txBox="1"/>
      </xdr:nvSpPr>
      <xdr:spPr>
        <a:xfrm>
          <a:off x="18467017" y="681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96312</xdr:rowOff>
    </xdr:from>
    <xdr:to>
      <xdr:col>116</xdr:col>
      <xdr:colOff>63500</xdr:colOff>
      <xdr:row>58</xdr:row>
      <xdr:rowOff>102438</xdr:rowOff>
    </xdr:to>
    <xdr:cxnSp macro="">
      <xdr:nvCxnSpPr>
        <xdr:cNvPr id="785" name="直線コネクタ 784"/>
        <xdr:cNvCxnSpPr/>
      </xdr:nvCxnSpPr>
      <xdr:spPr>
        <a:xfrm>
          <a:off x="21323300" y="10040412"/>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94300</xdr:rowOff>
    </xdr:from>
    <xdr:to>
      <xdr:col>111</xdr:col>
      <xdr:colOff>177800</xdr:colOff>
      <xdr:row>58</xdr:row>
      <xdr:rowOff>96312</xdr:rowOff>
    </xdr:to>
    <xdr:cxnSp macro="">
      <xdr:nvCxnSpPr>
        <xdr:cNvPr id="788" name="直線コネクタ 787"/>
        <xdr:cNvCxnSpPr/>
      </xdr:nvCxnSpPr>
      <xdr:spPr>
        <a:xfrm>
          <a:off x="20434300" y="1003840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94300</xdr:rowOff>
    </xdr:from>
    <xdr:to>
      <xdr:col>107</xdr:col>
      <xdr:colOff>50800</xdr:colOff>
      <xdr:row>58</xdr:row>
      <xdr:rowOff>102667</xdr:rowOff>
    </xdr:to>
    <xdr:cxnSp macro="">
      <xdr:nvCxnSpPr>
        <xdr:cNvPr id="791" name="直線コネクタ 790"/>
        <xdr:cNvCxnSpPr/>
      </xdr:nvCxnSpPr>
      <xdr:spPr>
        <a:xfrm flipV="1">
          <a:off x="19545300" y="10038400"/>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77246</xdr:rowOff>
    </xdr:from>
    <xdr:to>
      <xdr:col>102</xdr:col>
      <xdr:colOff>114300</xdr:colOff>
      <xdr:row>58</xdr:row>
      <xdr:rowOff>102667</xdr:rowOff>
    </xdr:to>
    <xdr:cxnSp macro="">
      <xdr:nvCxnSpPr>
        <xdr:cNvPr id="794" name="直線コネクタ 793"/>
        <xdr:cNvCxnSpPr/>
      </xdr:nvCxnSpPr>
      <xdr:spPr>
        <a:xfrm>
          <a:off x="18656300" y="10021346"/>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81722</xdr:rowOff>
    </xdr:from>
    <xdr:to>
      <xdr:col>102</xdr:col>
      <xdr:colOff>165100</xdr:colOff>
      <xdr:row>58</xdr:row>
      <xdr:rowOff>11872</xdr:rowOff>
    </xdr:to>
    <xdr:sp macro="" textlink="">
      <xdr:nvSpPr>
        <xdr:cNvPr id="795" name="フローチャート: 判断 794"/>
        <xdr:cNvSpPr/>
      </xdr:nvSpPr>
      <xdr:spPr>
        <a:xfrm>
          <a:off x="19494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28399</xdr:rowOff>
    </xdr:from>
    <xdr:ext cx="469744" cy="259045"/>
    <xdr:sp macro="" textlink="">
      <xdr:nvSpPr>
        <xdr:cNvPr id="796" name="テキスト ボックス 795"/>
        <xdr:cNvSpPr txBox="1"/>
      </xdr:nvSpPr>
      <xdr:spPr>
        <a:xfrm>
          <a:off x="19310428" y="96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72303</xdr:rowOff>
    </xdr:from>
    <xdr:to>
      <xdr:col>98</xdr:col>
      <xdr:colOff>38100</xdr:colOff>
      <xdr:row>58</xdr:row>
      <xdr:rowOff>2453</xdr:rowOff>
    </xdr:to>
    <xdr:sp macro="" textlink="">
      <xdr:nvSpPr>
        <xdr:cNvPr id="797" name="フローチャート: 判断 796"/>
        <xdr:cNvSpPr/>
      </xdr:nvSpPr>
      <xdr:spPr>
        <a:xfrm>
          <a:off x="18605500" y="98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18980</xdr:rowOff>
    </xdr:from>
    <xdr:ext cx="469744" cy="259045"/>
    <xdr:sp macro="" textlink="">
      <xdr:nvSpPr>
        <xdr:cNvPr id="798" name="テキスト ボックス 797"/>
        <xdr:cNvSpPr txBox="1"/>
      </xdr:nvSpPr>
      <xdr:spPr>
        <a:xfrm>
          <a:off x="18421428" y="962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51638</xdr:rowOff>
    </xdr:from>
    <xdr:to>
      <xdr:col>116</xdr:col>
      <xdr:colOff>114300</xdr:colOff>
      <xdr:row>58</xdr:row>
      <xdr:rowOff>153238</xdr:rowOff>
    </xdr:to>
    <xdr:sp macro="" textlink="">
      <xdr:nvSpPr>
        <xdr:cNvPr id="804" name="楕円 803"/>
        <xdr:cNvSpPr/>
      </xdr:nvSpPr>
      <xdr:spPr>
        <a:xfrm>
          <a:off x="22110700" y="99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138015</xdr:rowOff>
    </xdr:from>
    <xdr:ext cx="378565" cy="259045"/>
    <xdr:sp macro="" textlink="">
      <xdr:nvSpPr>
        <xdr:cNvPr id="805" name="貸付金該当値テキスト"/>
        <xdr:cNvSpPr txBox="1"/>
      </xdr:nvSpPr>
      <xdr:spPr>
        <a:xfrm>
          <a:off x="22212300" y="991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45512</xdr:rowOff>
    </xdr:from>
    <xdr:to>
      <xdr:col>112</xdr:col>
      <xdr:colOff>38100</xdr:colOff>
      <xdr:row>58</xdr:row>
      <xdr:rowOff>147112</xdr:rowOff>
    </xdr:to>
    <xdr:sp macro="" textlink="">
      <xdr:nvSpPr>
        <xdr:cNvPr id="806" name="楕円 805"/>
        <xdr:cNvSpPr/>
      </xdr:nvSpPr>
      <xdr:spPr>
        <a:xfrm>
          <a:off x="21272500" y="99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138239</xdr:rowOff>
    </xdr:from>
    <xdr:ext cx="378565" cy="259045"/>
    <xdr:sp macro="" textlink="">
      <xdr:nvSpPr>
        <xdr:cNvPr id="807" name="テキスト ボックス 806"/>
        <xdr:cNvSpPr txBox="1"/>
      </xdr:nvSpPr>
      <xdr:spPr>
        <a:xfrm>
          <a:off x="21134017" y="1008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43500</xdr:rowOff>
    </xdr:from>
    <xdr:to>
      <xdr:col>107</xdr:col>
      <xdr:colOff>101600</xdr:colOff>
      <xdr:row>58</xdr:row>
      <xdr:rowOff>145100</xdr:rowOff>
    </xdr:to>
    <xdr:sp macro="" textlink="">
      <xdr:nvSpPr>
        <xdr:cNvPr id="808" name="楕円 807"/>
        <xdr:cNvSpPr/>
      </xdr:nvSpPr>
      <xdr:spPr>
        <a:xfrm>
          <a:off x="20383500" y="99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136227</xdr:rowOff>
    </xdr:from>
    <xdr:ext cx="378565" cy="259045"/>
    <xdr:sp macro="" textlink="">
      <xdr:nvSpPr>
        <xdr:cNvPr id="809" name="テキスト ボックス 808"/>
        <xdr:cNvSpPr txBox="1"/>
      </xdr:nvSpPr>
      <xdr:spPr>
        <a:xfrm>
          <a:off x="20245017" y="1008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51867</xdr:rowOff>
    </xdr:from>
    <xdr:to>
      <xdr:col>102</xdr:col>
      <xdr:colOff>165100</xdr:colOff>
      <xdr:row>58</xdr:row>
      <xdr:rowOff>153467</xdr:rowOff>
    </xdr:to>
    <xdr:sp macro="" textlink="">
      <xdr:nvSpPr>
        <xdr:cNvPr id="810" name="楕円 809"/>
        <xdr:cNvSpPr/>
      </xdr:nvSpPr>
      <xdr:spPr>
        <a:xfrm>
          <a:off x="19494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144594</xdr:rowOff>
    </xdr:from>
    <xdr:ext cx="378565" cy="259045"/>
    <xdr:sp macro="" textlink="">
      <xdr:nvSpPr>
        <xdr:cNvPr id="811" name="テキスト ボックス 810"/>
        <xdr:cNvSpPr txBox="1"/>
      </xdr:nvSpPr>
      <xdr:spPr>
        <a:xfrm>
          <a:off x="19356017" y="10088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26446</xdr:rowOff>
    </xdr:from>
    <xdr:to>
      <xdr:col>98</xdr:col>
      <xdr:colOff>38100</xdr:colOff>
      <xdr:row>58</xdr:row>
      <xdr:rowOff>128046</xdr:rowOff>
    </xdr:to>
    <xdr:sp macro="" textlink="">
      <xdr:nvSpPr>
        <xdr:cNvPr id="812" name="楕円 811"/>
        <xdr:cNvSpPr/>
      </xdr:nvSpPr>
      <xdr:spPr>
        <a:xfrm>
          <a:off x="18605500" y="99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119173</xdr:rowOff>
    </xdr:from>
    <xdr:ext cx="469744" cy="259045"/>
    <xdr:sp macro="" textlink="">
      <xdr:nvSpPr>
        <xdr:cNvPr id="813" name="テキスト ボックス 812"/>
        <xdr:cNvSpPr txBox="1"/>
      </xdr:nvSpPr>
      <xdr:spPr>
        <a:xfrm>
          <a:off x="18421428" y="1006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13760</xdr:rowOff>
    </xdr:from>
    <xdr:to>
      <xdr:col>116</xdr:col>
      <xdr:colOff>63500</xdr:colOff>
      <xdr:row>73</xdr:row>
      <xdr:rowOff>16961</xdr:rowOff>
    </xdr:to>
    <xdr:cxnSp macro="">
      <xdr:nvCxnSpPr>
        <xdr:cNvPr id="843" name="直線コネクタ 842"/>
        <xdr:cNvCxnSpPr/>
      </xdr:nvCxnSpPr>
      <xdr:spPr>
        <a:xfrm flipV="1">
          <a:off x="21323300" y="12529610"/>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16961</xdr:rowOff>
    </xdr:from>
    <xdr:to>
      <xdr:col>111</xdr:col>
      <xdr:colOff>177800</xdr:colOff>
      <xdr:row>73</xdr:row>
      <xdr:rowOff>70663</xdr:rowOff>
    </xdr:to>
    <xdr:cxnSp macro="">
      <xdr:nvCxnSpPr>
        <xdr:cNvPr id="846" name="直線コネクタ 845"/>
        <xdr:cNvCxnSpPr/>
      </xdr:nvCxnSpPr>
      <xdr:spPr>
        <a:xfrm flipV="1">
          <a:off x="20434300" y="12532811"/>
          <a:ext cx="8890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48" name="テキスト ボックス 847"/>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52356</xdr:rowOff>
    </xdr:from>
    <xdr:to>
      <xdr:col>107</xdr:col>
      <xdr:colOff>50800</xdr:colOff>
      <xdr:row>73</xdr:row>
      <xdr:rowOff>70663</xdr:rowOff>
    </xdr:to>
    <xdr:cxnSp macro="">
      <xdr:nvCxnSpPr>
        <xdr:cNvPr id="849" name="直線コネクタ 848"/>
        <xdr:cNvCxnSpPr/>
      </xdr:nvCxnSpPr>
      <xdr:spPr>
        <a:xfrm>
          <a:off x="19545300" y="12568206"/>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1" name="テキスト ボックス 850"/>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52356</xdr:rowOff>
    </xdr:from>
    <xdr:to>
      <xdr:col>102</xdr:col>
      <xdr:colOff>114300</xdr:colOff>
      <xdr:row>73</xdr:row>
      <xdr:rowOff>144291</xdr:rowOff>
    </xdr:to>
    <xdr:cxnSp macro="">
      <xdr:nvCxnSpPr>
        <xdr:cNvPr id="852" name="直線コネクタ 851"/>
        <xdr:cNvCxnSpPr/>
      </xdr:nvCxnSpPr>
      <xdr:spPr>
        <a:xfrm flipV="1">
          <a:off x="18656300" y="12568206"/>
          <a:ext cx="8890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28435</xdr:rowOff>
    </xdr:from>
    <xdr:to>
      <xdr:col>102</xdr:col>
      <xdr:colOff>165100</xdr:colOff>
      <xdr:row>76</xdr:row>
      <xdr:rowOff>130035</xdr:rowOff>
    </xdr:to>
    <xdr:sp macro="" textlink="">
      <xdr:nvSpPr>
        <xdr:cNvPr id="853" name="フローチャート: 判断 852"/>
        <xdr:cNvSpPr/>
      </xdr:nvSpPr>
      <xdr:spPr>
        <a:xfrm>
          <a:off x="19494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121162</xdr:rowOff>
    </xdr:from>
    <xdr:ext cx="534377" cy="259045"/>
    <xdr:sp macro="" textlink="">
      <xdr:nvSpPr>
        <xdr:cNvPr id="854" name="テキスト ボックス 853"/>
        <xdr:cNvSpPr txBox="1"/>
      </xdr:nvSpPr>
      <xdr:spPr>
        <a:xfrm>
          <a:off x="19278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77260</xdr:rowOff>
    </xdr:from>
    <xdr:to>
      <xdr:col>98</xdr:col>
      <xdr:colOff>38100</xdr:colOff>
      <xdr:row>77</xdr:row>
      <xdr:rowOff>7410</xdr:rowOff>
    </xdr:to>
    <xdr:sp macro="" textlink="">
      <xdr:nvSpPr>
        <xdr:cNvPr id="855" name="フローチャート: 判断 854"/>
        <xdr:cNvSpPr/>
      </xdr:nvSpPr>
      <xdr:spPr>
        <a:xfrm>
          <a:off x="18605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169987</xdr:rowOff>
    </xdr:from>
    <xdr:ext cx="534377" cy="259045"/>
    <xdr:sp macro="" textlink="">
      <xdr:nvSpPr>
        <xdr:cNvPr id="856" name="テキスト ボックス 855"/>
        <xdr:cNvSpPr txBox="1"/>
      </xdr:nvSpPr>
      <xdr:spPr>
        <a:xfrm>
          <a:off x="18389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134410</xdr:rowOff>
    </xdr:from>
    <xdr:to>
      <xdr:col>116</xdr:col>
      <xdr:colOff>114300</xdr:colOff>
      <xdr:row>73</xdr:row>
      <xdr:rowOff>64560</xdr:rowOff>
    </xdr:to>
    <xdr:sp macro="" textlink="">
      <xdr:nvSpPr>
        <xdr:cNvPr id="862" name="楕円 861"/>
        <xdr:cNvSpPr/>
      </xdr:nvSpPr>
      <xdr:spPr>
        <a:xfrm>
          <a:off x="22110700" y="124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157287</xdr:rowOff>
    </xdr:from>
    <xdr:ext cx="534377" cy="259045"/>
    <xdr:sp macro="" textlink="">
      <xdr:nvSpPr>
        <xdr:cNvPr id="863" name="繰出金該当値テキスト"/>
        <xdr:cNvSpPr txBox="1"/>
      </xdr:nvSpPr>
      <xdr:spPr>
        <a:xfrm>
          <a:off x="22212300" y="123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137611</xdr:rowOff>
    </xdr:from>
    <xdr:to>
      <xdr:col>112</xdr:col>
      <xdr:colOff>38100</xdr:colOff>
      <xdr:row>73</xdr:row>
      <xdr:rowOff>67761</xdr:rowOff>
    </xdr:to>
    <xdr:sp macro="" textlink="">
      <xdr:nvSpPr>
        <xdr:cNvPr id="864" name="楕円 863"/>
        <xdr:cNvSpPr/>
      </xdr:nvSpPr>
      <xdr:spPr>
        <a:xfrm>
          <a:off x="21272500" y="124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84288</xdr:rowOff>
    </xdr:from>
    <xdr:ext cx="534377" cy="259045"/>
    <xdr:sp macro="" textlink="">
      <xdr:nvSpPr>
        <xdr:cNvPr id="865" name="テキスト ボックス 864"/>
        <xdr:cNvSpPr txBox="1"/>
      </xdr:nvSpPr>
      <xdr:spPr>
        <a:xfrm>
          <a:off x="21056111" y="122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19863</xdr:rowOff>
    </xdr:from>
    <xdr:to>
      <xdr:col>107</xdr:col>
      <xdr:colOff>101600</xdr:colOff>
      <xdr:row>73</xdr:row>
      <xdr:rowOff>121463</xdr:rowOff>
    </xdr:to>
    <xdr:sp macro="" textlink="">
      <xdr:nvSpPr>
        <xdr:cNvPr id="866" name="楕円 865"/>
        <xdr:cNvSpPr/>
      </xdr:nvSpPr>
      <xdr:spPr>
        <a:xfrm>
          <a:off x="20383500" y="125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137990</xdr:rowOff>
    </xdr:from>
    <xdr:ext cx="534377" cy="259045"/>
    <xdr:sp macro="" textlink="">
      <xdr:nvSpPr>
        <xdr:cNvPr id="867" name="テキスト ボックス 866"/>
        <xdr:cNvSpPr txBox="1"/>
      </xdr:nvSpPr>
      <xdr:spPr>
        <a:xfrm>
          <a:off x="20167111" y="123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1556</xdr:rowOff>
    </xdr:from>
    <xdr:to>
      <xdr:col>102</xdr:col>
      <xdr:colOff>165100</xdr:colOff>
      <xdr:row>73</xdr:row>
      <xdr:rowOff>103156</xdr:rowOff>
    </xdr:to>
    <xdr:sp macro="" textlink="">
      <xdr:nvSpPr>
        <xdr:cNvPr id="868" name="楕円 867"/>
        <xdr:cNvSpPr/>
      </xdr:nvSpPr>
      <xdr:spPr>
        <a:xfrm>
          <a:off x="19494500" y="125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119683</xdr:rowOff>
    </xdr:from>
    <xdr:ext cx="534377" cy="259045"/>
    <xdr:sp macro="" textlink="">
      <xdr:nvSpPr>
        <xdr:cNvPr id="869" name="テキスト ボックス 868"/>
        <xdr:cNvSpPr txBox="1"/>
      </xdr:nvSpPr>
      <xdr:spPr>
        <a:xfrm>
          <a:off x="19278111" y="122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93491</xdr:rowOff>
    </xdr:from>
    <xdr:to>
      <xdr:col>98</xdr:col>
      <xdr:colOff>38100</xdr:colOff>
      <xdr:row>74</xdr:row>
      <xdr:rowOff>23641</xdr:rowOff>
    </xdr:to>
    <xdr:sp macro="" textlink="">
      <xdr:nvSpPr>
        <xdr:cNvPr id="870" name="楕円 869"/>
        <xdr:cNvSpPr/>
      </xdr:nvSpPr>
      <xdr:spPr>
        <a:xfrm>
          <a:off x="18605500" y="126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40168</xdr:rowOff>
    </xdr:from>
    <xdr:ext cx="534377" cy="259045"/>
    <xdr:sp macro="" textlink="">
      <xdr:nvSpPr>
        <xdr:cNvPr id="871" name="テキスト ボックス 870"/>
        <xdr:cNvSpPr txBox="1"/>
      </xdr:nvSpPr>
      <xdr:spPr>
        <a:xfrm>
          <a:off x="18389111" y="1238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456,831</a:t>
          </a:r>
          <a:r>
            <a:rPr kumimoji="1" lang="ja-JP" altLang="ja-JP" sz="1100">
              <a:solidFill>
                <a:schemeClr val="dk1"/>
              </a:solidFill>
              <a:effectLst/>
              <a:latin typeface="+mn-lt"/>
              <a:ea typeface="+mn-ea"/>
              <a:cs typeface="+mn-cs"/>
            </a:rPr>
            <a:t>円となっている。主な構成項目である</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60,271</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全国平均・岐阜県平均ともに上回っている。消防業務、廃棄物処理業務など一部事務組合に対する負担金や、上水道事業、病院事業に対する補助金等が多額を占めている。いずれも行政サービスとして必要不可欠な業務・事業であるが、他の運営補助的な性質の補助金も含めて、費用対効果の観点から、交付先の団体の運営状況や事業の実態を精査し、補助金の縮小、廃止、統合等整理合理化をより一層進めていく必要がある</a:t>
          </a:r>
          <a:r>
            <a:rPr kumimoji="1" lang="ja-JP" altLang="en-US"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下水道事業や農業集落排水事業をはじめ、介護事業や後期高齢者医療事業など他会計事業への繰出金は住民一人当たり</a:t>
          </a:r>
          <a:r>
            <a:rPr kumimoji="1" lang="en-US" altLang="ja-JP" sz="1100" b="0" i="0" baseline="0">
              <a:solidFill>
                <a:schemeClr val="dk1"/>
              </a:solidFill>
              <a:effectLst/>
              <a:latin typeface="+mn-lt"/>
              <a:ea typeface="+mn-ea"/>
              <a:cs typeface="+mn-cs"/>
            </a:rPr>
            <a:t>75,611</a:t>
          </a:r>
          <a:r>
            <a:rPr kumimoji="1" lang="ja-JP" altLang="ja-JP" sz="1100" b="0" i="0" baseline="0">
              <a:solidFill>
                <a:schemeClr val="dk1"/>
              </a:solidFill>
              <a:effectLst/>
              <a:latin typeface="+mn-lt"/>
              <a:ea typeface="+mn-ea"/>
              <a:cs typeface="+mn-cs"/>
            </a:rPr>
            <a:t>円となっており、類似団体平均・全国平均・岐阜県平均ともに上回っている。今後も、下水道に係る建設事業や高齢化率の上昇による多額の繰出金が必要となる見込みである。よって、各事業会計の料金適正化や、経営の合理化、経営戦略</a:t>
          </a:r>
          <a:r>
            <a:rPr kumimoji="1" lang="ja-JP" altLang="en-US" sz="1100" b="0" i="0" baseline="0">
              <a:solidFill>
                <a:schemeClr val="dk1"/>
              </a:solidFill>
              <a:effectLst/>
              <a:latin typeface="+mn-lt"/>
              <a:ea typeface="+mn-ea"/>
              <a:cs typeface="+mn-cs"/>
            </a:rPr>
            <a:t>に基づく</a:t>
          </a:r>
          <a:r>
            <a:rPr kumimoji="1" lang="ja-JP" altLang="ja-JP" sz="1100" b="0" i="0" baseline="0">
              <a:solidFill>
                <a:schemeClr val="dk1"/>
              </a:solidFill>
              <a:effectLst/>
              <a:latin typeface="+mn-lt"/>
              <a:ea typeface="+mn-ea"/>
              <a:cs typeface="+mn-cs"/>
            </a:rPr>
            <a:t>経営努力により、繰出金の抑制に努める必要がある。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21,052
20,630
117.01
10,078,879
9,617,212
376,874
5,781,526
6,552,790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156682</xdr:rowOff>
    </xdr:from>
    <xdr:to>
      <xdr:col>24</xdr:col>
      <xdr:colOff>63500</xdr:colOff>
      <xdr:row>34</xdr:row>
      <xdr:rowOff>30952</xdr:rowOff>
    </xdr:to>
    <xdr:cxnSp macro="">
      <xdr:nvCxnSpPr>
        <xdr:cNvPr id="63" name="直線コネクタ 62"/>
        <xdr:cNvCxnSpPr/>
      </xdr:nvCxnSpPr>
      <xdr:spPr>
        <a:xfrm flipV="1">
          <a:off x="3797300" y="58145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74712</xdr:rowOff>
    </xdr:from>
    <xdr:to>
      <xdr:col>19</xdr:col>
      <xdr:colOff>177800</xdr:colOff>
      <xdr:row>34</xdr:row>
      <xdr:rowOff>30952</xdr:rowOff>
    </xdr:to>
    <xdr:cxnSp macro="">
      <xdr:nvCxnSpPr>
        <xdr:cNvPr id="66" name="直線コネクタ 65"/>
        <xdr:cNvCxnSpPr/>
      </xdr:nvCxnSpPr>
      <xdr:spPr>
        <a:xfrm>
          <a:off x="2908300" y="5732562"/>
          <a:ext cx="889000" cy="1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74712</xdr:rowOff>
    </xdr:from>
    <xdr:to>
      <xdr:col>15</xdr:col>
      <xdr:colOff>50800</xdr:colOff>
      <xdr:row>34</xdr:row>
      <xdr:rowOff>99858</xdr:rowOff>
    </xdr:to>
    <xdr:cxnSp macro="">
      <xdr:nvCxnSpPr>
        <xdr:cNvPr id="69" name="直線コネクタ 68"/>
        <xdr:cNvCxnSpPr/>
      </xdr:nvCxnSpPr>
      <xdr:spPr>
        <a:xfrm flipV="1">
          <a:off x="2019300" y="573256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17236</xdr:rowOff>
    </xdr:from>
    <xdr:to>
      <xdr:col>10</xdr:col>
      <xdr:colOff>114300</xdr:colOff>
      <xdr:row>34</xdr:row>
      <xdr:rowOff>99858</xdr:rowOff>
    </xdr:to>
    <xdr:cxnSp macro="">
      <xdr:nvCxnSpPr>
        <xdr:cNvPr id="72" name="直線コネクタ 71"/>
        <xdr:cNvCxnSpPr/>
      </xdr:nvCxnSpPr>
      <xdr:spPr>
        <a:xfrm>
          <a:off x="1130300" y="5846536"/>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7257</xdr:rowOff>
    </xdr:from>
    <xdr:to>
      <xdr:col>10</xdr:col>
      <xdr:colOff>165100</xdr:colOff>
      <xdr:row>35</xdr:row>
      <xdr:rowOff>108857</xdr:rowOff>
    </xdr:to>
    <xdr:sp macro="" textlink="">
      <xdr:nvSpPr>
        <xdr:cNvPr id="73" name="フローチャート: 判断 72"/>
        <xdr:cNvSpPr/>
      </xdr:nvSpPr>
      <xdr:spPr>
        <a:xfrm>
          <a:off x="1968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99984</xdr:rowOff>
    </xdr:from>
    <xdr:ext cx="469744" cy="259045"/>
    <xdr:sp macro="" textlink="">
      <xdr:nvSpPr>
        <xdr:cNvPr id="74" name="テキスト ボックス 73"/>
        <xdr:cNvSpPr txBox="1"/>
      </xdr:nvSpPr>
      <xdr:spPr>
        <a:xfrm>
          <a:off x="1784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75" name="フローチャート: 判断 74"/>
        <xdr:cNvSpPr/>
      </xdr:nvSpPr>
      <xdr:spPr>
        <a:xfrm>
          <a:off x="1079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140805</xdr:rowOff>
    </xdr:from>
    <xdr:ext cx="469744" cy="259045"/>
    <xdr:sp macro="" textlink="">
      <xdr:nvSpPr>
        <xdr:cNvPr id="76" name="テキスト ボックス 75"/>
        <xdr:cNvSpPr txBox="1"/>
      </xdr:nvSpPr>
      <xdr:spPr>
        <a:xfrm>
          <a:off x="895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105882</xdr:rowOff>
    </xdr:from>
    <xdr:to>
      <xdr:col>24</xdr:col>
      <xdr:colOff>114300</xdr:colOff>
      <xdr:row>34</xdr:row>
      <xdr:rowOff>36032</xdr:rowOff>
    </xdr:to>
    <xdr:sp macro="" textlink="">
      <xdr:nvSpPr>
        <xdr:cNvPr id="82" name="楕円 81"/>
        <xdr:cNvSpPr/>
      </xdr:nvSpPr>
      <xdr:spPr>
        <a:xfrm>
          <a:off x="4584700" y="57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128759</xdr:rowOff>
    </xdr:from>
    <xdr:ext cx="469744" cy="259045"/>
    <xdr:sp macro="" textlink="">
      <xdr:nvSpPr>
        <xdr:cNvPr id="83" name="議会費該当値テキスト"/>
        <xdr:cNvSpPr txBox="1"/>
      </xdr:nvSpPr>
      <xdr:spPr>
        <a:xfrm>
          <a:off x="4686300" y="561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151602</xdr:rowOff>
    </xdr:from>
    <xdr:to>
      <xdr:col>20</xdr:col>
      <xdr:colOff>38100</xdr:colOff>
      <xdr:row>34</xdr:row>
      <xdr:rowOff>81752</xdr:rowOff>
    </xdr:to>
    <xdr:sp macro="" textlink="">
      <xdr:nvSpPr>
        <xdr:cNvPr id="84" name="楕円 83"/>
        <xdr:cNvSpPr/>
      </xdr:nvSpPr>
      <xdr:spPr>
        <a:xfrm>
          <a:off x="3746500" y="58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98279</xdr:rowOff>
    </xdr:from>
    <xdr:ext cx="469744" cy="259045"/>
    <xdr:sp macro="" textlink="">
      <xdr:nvSpPr>
        <xdr:cNvPr id="85" name="テキスト ボックス 84"/>
        <xdr:cNvSpPr txBox="1"/>
      </xdr:nvSpPr>
      <xdr:spPr>
        <a:xfrm>
          <a:off x="3562428" y="55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23912</xdr:rowOff>
    </xdr:from>
    <xdr:to>
      <xdr:col>15</xdr:col>
      <xdr:colOff>101600</xdr:colOff>
      <xdr:row>33</xdr:row>
      <xdr:rowOff>125512</xdr:rowOff>
    </xdr:to>
    <xdr:sp macro="" textlink="">
      <xdr:nvSpPr>
        <xdr:cNvPr id="86" name="楕円 85"/>
        <xdr:cNvSpPr/>
      </xdr:nvSpPr>
      <xdr:spPr>
        <a:xfrm>
          <a:off x="2857500" y="56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142039</xdr:rowOff>
    </xdr:from>
    <xdr:ext cx="469744" cy="259045"/>
    <xdr:sp macro="" textlink="">
      <xdr:nvSpPr>
        <xdr:cNvPr id="87" name="テキスト ボックス 86"/>
        <xdr:cNvSpPr txBox="1"/>
      </xdr:nvSpPr>
      <xdr:spPr>
        <a:xfrm>
          <a:off x="2673428" y="54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49058</xdr:rowOff>
    </xdr:from>
    <xdr:to>
      <xdr:col>10</xdr:col>
      <xdr:colOff>165100</xdr:colOff>
      <xdr:row>34</xdr:row>
      <xdr:rowOff>150658</xdr:rowOff>
    </xdr:to>
    <xdr:sp macro="" textlink="">
      <xdr:nvSpPr>
        <xdr:cNvPr id="88" name="楕円 87"/>
        <xdr:cNvSpPr/>
      </xdr:nvSpPr>
      <xdr:spPr>
        <a:xfrm>
          <a:off x="1968500" y="58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167185</xdr:rowOff>
    </xdr:from>
    <xdr:ext cx="469744" cy="259045"/>
    <xdr:sp macro="" textlink="">
      <xdr:nvSpPr>
        <xdr:cNvPr id="89" name="テキスト ボックス 88"/>
        <xdr:cNvSpPr txBox="1"/>
      </xdr:nvSpPr>
      <xdr:spPr>
        <a:xfrm>
          <a:off x="1784428" y="56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137886</xdr:rowOff>
    </xdr:from>
    <xdr:to>
      <xdr:col>6</xdr:col>
      <xdr:colOff>38100</xdr:colOff>
      <xdr:row>34</xdr:row>
      <xdr:rowOff>68036</xdr:rowOff>
    </xdr:to>
    <xdr:sp macro="" textlink="">
      <xdr:nvSpPr>
        <xdr:cNvPr id="90" name="楕円 89"/>
        <xdr:cNvSpPr/>
      </xdr:nvSpPr>
      <xdr:spPr>
        <a:xfrm>
          <a:off x="1079500" y="5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84563</xdr:rowOff>
    </xdr:from>
    <xdr:ext cx="469744" cy="259045"/>
    <xdr:sp macro="" textlink="">
      <xdr:nvSpPr>
        <xdr:cNvPr id="91" name="テキスト ボックス 90"/>
        <xdr:cNvSpPr txBox="1"/>
      </xdr:nvSpPr>
      <xdr:spPr>
        <a:xfrm>
          <a:off x="895428" y="557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12480</xdr:rowOff>
    </xdr:from>
    <xdr:to>
      <xdr:col>24</xdr:col>
      <xdr:colOff>63500</xdr:colOff>
      <xdr:row>57</xdr:row>
      <xdr:rowOff>25697</xdr:rowOff>
    </xdr:to>
    <xdr:cxnSp macro="">
      <xdr:nvCxnSpPr>
        <xdr:cNvPr id="118" name="直線コネクタ 117"/>
        <xdr:cNvCxnSpPr/>
      </xdr:nvCxnSpPr>
      <xdr:spPr>
        <a:xfrm flipV="1">
          <a:off x="3797300" y="9785130"/>
          <a:ext cx="838200" cy="1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25697</xdr:rowOff>
    </xdr:from>
    <xdr:to>
      <xdr:col>19</xdr:col>
      <xdr:colOff>177800</xdr:colOff>
      <xdr:row>57</xdr:row>
      <xdr:rowOff>43486</xdr:rowOff>
    </xdr:to>
    <xdr:cxnSp macro="">
      <xdr:nvCxnSpPr>
        <xdr:cNvPr id="121" name="直線コネクタ 120"/>
        <xdr:cNvCxnSpPr/>
      </xdr:nvCxnSpPr>
      <xdr:spPr>
        <a:xfrm flipV="1">
          <a:off x="2908300" y="9798347"/>
          <a:ext cx="889000" cy="1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29656</xdr:rowOff>
    </xdr:from>
    <xdr:to>
      <xdr:col>15</xdr:col>
      <xdr:colOff>50800</xdr:colOff>
      <xdr:row>57</xdr:row>
      <xdr:rowOff>43486</xdr:rowOff>
    </xdr:to>
    <xdr:cxnSp macro="">
      <xdr:nvCxnSpPr>
        <xdr:cNvPr id="124" name="直線コネクタ 123"/>
        <xdr:cNvCxnSpPr/>
      </xdr:nvCxnSpPr>
      <xdr:spPr>
        <a:xfrm>
          <a:off x="2019300" y="980230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29656</xdr:rowOff>
    </xdr:from>
    <xdr:to>
      <xdr:col>10</xdr:col>
      <xdr:colOff>114300</xdr:colOff>
      <xdr:row>57</xdr:row>
      <xdr:rowOff>81343</xdr:rowOff>
    </xdr:to>
    <xdr:cxnSp macro="">
      <xdr:nvCxnSpPr>
        <xdr:cNvPr id="127" name="直線コネクタ 126"/>
        <xdr:cNvCxnSpPr/>
      </xdr:nvCxnSpPr>
      <xdr:spPr>
        <a:xfrm flipV="1">
          <a:off x="1130300" y="9802306"/>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150704</xdr:rowOff>
    </xdr:from>
    <xdr:to>
      <xdr:col>10</xdr:col>
      <xdr:colOff>165100</xdr:colOff>
      <xdr:row>57</xdr:row>
      <xdr:rowOff>80854</xdr:rowOff>
    </xdr:to>
    <xdr:sp macro="" textlink="">
      <xdr:nvSpPr>
        <xdr:cNvPr id="128" name="フローチャート: 判断 127"/>
        <xdr:cNvSpPr/>
      </xdr:nvSpPr>
      <xdr:spPr>
        <a:xfrm>
          <a:off x="1968500" y="975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71981</xdr:rowOff>
    </xdr:from>
    <xdr:ext cx="534377" cy="259045"/>
    <xdr:sp macro="" textlink="">
      <xdr:nvSpPr>
        <xdr:cNvPr id="129" name="テキスト ボックス 128"/>
        <xdr:cNvSpPr txBox="1"/>
      </xdr:nvSpPr>
      <xdr:spPr>
        <a:xfrm>
          <a:off x="1752111" y="98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36943</xdr:rowOff>
    </xdr:from>
    <xdr:to>
      <xdr:col>6</xdr:col>
      <xdr:colOff>38100</xdr:colOff>
      <xdr:row>56</xdr:row>
      <xdr:rowOff>138543</xdr:rowOff>
    </xdr:to>
    <xdr:sp macro="" textlink="">
      <xdr:nvSpPr>
        <xdr:cNvPr id="130" name="フローチャート: 判断 129"/>
        <xdr:cNvSpPr/>
      </xdr:nvSpPr>
      <xdr:spPr>
        <a:xfrm>
          <a:off x="1079500" y="963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155070</xdr:rowOff>
    </xdr:from>
    <xdr:ext cx="534377" cy="259045"/>
    <xdr:sp macro="" textlink="">
      <xdr:nvSpPr>
        <xdr:cNvPr id="131" name="テキスト ボックス 130"/>
        <xdr:cNvSpPr txBox="1"/>
      </xdr:nvSpPr>
      <xdr:spPr>
        <a:xfrm>
          <a:off x="863111" y="9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133130</xdr:rowOff>
    </xdr:from>
    <xdr:to>
      <xdr:col>24</xdr:col>
      <xdr:colOff>114300</xdr:colOff>
      <xdr:row>57</xdr:row>
      <xdr:rowOff>63280</xdr:rowOff>
    </xdr:to>
    <xdr:sp macro="" textlink="">
      <xdr:nvSpPr>
        <xdr:cNvPr id="137" name="楕円 136"/>
        <xdr:cNvSpPr/>
      </xdr:nvSpPr>
      <xdr:spPr>
        <a:xfrm>
          <a:off x="4584700" y="97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156007</xdr:rowOff>
    </xdr:from>
    <xdr:ext cx="534377" cy="259045"/>
    <xdr:sp macro="" textlink="">
      <xdr:nvSpPr>
        <xdr:cNvPr id="138" name="総務費該当値テキスト"/>
        <xdr:cNvSpPr txBox="1"/>
      </xdr:nvSpPr>
      <xdr:spPr>
        <a:xfrm>
          <a:off x="4686300" y="958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146347</xdr:rowOff>
    </xdr:from>
    <xdr:to>
      <xdr:col>20</xdr:col>
      <xdr:colOff>38100</xdr:colOff>
      <xdr:row>57</xdr:row>
      <xdr:rowOff>76497</xdr:rowOff>
    </xdr:to>
    <xdr:sp macro="" textlink="">
      <xdr:nvSpPr>
        <xdr:cNvPr id="139" name="楕円 138"/>
        <xdr:cNvSpPr/>
      </xdr:nvSpPr>
      <xdr:spPr>
        <a:xfrm>
          <a:off x="3746500" y="97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67624</xdr:rowOff>
    </xdr:from>
    <xdr:ext cx="534377" cy="259045"/>
    <xdr:sp macro="" textlink="">
      <xdr:nvSpPr>
        <xdr:cNvPr id="140" name="テキスト ボックス 139"/>
        <xdr:cNvSpPr txBox="1"/>
      </xdr:nvSpPr>
      <xdr:spPr>
        <a:xfrm>
          <a:off x="3530111" y="984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164136</xdr:rowOff>
    </xdr:from>
    <xdr:to>
      <xdr:col>15</xdr:col>
      <xdr:colOff>101600</xdr:colOff>
      <xdr:row>57</xdr:row>
      <xdr:rowOff>94286</xdr:rowOff>
    </xdr:to>
    <xdr:sp macro="" textlink="">
      <xdr:nvSpPr>
        <xdr:cNvPr id="141" name="楕円 140"/>
        <xdr:cNvSpPr/>
      </xdr:nvSpPr>
      <xdr:spPr>
        <a:xfrm>
          <a:off x="2857500" y="97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85413</xdr:rowOff>
    </xdr:from>
    <xdr:ext cx="534377" cy="259045"/>
    <xdr:sp macro="" textlink="">
      <xdr:nvSpPr>
        <xdr:cNvPr id="142" name="テキスト ボックス 141"/>
        <xdr:cNvSpPr txBox="1"/>
      </xdr:nvSpPr>
      <xdr:spPr>
        <a:xfrm>
          <a:off x="2641111" y="985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150306</xdr:rowOff>
    </xdr:from>
    <xdr:to>
      <xdr:col>10</xdr:col>
      <xdr:colOff>165100</xdr:colOff>
      <xdr:row>57</xdr:row>
      <xdr:rowOff>80456</xdr:rowOff>
    </xdr:to>
    <xdr:sp macro="" textlink="">
      <xdr:nvSpPr>
        <xdr:cNvPr id="143" name="楕円 142"/>
        <xdr:cNvSpPr/>
      </xdr:nvSpPr>
      <xdr:spPr>
        <a:xfrm>
          <a:off x="1968500" y="97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96983</xdr:rowOff>
    </xdr:from>
    <xdr:ext cx="534377" cy="259045"/>
    <xdr:sp macro="" textlink="">
      <xdr:nvSpPr>
        <xdr:cNvPr id="144" name="テキスト ボックス 143"/>
        <xdr:cNvSpPr txBox="1"/>
      </xdr:nvSpPr>
      <xdr:spPr>
        <a:xfrm>
          <a:off x="1752111" y="952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30543</xdr:rowOff>
    </xdr:from>
    <xdr:to>
      <xdr:col>6</xdr:col>
      <xdr:colOff>38100</xdr:colOff>
      <xdr:row>57</xdr:row>
      <xdr:rowOff>132143</xdr:rowOff>
    </xdr:to>
    <xdr:sp macro="" textlink="">
      <xdr:nvSpPr>
        <xdr:cNvPr id="145" name="楕円 144"/>
        <xdr:cNvSpPr/>
      </xdr:nvSpPr>
      <xdr:spPr>
        <a:xfrm>
          <a:off x="1079500" y="98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123270</xdr:rowOff>
    </xdr:from>
    <xdr:ext cx="534377" cy="259045"/>
    <xdr:sp macro="" textlink="">
      <xdr:nvSpPr>
        <xdr:cNvPr id="146" name="テキスト ボックス 145"/>
        <xdr:cNvSpPr txBox="1"/>
      </xdr:nvSpPr>
      <xdr:spPr>
        <a:xfrm>
          <a:off x="863111" y="98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116261</xdr:rowOff>
    </xdr:from>
    <xdr:to>
      <xdr:col>24</xdr:col>
      <xdr:colOff>63500</xdr:colOff>
      <xdr:row>78</xdr:row>
      <xdr:rowOff>118280</xdr:rowOff>
    </xdr:to>
    <xdr:cxnSp macro="">
      <xdr:nvCxnSpPr>
        <xdr:cNvPr id="176" name="直線コネクタ 175"/>
        <xdr:cNvCxnSpPr/>
      </xdr:nvCxnSpPr>
      <xdr:spPr>
        <a:xfrm flipV="1">
          <a:off x="3797300" y="13489361"/>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118280</xdr:rowOff>
    </xdr:from>
    <xdr:to>
      <xdr:col>19</xdr:col>
      <xdr:colOff>177800</xdr:colOff>
      <xdr:row>78</xdr:row>
      <xdr:rowOff>140515</xdr:rowOff>
    </xdr:to>
    <xdr:cxnSp macro="">
      <xdr:nvCxnSpPr>
        <xdr:cNvPr id="179" name="直線コネクタ 178"/>
        <xdr:cNvCxnSpPr/>
      </xdr:nvCxnSpPr>
      <xdr:spPr>
        <a:xfrm flipV="1">
          <a:off x="2908300" y="13491380"/>
          <a:ext cx="889000" cy="2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139064</xdr:rowOff>
    </xdr:from>
    <xdr:to>
      <xdr:col>15</xdr:col>
      <xdr:colOff>50800</xdr:colOff>
      <xdr:row>78</xdr:row>
      <xdr:rowOff>140515</xdr:rowOff>
    </xdr:to>
    <xdr:cxnSp macro="">
      <xdr:nvCxnSpPr>
        <xdr:cNvPr id="182" name="直線コネクタ 181"/>
        <xdr:cNvCxnSpPr/>
      </xdr:nvCxnSpPr>
      <xdr:spPr>
        <a:xfrm>
          <a:off x="2019300" y="13512164"/>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139064</xdr:rowOff>
    </xdr:from>
    <xdr:to>
      <xdr:col>10</xdr:col>
      <xdr:colOff>114300</xdr:colOff>
      <xdr:row>79</xdr:row>
      <xdr:rowOff>4319</xdr:rowOff>
    </xdr:to>
    <xdr:cxnSp macro="">
      <xdr:nvCxnSpPr>
        <xdr:cNvPr id="185" name="直線コネクタ 184"/>
        <xdr:cNvCxnSpPr/>
      </xdr:nvCxnSpPr>
      <xdr:spPr>
        <a:xfrm flipV="1">
          <a:off x="1130300" y="13512164"/>
          <a:ext cx="889000" cy="3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43748</xdr:rowOff>
    </xdr:from>
    <xdr:to>
      <xdr:col>10</xdr:col>
      <xdr:colOff>165100</xdr:colOff>
      <xdr:row>78</xdr:row>
      <xdr:rowOff>145348</xdr:rowOff>
    </xdr:to>
    <xdr:sp macro="" textlink="">
      <xdr:nvSpPr>
        <xdr:cNvPr id="186" name="フローチャート: 判断 185"/>
        <xdr:cNvSpPr/>
      </xdr:nvSpPr>
      <xdr:spPr>
        <a:xfrm>
          <a:off x="1968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161875</xdr:rowOff>
    </xdr:from>
    <xdr:ext cx="599010" cy="259045"/>
    <xdr:sp macro="" textlink="">
      <xdr:nvSpPr>
        <xdr:cNvPr id="187" name="テキスト ボックス 186"/>
        <xdr:cNvSpPr txBox="1"/>
      </xdr:nvSpPr>
      <xdr:spPr>
        <a:xfrm>
          <a:off x="1719795"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82465</xdr:rowOff>
    </xdr:from>
    <xdr:to>
      <xdr:col>6</xdr:col>
      <xdr:colOff>38100</xdr:colOff>
      <xdr:row>79</xdr:row>
      <xdr:rowOff>12615</xdr:rowOff>
    </xdr:to>
    <xdr:sp macro="" textlink="">
      <xdr:nvSpPr>
        <xdr:cNvPr id="188" name="フローチャート: 判断 187"/>
        <xdr:cNvSpPr/>
      </xdr:nvSpPr>
      <xdr:spPr>
        <a:xfrm>
          <a:off x="1079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29142</xdr:rowOff>
    </xdr:from>
    <xdr:ext cx="599010" cy="259045"/>
    <xdr:sp macro="" textlink="">
      <xdr:nvSpPr>
        <xdr:cNvPr id="189" name="テキスト ボックス 188"/>
        <xdr:cNvSpPr txBox="1"/>
      </xdr:nvSpPr>
      <xdr:spPr>
        <a:xfrm>
          <a:off x="830795"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65461</xdr:rowOff>
    </xdr:from>
    <xdr:to>
      <xdr:col>24</xdr:col>
      <xdr:colOff>114300</xdr:colOff>
      <xdr:row>78</xdr:row>
      <xdr:rowOff>167061</xdr:rowOff>
    </xdr:to>
    <xdr:sp macro="" textlink="">
      <xdr:nvSpPr>
        <xdr:cNvPr id="195" name="楕円 194"/>
        <xdr:cNvSpPr/>
      </xdr:nvSpPr>
      <xdr:spPr>
        <a:xfrm>
          <a:off x="4584700" y="134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151838</xdr:rowOff>
    </xdr:from>
    <xdr:ext cx="599010" cy="259045"/>
    <xdr:sp macro="" textlink="">
      <xdr:nvSpPr>
        <xdr:cNvPr id="196" name="民生費該当値テキスト"/>
        <xdr:cNvSpPr txBox="1"/>
      </xdr:nvSpPr>
      <xdr:spPr>
        <a:xfrm>
          <a:off x="4686300" y="1335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67480</xdr:rowOff>
    </xdr:from>
    <xdr:to>
      <xdr:col>20</xdr:col>
      <xdr:colOff>38100</xdr:colOff>
      <xdr:row>78</xdr:row>
      <xdr:rowOff>169080</xdr:rowOff>
    </xdr:to>
    <xdr:sp macro="" textlink="">
      <xdr:nvSpPr>
        <xdr:cNvPr id="197" name="楕円 196"/>
        <xdr:cNvSpPr/>
      </xdr:nvSpPr>
      <xdr:spPr>
        <a:xfrm>
          <a:off x="3746500" y="134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160207</xdr:rowOff>
    </xdr:from>
    <xdr:ext cx="599010" cy="259045"/>
    <xdr:sp macro="" textlink="">
      <xdr:nvSpPr>
        <xdr:cNvPr id="198" name="テキスト ボックス 197"/>
        <xdr:cNvSpPr txBox="1"/>
      </xdr:nvSpPr>
      <xdr:spPr>
        <a:xfrm>
          <a:off x="3497795" y="1353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89715</xdr:rowOff>
    </xdr:from>
    <xdr:to>
      <xdr:col>15</xdr:col>
      <xdr:colOff>101600</xdr:colOff>
      <xdr:row>79</xdr:row>
      <xdr:rowOff>19865</xdr:rowOff>
    </xdr:to>
    <xdr:sp macro="" textlink="">
      <xdr:nvSpPr>
        <xdr:cNvPr id="199" name="楕円 198"/>
        <xdr:cNvSpPr/>
      </xdr:nvSpPr>
      <xdr:spPr>
        <a:xfrm>
          <a:off x="2857500" y="134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10992</xdr:rowOff>
    </xdr:from>
    <xdr:ext cx="599010" cy="259045"/>
    <xdr:sp macro="" textlink="">
      <xdr:nvSpPr>
        <xdr:cNvPr id="200" name="テキスト ボックス 199"/>
        <xdr:cNvSpPr txBox="1"/>
      </xdr:nvSpPr>
      <xdr:spPr>
        <a:xfrm>
          <a:off x="2608795" y="1355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88264</xdr:rowOff>
    </xdr:from>
    <xdr:to>
      <xdr:col>10</xdr:col>
      <xdr:colOff>165100</xdr:colOff>
      <xdr:row>79</xdr:row>
      <xdr:rowOff>18414</xdr:rowOff>
    </xdr:to>
    <xdr:sp macro="" textlink="">
      <xdr:nvSpPr>
        <xdr:cNvPr id="201" name="楕円 200"/>
        <xdr:cNvSpPr/>
      </xdr:nvSpPr>
      <xdr:spPr>
        <a:xfrm>
          <a:off x="1968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9541</xdr:rowOff>
    </xdr:from>
    <xdr:ext cx="599010" cy="259045"/>
    <xdr:sp macro="" textlink="">
      <xdr:nvSpPr>
        <xdr:cNvPr id="202" name="テキスト ボックス 201"/>
        <xdr:cNvSpPr txBox="1"/>
      </xdr:nvSpPr>
      <xdr:spPr>
        <a:xfrm>
          <a:off x="1719795" y="1355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124969</xdr:rowOff>
    </xdr:from>
    <xdr:to>
      <xdr:col>6</xdr:col>
      <xdr:colOff>38100</xdr:colOff>
      <xdr:row>79</xdr:row>
      <xdr:rowOff>55119</xdr:rowOff>
    </xdr:to>
    <xdr:sp macro="" textlink="">
      <xdr:nvSpPr>
        <xdr:cNvPr id="203" name="楕円 202"/>
        <xdr:cNvSpPr/>
      </xdr:nvSpPr>
      <xdr:spPr>
        <a:xfrm>
          <a:off x="1079500" y="134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46246</xdr:rowOff>
    </xdr:from>
    <xdr:ext cx="599010" cy="259045"/>
    <xdr:sp macro="" textlink="">
      <xdr:nvSpPr>
        <xdr:cNvPr id="204" name="テキスト ボックス 203"/>
        <xdr:cNvSpPr txBox="1"/>
      </xdr:nvSpPr>
      <xdr:spPr>
        <a:xfrm>
          <a:off x="830795" y="1359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104936</xdr:rowOff>
    </xdr:from>
    <xdr:to>
      <xdr:col>24</xdr:col>
      <xdr:colOff>63500</xdr:colOff>
      <xdr:row>97</xdr:row>
      <xdr:rowOff>124335</xdr:rowOff>
    </xdr:to>
    <xdr:cxnSp macro="">
      <xdr:nvCxnSpPr>
        <xdr:cNvPr id="236" name="直線コネクタ 235"/>
        <xdr:cNvCxnSpPr/>
      </xdr:nvCxnSpPr>
      <xdr:spPr>
        <a:xfrm flipV="1">
          <a:off x="3797300" y="16735586"/>
          <a:ext cx="8382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124335</xdr:rowOff>
    </xdr:from>
    <xdr:to>
      <xdr:col>19</xdr:col>
      <xdr:colOff>177800</xdr:colOff>
      <xdr:row>97</xdr:row>
      <xdr:rowOff>150575</xdr:rowOff>
    </xdr:to>
    <xdr:cxnSp macro="">
      <xdr:nvCxnSpPr>
        <xdr:cNvPr id="239" name="直線コネクタ 238"/>
        <xdr:cNvCxnSpPr/>
      </xdr:nvCxnSpPr>
      <xdr:spPr>
        <a:xfrm flipV="1">
          <a:off x="2908300" y="16754985"/>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120628</xdr:rowOff>
    </xdr:from>
    <xdr:to>
      <xdr:col>15</xdr:col>
      <xdr:colOff>50800</xdr:colOff>
      <xdr:row>97</xdr:row>
      <xdr:rowOff>150575</xdr:rowOff>
    </xdr:to>
    <xdr:cxnSp macro="">
      <xdr:nvCxnSpPr>
        <xdr:cNvPr id="242" name="直線コネクタ 241"/>
        <xdr:cNvCxnSpPr/>
      </xdr:nvCxnSpPr>
      <xdr:spPr>
        <a:xfrm>
          <a:off x="2019300" y="1675127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120628</xdr:rowOff>
    </xdr:from>
    <xdr:to>
      <xdr:col>10</xdr:col>
      <xdr:colOff>114300</xdr:colOff>
      <xdr:row>97</xdr:row>
      <xdr:rowOff>168080</xdr:rowOff>
    </xdr:to>
    <xdr:cxnSp macro="">
      <xdr:nvCxnSpPr>
        <xdr:cNvPr id="245" name="直線コネクタ 244"/>
        <xdr:cNvCxnSpPr/>
      </xdr:nvCxnSpPr>
      <xdr:spPr>
        <a:xfrm flipV="1">
          <a:off x="1130300" y="16751278"/>
          <a:ext cx="8890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63002</xdr:rowOff>
    </xdr:from>
    <xdr:to>
      <xdr:col>10</xdr:col>
      <xdr:colOff>165100</xdr:colOff>
      <xdr:row>97</xdr:row>
      <xdr:rowOff>164602</xdr:rowOff>
    </xdr:to>
    <xdr:sp macro="" textlink="">
      <xdr:nvSpPr>
        <xdr:cNvPr id="246" name="フローチャート: 判断 245"/>
        <xdr:cNvSpPr/>
      </xdr:nvSpPr>
      <xdr:spPr>
        <a:xfrm>
          <a:off x="1968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9679</xdr:rowOff>
    </xdr:from>
    <xdr:ext cx="534377" cy="259045"/>
    <xdr:sp macro="" textlink="">
      <xdr:nvSpPr>
        <xdr:cNvPr id="247" name="テキスト ボックス 246"/>
        <xdr:cNvSpPr txBox="1"/>
      </xdr:nvSpPr>
      <xdr:spPr>
        <a:xfrm>
          <a:off x="1752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116920</xdr:rowOff>
    </xdr:from>
    <xdr:to>
      <xdr:col>6</xdr:col>
      <xdr:colOff>38100</xdr:colOff>
      <xdr:row>98</xdr:row>
      <xdr:rowOff>47070</xdr:rowOff>
    </xdr:to>
    <xdr:sp macro="" textlink="">
      <xdr:nvSpPr>
        <xdr:cNvPr id="248" name="フローチャート: 判断 247"/>
        <xdr:cNvSpPr/>
      </xdr:nvSpPr>
      <xdr:spPr>
        <a:xfrm>
          <a:off x="1079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63597</xdr:rowOff>
    </xdr:from>
    <xdr:ext cx="534377" cy="259045"/>
    <xdr:sp macro="" textlink="">
      <xdr:nvSpPr>
        <xdr:cNvPr id="249" name="テキスト ボックス 248"/>
        <xdr:cNvSpPr txBox="1"/>
      </xdr:nvSpPr>
      <xdr:spPr>
        <a:xfrm>
          <a:off x="863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54136</xdr:rowOff>
    </xdr:from>
    <xdr:to>
      <xdr:col>24</xdr:col>
      <xdr:colOff>114300</xdr:colOff>
      <xdr:row>97</xdr:row>
      <xdr:rowOff>155736</xdr:rowOff>
    </xdr:to>
    <xdr:sp macro="" textlink="">
      <xdr:nvSpPr>
        <xdr:cNvPr id="255" name="楕円 254"/>
        <xdr:cNvSpPr/>
      </xdr:nvSpPr>
      <xdr:spPr>
        <a:xfrm>
          <a:off x="4584700" y="1668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77013</xdr:rowOff>
    </xdr:from>
    <xdr:ext cx="534377" cy="259045"/>
    <xdr:sp macro="" textlink="">
      <xdr:nvSpPr>
        <xdr:cNvPr id="256" name="衛生費該当値テキスト"/>
        <xdr:cNvSpPr txBox="1"/>
      </xdr:nvSpPr>
      <xdr:spPr>
        <a:xfrm>
          <a:off x="4686300" y="1653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73535</xdr:rowOff>
    </xdr:from>
    <xdr:to>
      <xdr:col>20</xdr:col>
      <xdr:colOff>38100</xdr:colOff>
      <xdr:row>98</xdr:row>
      <xdr:rowOff>3685</xdr:rowOff>
    </xdr:to>
    <xdr:sp macro="" textlink="">
      <xdr:nvSpPr>
        <xdr:cNvPr id="257" name="楕円 256"/>
        <xdr:cNvSpPr/>
      </xdr:nvSpPr>
      <xdr:spPr>
        <a:xfrm>
          <a:off x="3746500" y="167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166262</xdr:rowOff>
    </xdr:from>
    <xdr:ext cx="534377" cy="259045"/>
    <xdr:sp macro="" textlink="">
      <xdr:nvSpPr>
        <xdr:cNvPr id="258" name="テキスト ボックス 257"/>
        <xdr:cNvSpPr txBox="1"/>
      </xdr:nvSpPr>
      <xdr:spPr>
        <a:xfrm>
          <a:off x="3530111" y="167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99775</xdr:rowOff>
    </xdr:from>
    <xdr:to>
      <xdr:col>15</xdr:col>
      <xdr:colOff>101600</xdr:colOff>
      <xdr:row>98</xdr:row>
      <xdr:rowOff>29925</xdr:rowOff>
    </xdr:to>
    <xdr:sp macro="" textlink="">
      <xdr:nvSpPr>
        <xdr:cNvPr id="259" name="楕円 258"/>
        <xdr:cNvSpPr/>
      </xdr:nvSpPr>
      <xdr:spPr>
        <a:xfrm>
          <a:off x="2857500" y="167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21052</xdr:rowOff>
    </xdr:from>
    <xdr:ext cx="534377" cy="259045"/>
    <xdr:sp macro="" textlink="">
      <xdr:nvSpPr>
        <xdr:cNvPr id="260" name="テキスト ボックス 259"/>
        <xdr:cNvSpPr txBox="1"/>
      </xdr:nvSpPr>
      <xdr:spPr>
        <a:xfrm>
          <a:off x="2641111" y="168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69828</xdr:rowOff>
    </xdr:from>
    <xdr:to>
      <xdr:col>10</xdr:col>
      <xdr:colOff>165100</xdr:colOff>
      <xdr:row>97</xdr:row>
      <xdr:rowOff>171428</xdr:rowOff>
    </xdr:to>
    <xdr:sp macro="" textlink="">
      <xdr:nvSpPr>
        <xdr:cNvPr id="261" name="楕円 260"/>
        <xdr:cNvSpPr/>
      </xdr:nvSpPr>
      <xdr:spPr>
        <a:xfrm>
          <a:off x="1968500" y="1670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162555</xdr:rowOff>
    </xdr:from>
    <xdr:ext cx="534377" cy="259045"/>
    <xdr:sp macro="" textlink="">
      <xdr:nvSpPr>
        <xdr:cNvPr id="262" name="テキスト ボックス 261"/>
        <xdr:cNvSpPr txBox="1"/>
      </xdr:nvSpPr>
      <xdr:spPr>
        <a:xfrm>
          <a:off x="1752111" y="1679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117280</xdr:rowOff>
    </xdr:from>
    <xdr:to>
      <xdr:col>6</xdr:col>
      <xdr:colOff>38100</xdr:colOff>
      <xdr:row>98</xdr:row>
      <xdr:rowOff>47430</xdr:rowOff>
    </xdr:to>
    <xdr:sp macro="" textlink="">
      <xdr:nvSpPr>
        <xdr:cNvPr id="263" name="楕円 262"/>
        <xdr:cNvSpPr/>
      </xdr:nvSpPr>
      <xdr:spPr>
        <a:xfrm>
          <a:off x="1079500" y="167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38557</xdr:rowOff>
    </xdr:from>
    <xdr:ext cx="534377" cy="259045"/>
    <xdr:sp macro="" textlink="">
      <xdr:nvSpPr>
        <xdr:cNvPr id="264" name="テキスト ボックス 263"/>
        <xdr:cNvSpPr txBox="1"/>
      </xdr:nvSpPr>
      <xdr:spPr>
        <a:xfrm>
          <a:off x="863111" y="168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155016</xdr:rowOff>
    </xdr:from>
    <xdr:to>
      <xdr:col>55</xdr:col>
      <xdr:colOff>0</xdr:colOff>
      <xdr:row>37</xdr:row>
      <xdr:rowOff>157302</xdr:rowOff>
    </xdr:to>
    <xdr:cxnSp macro="">
      <xdr:nvCxnSpPr>
        <xdr:cNvPr id="291" name="直線コネクタ 290"/>
        <xdr:cNvCxnSpPr/>
      </xdr:nvCxnSpPr>
      <xdr:spPr>
        <a:xfrm flipV="1">
          <a:off x="9639300" y="64986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157302</xdr:rowOff>
    </xdr:from>
    <xdr:to>
      <xdr:col>50</xdr:col>
      <xdr:colOff>114300</xdr:colOff>
      <xdr:row>37</xdr:row>
      <xdr:rowOff>165074</xdr:rowOff>
    </xdr:to>
    <xdr:cxnSp macro="">
      <xdr:nvCxnSpPr>
        <xdr:cNvPr id="294" name="直線コネクタ 293"/>
        <xdr:cNvCxnSpPr/>
      </xdr:nvCxnSpPr>
      <xdr:spPr>
        <a:xfrm flipV="1">
          <a:off x="8750300" y="650095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165074</xdr:rowOff>
    </xdr:from>
    <xdr:to>
      <xdr:col>45</xdr:col>
      <xdr:colOff>177800</xdr:colOff>
      <xdr:row>38</xdr:row>
      <xdr:rowOff>17399</xdr:rowOff>
    </xdr:to>
    <xdr:cxnSp macro="">
      <xdr:nvCxnSpPr>
        <xdr:cNvPr id="297" name="直線コネクタ 296"/>
        <xdr:cNvCxnSpPr/>
      </xdr:nvCxnSpPr>
      <xdr:spPr>
        <a:xfrm flipV="1">
          <a:off x="7861300" y="6508724"/>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17399</xdr:rowOff>
    </xdr:from>
    <xdr:to>
      <xdr:col>41</xdr:col>
      <xdr:colOff>50800</xdr:colOff>
      <xdr:row>38</xdr:row>
      <xdr:rowOff>20828</xdr:rowOff>
    </xdr:to>
    <xdr:cxnSp macro="">
      <xdr:nvCxnSpPr>
        <xdr:cNvPr id="300" name="直線コネクタ 299"/>
        <xdr:cNvCxnSpPr/>
      </xdr:nvCxnSpPr>
      <xdr:spPr>
        <a:xfrm flipV="1">
          <a:off x="6972300" y="65324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115418</xdr:rowOff>
    </xdr:from>
    <xdr:to>
      <xdr:col>41</xdr:col>
      <xdr:colOff>101600</xdr:colOff>
      <xdr:row>37</xdr:row>
      <xdr:rowOff>45568</xdr:rowOff>
    </xdr:to>
    <xdr:sp macro="" textlink="">
      <xdr:nvSpPr>
        <xdr:cNvPr id="301" name="フローチャート: 判断 300"/>
        <xdr:cNvSpPr/>
      </xdr:nvSpPr>
      <xdr:spPr>
        <a:xfrm>
          <a:off x="7810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62095</xdr:rowOff>
    </xdr:from>
    <xdr:ext cx="469744" cy="259045"/>
    <xdr:sp macro="" textlink="">
      <xdr:nvSpPr>
        <xdr:cNvPr id="302" name="テキスト ボックス 301"/>
        <xdr:cNvSpPr txBox="1"/>
      </xdr:nvSpPr>
      <xdr:spPr>
        <a:xfrm>
          <a:off x="7626428"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03" name="フローチャート: 判断 302"/>
        <xdr:cNvSpPr/>
      </xdr:nvSpPr>
      <xdr:spPr>
        <a:xfrm>
          <a:off x="6921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9517</xdr:rowOff>
    </xdr:from>
    <xdr:ext cx="469744" cy="259045"/>
    <xdr:sp macro="" textlink="">
      <xdr:nvSpPr>
        <xdr:cNvPr id="304" name="テキスト ボックス 303"/>
        <xdr:cNvSpPr txBox="1"/>
      </xdr:nvSpPr>
      <xdr:spPr>
        <a:xfrm>
          <a:off x="6737428" y="601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104216</xdr:rowOff>
    </xdr:from>
    <xdr:to>
      <xdr:col>55</xdr:col>
      <xdr:colOff>50800</xdr:colOff>
      <xdr:row>38</xdr:row>
      <xdr:rowOff>34366</xdr:rowOff>
    </xdr:to>
    <xdr:sp macro="" textlink="">
      <xdr:nvSpPr>
        <xdr:cNvPr id="310" name="楕円 309"/>
        <xdr:cNvSpPr/>
      </xdr:nvSpPr>
      <xdr:spPr>
        <a:xfrm>
          <a:off x="104267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82643</xdr:rowOff>
    </xdr:from>
    <xdr:ext cx="378565" cy="259045"/>
    <xdr:sp macro="" textlink="">
      <xdr:nvSpPr>
        <xdr:cNvPr id="311" name="労働費該当値テキスト"/>
        <xdr:cNvSpPr txBox="1"/>
      </xdr:nvSpPr>
      <xdr:spPr>
        <a:xfrm>
          <a:off x="10528300" y="642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106502</xdr:rowOff>
    </xdr:from>
    <xdr:to>
      <xdr:col>50</xdr:col>
      <xdr:colOff>165100</xdr:colOff>
      <xdr:row>38</xdr:row>
      <xdr:rowOff>36652</xdr:rowOff>
    </xdr:to>
    <xdr:sp macro="" textlink="">
      <xdr:nvSpPr>
        <xdr:cNvPr id="312" name="楕円 311"/>
        <xdr:cNvSpPr/>
      </xdr:nvSpPr>
      <xdr:spPr>
        <a:xfrm>
          <a:off x="9588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27779</xdr:rowOff>
    </xdr:from>
    <xdr:ext cx="378565" cy="259045"/>
    <xdr:sp macro="" textlink="">
      <xdr:nvSpPr>
        <xdr:cNvPr id="313" name="テキスト ボックス 312"/>
        <xdr:cNvSpPr txBox="1"/>
      </xdr:nvSpPr>
      <xdr:spPr>
        <a:xfrm>
          <a:off x="9450017" y="6542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114274</xdr:rowOff>
    </xdr:from>
    <xdr:to>
      <xdr:col>46</xdr:col>
      <xdr:colOff>38100</xdr:colOff>
      <xdr:row>38</xdr:row>
      <xdr:rowOff>44424</xdr:rowOff>
    </xdr:to>
    <xdr:sp macro="" textlink="">
      <xdr:nvSpPr>
        <xdr:cNvPr id="314" name="楕円 313"/>
        <xdr:cNvSpPr/>
      </xdr:nvSpPr>
      <xdr:spPr>
        <a:xfrm>
          <a:off x="86995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35551</xdr:rowOff>
    </xdr:from>
    <xdr:ext cx="378565" cy="259045"/>
    <xdr:sp macro="" textlink="">
      <xdr:nvSpPr>
        <xdr:cNvPr id="315" name="テキスト ボックス 314"/>
        <xdr:cNvSpPr txBox="1"/>
      </xdr:nvSpPr>
      <xdr:spPr>
        <a:xfrm>
          <a:off x="8561017" y="6550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138049</xdr:rowOff>
    </xdr:from>
    <xdr:to>
      <xdr:col>41</xdr:col>
      <xdr:colOff>101600</xdr:colOff>
      <xdr:row>38</xdr:row>
      <xdr:rowOff>68199</xdr:rowOff>
    </xdr:to>
    <xdr:sp macro="" textlink="">
      <xdr:nvSpPr>
        <xdr:cNvPr id="316" name="楕円 315"/>
        <xdr:cNvSpPr/>
      </xdr:nvSpPr>
      <xdr:spPr>
        <a:xfrm>
          <a:off x="781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59326</xdr:rowOff>
    </xdr:from>
    <xdr:ext cx="378565" cy="259045"/>
    <xdr:sp macro="" textlink="">
      <xdr:nvSpPr>
        <xdr:cNvPr id="317" name="テキスト ボックス 316"/>
        <xdr:cNvSpPr txBox="1"/>
      </xdr:nvSpPr>
      <xdr:spPr>
        <a:xfrm>
          <a:off x="7672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141478</xdr:rowOff>
    </xdr:from>
    <xdr:to>
      <xdr:col>36</xdr:col>
      <xdr:colOff>165100</xdr:colOff>
      <xdr:row>38</xdr:row>
      <xdr:rowOff>71628</xdr:rowOff>
    </xdr:to>
    <xdr:sp macro="" textlink="">
      <xdr:nvSpPr>
        <xdr:cNvPr id="318" name="楕円 317"/>
        <xdr:cNvSpPr/>
      </xdr:nvSpPr>
      <xdr:spPr>
        <a:xfrm>
          <a:off x="6921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62755</xdr:rowOff>
    </xdr:from>
    <xdr:ext cx="378565" cy="259045"/>
    <xdr:sp macro="" textlink="">
      <xdr:nvSpPr>
        <xdr:cNvPr id="319" name="テキスト ボックス 318"/>
        <xdr:cNvSpPr txBox="1"/>
      </xdr:nvSpPr>
      <xdr:spPr>
        <a:xfrm>
          <a:off x="6783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105810</xdr:rowOff>
    </xdr:from>
    <xdr:to>
      <xdr:col>55</xdr:col>
      <xdr:colOff>0</xdr:colOff>
      <xdr:row>57</xdr:row>
      <xdr:rowOff>114154</xdr:rowOff>
    </xdr:to>
    <xdr:cxnSp macro="">
      <xdr:nvCxnSpPr>
        <xdr:cNvPr id="348" name="直線コネクタ 347"/>
        <xdr:cNvCxnSpPr/>
      </xdr:nvCxnSpPr>
      <xdr:spPr>
        <a:xfrm flipV="1">
          <a:off x="9639300" y="9878460"/>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114154</xdr:rowOff>
    </xdr:from>
    <xdr:to>
      <xdr:col>50</xdr:col>
      <xdr:colOff>114300</xdr:colOff>
      <xdr:row>57</xdr:row>
      <xdr:rowOff>131908</xdr:rowOff>
    </xdr:to>
    <xdr:cxnSp macro="">
      <xdr:nvCxnSpPr>
        <xdr:cNvPr id="351" name="直線コネクタ 350"/>
        <xdr:cNvCxnSpPr/>
      </xdr:nvCxnSpPr>
      <xdr:spPr>
        <a:xfrm flipV="1">
          <a:off x="8750300" y="9886804"/>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131490</xdr:rowOff>
    </xdr:from>
    <xdr:to>
      <xdr:col>45</xdr:col>
      <xdr:colOff>177800</xdr:colOff>
      <xdr:row>57</xdr:row>
      <xdr:rowOff>131908</xdr:rowOff>
    </xdr:to>
    <xdr:cxnSp macro="">
      <xdr:nvCxnSpPr>
        <xdr:cNvPr id="354" name="直線コネクタ 353"/>
        <xdr:cNvCxnSpPr/>
      </xdr:nvCxnSpPr>
      <xdr:spPr>
        <a:xfrm>
          <a:off x="7861300" y="9904140"/>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128689</xdr:rowOff>
    </xdr:from>
    <xdr:to>
      <xdr:col>41</xdr:col>
      <xdr:colOff>50800</xdr:colOff>
      <xdr:row>57</xdr:row>
      <xdr:rowOff>131490</xdr:rowOff>
    </xdr:to>
    <xdr:cxnSp macro="">
      <xdr:nvCxnSpPr>
        <xdr:cNvPr id="357" name="直線コネクタ 356"/>
        <xdr:cNvCxnSpPr/>
      </xdr:nvCxnSpPr>
      <xdr:spPr>
        <a:xfrm>
          <a:off x="6972300" y="9901339"/>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91491</xdr:rowOff>
    </xdr:from>
    <xdr:to>
      <xdr:col>41</xdr:col>
      <xdr:colOff>101600</xdr:colOff>
      <xdr:row>58</xdr:row>
      <xdr:rowOff>21641</xdr:rowOff>
    </xdr:to>
    <xdr:sp macro="" textlink="">
      <xdr:nvSpPr>
        <xdr:cNvPr id="358" name="フローチャート: 判断 357"/>
        <xdr:cNvSpPr/>
      </xdr:nvSpPr>
      <xdr:spPr>
        <a:xfrm>
          <a:off x="7810500" y="98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12768</xdr:rowOff>
    </xdr:from>
    <xdr:ext cx="534377" cy="259045"/>
    <xdr:sp macro="" textlink="">
      <xdr:nvSpPr>
        <xdr:cNvPr id="359" name="テキスト ボックス 358"/>
        <xdr:cNvSpPr txBox="1"/>
      </xdr:nvSpPr>
      <xdr:spPr>
        <a:xfrm>
          <a:off x="7594111" y="99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95891</xdr:rowOff>
    </xdr:from>
    <xdr:to>
      <xdr:col>36</xdr:col>
      <xdr:colOff>165100</xdr:colOff>
      <xdr:row>58</xdr:row>
      <xdr:rowOff>26041</xdr:rowOff>
    </xdr:to>
    <xdr:sp macro="" textlink="">
      <xdr:nvSpPr>
        <xdr:cNvPr id="360" name="フローチャート: 判断 359"/>
        <xdr:cNvSpPr/>
      </xdr:nvSpPr>
      <xdr:spPr>
        <a:xfrm>
          <a:off x="6921500" y="9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17168</xdr:rowOff>
    </xdr:from>
    <xdr:ext cx="534377" cy="259045"/>
    <xdr:sp macro="" textlink="">
      <xdr:nvSpPr>
        <xdr:cNvPr id="361" name="テキスト ボックス 360"/>
        <xdr:cNvSpPr txBox="1"/>
      </xdr:nvSpPr>
      <xdr:spPr>
        <a:xfrm>
          <a:off x="6705111" y="99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55010</xdr:rowOff>
    </xdr:from>
    <xdr:to>
      <xdr:col>55</xdr:col>
      <xdr:colOff>50800</xdr:colOff>
      <xdr:row>57</xdr:row>
      <xdr:rowOff>156610</xdr:rowOff>
    </xdr:to>
    <xdr:sp macro="" textlink="">
      <xdr:nvSpPr>
        <xdr:cNvPr id="367" name="楕円 366"/>
        <xdr:cNvSpPr/>
      </xdr:nvSpPr>
      <xdr:spPr>
        <a:xfrm>
          <a:off x="10426700" y="98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33437</xdr:rowOff>
    </xdr:from>
    <xdr:ext cx="534377" cy="259045"/>
    <xdr:sp macro="" textlink="">
      <xdr:nvSpPr>
        <xdr:cNvPr id="368" name="農林水産業費該当値テキスト"/>
        <xdr:cNvSpPr txBox="1"/>
      </xdr:nvSpPr>
      <xdr:spPr>
        <a:xfrm>
          <a:off x="10528300" y="98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63354</xdr:rowOff>
    </xdr:from>
    <xdr:to>
      <xdr:col>50</xdr:col>
      <xdr:colOff>165100</xdr:colOff>
      <xdr:row>57</xdr:row>
      <xdr:rowOff>164954</xdr:rowOff>
    </xdr:to>
    <xdr:sp macro="" textlink="">
      <xdr:nvSpPr>
        <xdr:cNvPr id="369" name="楕円 368"/>
        <xdr:cNvSpPr/>
      </xdr:nvSpPr>
      <xdr:spPr>
        <a:xfrm>
          <a:off x="9588500" y="98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156081</xdr:rowOff>
    </xdr:from>
    <xdr:ext cx="534377" cy="259045"/>
    <xdr:sp macro="" textlink="">
      <xdr:nvSpPr>
        <xdr:cNvPr id="370" name="テキスト ボックス 369"/>
        <xdr:cNvSpPr txBox="1"/>
      </xdr:nvSpPr>
      <xdr:spPr>
        <a:xfrm>
          <a:off x="9372111" y="99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81108</xdr:rowOff>
    </xdr:from>
    <xdr:to>
      <xdr:col>46</xdr:col>
      <xdr:colOff>38100</xdr:colOff>
      <xdr:row>58</xdr:row>
      <xdr:rowOff>11258</xdr:rowOff>
    </xdr:to>
    <xdr:sp macro="" textlink="">
      <xdr:nvSpPr>
        <xdr:cNvPr id="371" name="楕円 370"/>
        <xdr:cNvSpPr/>
      </xdr:nvSpPr>
      <xdr:spPr>
        <a:xfrm>
          <a:off x="8699500" y="985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2385</xdr:rowOff>
    </xdr:from>
    <xdr:ext cx="534377" cy="259045"/>
    <xdr:sp macro="" textlink="">
      <xdr:nvSpPr>
        <xdr:cNvPr id="372" name="テキスト ボックス 371"/>
        <xdr:cNvSpPr txBox="1"/>
      </xdr:nvSpPr>
      <xdr:spPr>
        <a:xfrm>
          <a:off x="8483111" y="994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80690</xdr:rowOff>
    </xdr:from>
    <xdr:to>
      <xdr:col>41</xdr:col>
      <xdr:colOff>101600</xdr:colOff>
      <xdr:row>58</xdr:row>
      <xdr:rowOff>10840</xdr:rowOff>
    </xdr:to>
    <xdr:sp macro="" textlink="">
      <xdr:nvSpPr>
        <xdr:cNvPr id="373" name="楕円 372"/>
        <xdr:cNvSpPr/>
      </xdr:nvSpPr>
      <xdr:spPr>
        <a:xfrm>
          <a:off x="7810500" y="98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27367</xdr:rowOff>
    </xdr:from>
    <xdr:ext cx="534377" cy="259045"/>
    <xdr:sp macro="" textlink="">
      <xdr:nvSpPr>
        <xdr:cNvPr id="374" name="テキスト ボックス 373"/>
        <xdr:cNvSpPr txBox="1"/>
      </xdr:nvSpPr>
      <xdr:spPr>
        <a:xfrm>
          <a:off x="7594111" y="96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77889</xdr:rowOff>
    </xdr:from>
    <xdr:to>
      <xdr:col>36</xdr:col>
      <xdr:colOff>165100</xdr:colOff>
      <xdr:row>58</xdr:row>
      <xdr:rowOff>8039</xdr:rowOff>
    </xdr:to>
    <xdr:sp macro="" textlink="">
      <xdr:nvSpPr>
        <xdr:cNvPr id="375" name="楕円 374"/>
        <xdr:cNvSpPr/>
      </xdr:nvSpPr>
      <xdr:spPr>
        <a:xfrm>
          <a:off x="6921500" y="98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24566</xdr:rowOff>
    </xdr:from>
    <xdr:ext cx="534377" cy="259045"/>
    <xdr:sp macro="" textlink="">
      <xdr:nvSpPr>
        <xdr:cNvPr id="376" name="テキスト ボックス 375"/>
        <xdr:cNvSpPr txBox="1"/>
      </xdr:nvSpPr>
      <xdr:spPr>
        <a:xfrm>
          <a:off x="6705111" y="96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11260</xdr:rowOff>
    </xdr:from>
    <xdr:to>
      <xdr:col>55</xdr:col>
      <xdr:colOff>0</xdr:colOff>
      <xdr:row>78</xdr:row>
      <xdr:rowOff>19898</xdr:rowOff>
    </xdr:to>
    <xdr:cxnSp macro="">
      <xdr:nvCxnSpPr>
        <xdr:cNvPr id="407" name="直線コネクタ 406"/>
        <xdr:cNvCxnSpPr/>
      </xdr:nvCxnSpPr>
      <xdr:spPr>
        <a:xfrm flipV="1">
          <a:off x="9639300" y="13384360"/>
          <a:ext cx="8382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126163</xdr:rowOff>
    </xdr:from>
    <xdr:to>
      <xdr:col>50</xdr:col>
      <xdr:colOff>114300</xdr:colOff>
      <xdr:row>78</xdr:row>
      <xdr:rowOff>19898</xdr:rowOff>
    </xdr:to>
    <xdr:cxnSp macro="">
      <xdr:nvCxnSpPr>
        <xdr:cNvPr id="410" name="直線コネクタ 409"/>
        <xdr:cNvCxnSpPr/>
      </xdr:nvCxnSpPr>
      <xdr:spPr>
        <a:xfrm>
          <a:off x="8750300" y="13327813"/>
          <a:ext cx="889000" cy="6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126163</xdr:rowOff>
    </xdr:from>
    <xdr:to>
      <xdr:col>45</xdr:col>
      <xdr:colOff>177800</xdr:colOff>
      <xdr:row>78</xdr:row>
      <xdr:rowOff>76933</xdr:rowOff>
    </xdr:to>
    <xdr:cxnSp macro="">
      <xdr:nvCxnSpPr>
        <xdr:cNvPr id="413" name="直線コネクタ 412"/>
        <xdr:cNvCxnSpPr/>
      </xdr:nvCxnSpPr>
      <xdr:spPr>
        <a:xfrm flipV="1">
          <a:off x="7861300" y="13327813"/>
          <a:ext cx="889000" cy="1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68965</xdr:rowOff>
    </xdr:from>
    <xdr:to>
      <xdr:col>41</xdr:col>
      <xdr:colOff>50800</xdr:colOff>
      <xdr:row>78</xdr:row>
      <xdr:rowOff>76933</xdr:rowOff>
    </xdr:to>
    <xdr:cxnSp macro="">
      <xdr:nvCxnSpPr>
        <xdr:cNvPr id="416" name="直線コネクタ 415"/>
        <xdr:cNvCxnSpPr/>
      </xdr:nvCxnSpPr>
      <xdr:spPr>
        <a:xfrm>
          <a:off x="6972300" y="13442065"/>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74808</xdr:rowOff>
    </xdr:from>
    <xdr:to>
      <xdr:col>41</xdr:col>
      <xdr:colOff>101600</xdr:colOff>
      <xdr:row>79</xdr:row>
      <xdr:rowOff>4958</xdr:rowOff>
    </xdr:to>
    <xdr:sp macro="" textlink="">
      <xdr:nvSpPr>
        <xdr:cNvPr id="417" name="フローチャート: 判断 416"/>
        <xdr:cNvSpPr/>
      </xdr:nvSpPr>
      <xdr:spPr>
        <a:xfrm>
          <a:off x="7810500" y="1344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167535</xdr:rowOff>
    </xdr:from>
    <xdr:ext cx="469744" cy="259045"/>
    <xdr:sp macro="" textlink="">
      <xdr:nvSpPr>
        <xdr:cNvPr id="418" name="テキスト ボックス 417"/>
        <xdr:cNvSpPr txBox="1"/>
      </xdr:nvSpPr>
      <xdr:spPr>
        <a:xfrm>
          <a:off x="7626428" y="135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33155</xdr:rowOff>
    </xdr:from>
    <xdr:to>
      <xdr:col>36</xdr:col>
      <xdr:colOff>165100</xdr:colOff>
      <xdr:row>78</xdr:row>
      <xdr:rowOff>134755</xdr:rowOff>
    </xdr:to>
    <xdr:sp macro="" textlink="">
      <xdr:nvSpPr>
        <xdr:cNvPr id="419" name="フローチャート: 判断 418"/>
        <xdr:cNvSpPr/>
      </xdr:nvSpPr>
      <xdr:spPr>
        <a:xfrm>
          <a:off x="6921500" y="13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125882</xdr:rowOff>
    </xdr:from>
    <xdr:ext cx="534377" cy="259045"/>
    <xdr:sp macro="" textlink="">
      <xdr:nvSpPr>
        <xdr:cNvPr id="420" name="テキスト ボックス 419"/>
        <xdr:cNvSpPr txBox="1"/>
      </xdr:nvSpPr>
      <xdr:spPr>
        <a:xfrm>
          <a:off x="6705111" y="134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131910</xdr:rowOff>
    </xdr:from>
    <xdr:to>
      <xdr:col>55</xdr:col>
      <xdr:colOff>50800</xdr:colOff>
      <xdr:row>78</xdr:row>
      <xdr:rowOff>62060</xdr:rowOff>
    </xdr:to>
    <xdr:sp macro="" textlink="">
      <xdr:nvSpPr>
        <xdr:cNvPr id="426" name="楕円 425"/>
        <xdr:cNvSpPr/>
      </xdr:nvSpPr>
      <xdr:spPr>
        <a:xfrm>
          <a:off x="10426700" y="133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154787</xdr:rowOff>
    </xdr:from>
    <xdr:ext cx="534377" cy="259045"/>
    <xdr:sp macro="" textlink="">
      <xdr:nvSpPr>
        <xdr:cNvPr id="427" name="商工費該当値テキスト"/>
        <xdr:cNvSpPr txBox="1"/>
      </xdr:nvSpPr>
      <xdr:spPr>
        <a:xfrm>
          <a:off x="10528300" y="131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140548</xdr:rowOff>
    </xdr:from>
    <xdr:to>
      <xdr:col>50</xdr:col>
      <xdr:colOff>165100</xdr:colOff>
      <xdr:row>78</xdr:row>
      <xdr:rowOff>70698</xdr:rowOff>
    </xdr:to>
    <xdr:sp macro="" textlink="">
      <xdr:nvSpPr>
        <xdr:cNvPr id="428" name="楕円 427"/>
        <xdr:cNvSpPr/>
      </xdr:nvSpPr>
      <xdr:spPr>
        <a:xfrm>
          <a:off x="9588500" y="133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87225</xdr:rowOff>
    </xdr:from>
    <xdr:ext cx="534377" cy="259045"/>
    <xdr:sp macro="" textlink="">
      <xdr:nvSpPr>
        <xdr:cNvPr id="429" name="テキスト ボックス 428"/>
        <xdr:cNvSpPr txBox="1"/>
      </xdr:nvSpPr>
      <xdr:spPr>
        <a:xfrm>
          <a:off x="9372111" y="1311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75363</xdr:rowOff>
    </xdr:from>
    <xdr:to>
      <xdr:col>46</xdr:col>
      <xdr:colOff>38100</xdr:colOff>
      <xdr:row>78</xdr:row>
      <xdr:rowOff>5513</xdr:rowOff>
    </xdr:to>
    <xdr:sp macro="" textlink="">
      <xdr:nvSpPr>
        <xdr:cNvPr id="430" name="楕円 429"/>
        <xdr:cNvSpPr/>
      </xdr:nvSpPr>
      <xdr:spPr>
        <a:xfrm>
          <a:off x="8699500" y="132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22040</xdr:rowOff>
    </xdr:from>
    <xdr:ext cx="534377" cy="259045"/>
    <xdr:sp macro="" textlink="">
      <xdr:nvSpPr>
        <xdr:cNvPr id="431" name="テキスト ボックス 430"/>
        <xdr:cNvSpPr txBox="1"/>
      </xdr:nvSpPr>
      <xdr:spPr>
        <a:xfrm>
          <a:off x="8483111" y="130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26133</xdr:rowOff>
    </xdr:from>
    <xdr:to>
      <xdr:col>41</xdr:col>
      <xdr:colOff>101600</xdr:colOff>
      <xdr:row>78</xdr:row>
      <xdr:rowOff>127733</xdr:rowOff>
    </xdr:to>
    <xdr:sp macro="" textlink="">
      <xdr:nvSpPr>
        <xdr:cNvPr id="432" name="楕円 431"/>
        <xdr:cNvSpPr/>
      </xdr:nvSpPr>
      <xdr:spPr>
        <a:xfrm>
          <a:off x="7810500" y="133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144260</xdr:rowOff>
    </xdr:from>
    <xdr:ext cx="534377" cy="259045"/>
    <xdr:sp macro="" textlink="">
      <xdr:nvSpPr>
        <xdr:cNvPr id="433" name="テキスト ボックス 432"/>
        <xdr:cNvSpPr txBox="1"/>
      </xdr:nvSpPr>
      <xdr:spPr>
        <a:xfrm>
          <a:off x="7594111" y="1317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18165</xdr:rowOff>
    </xdr:from>
    <xdr:to>
      <xdr:col>36</xdr:col>
      <xdr:colOff>165100</xdr:colOff>
      <xdr:row>78</xdr:row>
      <xdr:rowOff>119765</xdr:rowOff>
    </xdr:to>
    <xdr:sp macro="" textlink="">
      <xdr:nvSpPr>
        <xdr:cNvPr id="434" name="楕円 433"/>
        <xdr:cNvSpPr/>
      </xdr:nvSpPr>
      <xdr:spPr>
        <a:xfrm>
          <a:off x="6921500" y="133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136292</xdr:rowOff>
    </xdr:from>
    <xdr:ext cx="534377" cy="259045"/>
    <xdr:sp macro="" textlink="">
      <xdr:nvSpPr>
        <xdr:cNvPr id="435" name="テキスト ボックス 434"/>
        <xdr:cNvSpPr txBox="1"/>
      </xdr:nvSpPr>
      <xdr:spPr>
        <a:xfrm>
          <a:off x="6705111" y="131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73518</xdr:rowOff>
    </xdr:from>
    <xdr:to>
      <xdr:col>55</xdr:col>
      <xdr:colOff>0</xdr:colOff>
      <xdr:row>98</xdr:row>
      <xdr:rowOff>89753</xdr:rowOff>
    </xdr:to>
    <xdr:cxnSp macro="">
      <xdr:nvCxnSpPr>
        <xdr:cNvPr id="464" name="直線コネクタ 463"/>
        <xdr:cNvCxnSpPr/>
      </xdr:nvCxnSpPr>
      <xdr:spPr>
        <a:xfrm flipV="1">
          <a:off x="9639300" y="16875618"/>
          <a:ext cx="8382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89753</xdr:rowOff>
    </xdr:from>
    <xdr:to>
      <xdr:col>50</xdr:col>
      <xdr:colOff>114300</xdr:colOff>
      <xdr:row>98</xdr:row>
      <xdr:rowOff>123233</xdr:rowOff>
    </xdr:to>
    <xdr:cxnSp macro="">
      <xdr:nvCxnSpPr>
        <xdr:cNvPr id="467" name="直線コネクタ 466"/>
        <xdr:cNvCxnSpPr/>
      </xdr:nvCxnSpPr>
      <xdr:spPr>
        <a:xfrm flipV="1">
          <a:off x="8750300" y="16891853"/>
          <a:ext cx="88900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109077</xdr:rowOff>
    </xdr:from>
    <xdr:to>
      <xdr:col>45</xdr:col>
      <xdr:colOff>177800</xdr:colOff>
      <xdr:row>98</xdr:row>
      <xdr:rowOff>123233</xdr:rowOff>
    </xdr:to>
    <xdr:cxnSp macro="">
      <xdr:nvCxnSpPr>
        <xdr:cNvPr id="470" name="直線コネクタ 469"/>
        <xdr:cNvCxnSpPr/>
      </xdr:nvCxnSpPr>
      <xdr:spPr>
        <a:xfrm>
          <a:off x="7861300" y="16911177"/>
          <a:ext cx="8890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109077</xdr:rowOff>
    </xdr:from>
    <xdr:to>
      <xdr:col>41</xdr:col>
      <xdr:colOff>50800</xdr:colOff>
      <xdr:row>98</xdr:row>
      <xdr:rowOff>122214</xdr:rowOff>
    </xdr:to>
    <xdr:cxnSp macro="">
      <xdr:nvCxnSpPr>
        <xdr:cNvPr id="473" name="直線コネクタ 472"/>
        <xdr:cNvCxnSpPr/>
      </xdr:nvCxnSpPr>
      <xdr:spPr>
        <a:xfrm flipV="1">
          <a:off x="6972300" y="16911177"/>
          <a:ext cx="8890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60258</xdr:rowOff>
    </xdr:from>
    <xdr:to>
      <xdr:col>41</xdr:col>
      <xdr:colOff>101600</xdr:colOff>
      <xdr:row>98</xdr:row>
      <xdr:rowOff>161858</xdr:rowOff>
    </xdr:to>
    <xdr:sp macro="" textlink="">
      <xdr:nvSpPr>
        <xdr:cNvPr id="474" name="フローチャート: 判断 473"/>
        <xdr:cNvSpPr/>
      </xdr:nvSpPr>
      <xdr:spPr>
        <a:xfrm>
          <a:off x="7810500" y="1686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152985</xdr:rowOff>
    </xdr:from>
    <xdr:ext cx="534377" cy="259045"/>
    <xdr:sp macro="" textlink="">
      <xdr:nvSpPr>
        <xdr:cNvPr id="475" name="テキスト ボックス 474"/>
        <xdr:cNvSpPr txBox="1"/>
      </xdr:nvSpPr>
      <xdr:spPr>
        <a:xfrm>
          <a:off x="7594111" y="16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59869</xdr:rowOff>
    </xdr:from>
    <xdr:to>
      <xdr:col>36</xdr:col>
      <xdr:colOff>165100</xdr:colOff>
      <xdr:row>98</xdr:row>
      <xdr:rowOff>161469</xdr:rowOff>
    </xdr:to>
    <xdr:sp macro="" textlink="">
      <xdr:nvSpPr>
        <xdr:cNvPr id="476" name="フローチャート: 判断 475"/>
        <xdr:cNvSpPr/>
      </xdr:nvSpPr>
      <xdr:spPr>
        <a:xfrm>
          <a:off x="6921500" y="1686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6546</xdr:rowOff>
    </xdr:from>
    <xdr:ext cx="534377" cy="259045"/>
    <xdr:sp macro="" textlink="">
      <xdr:nvSpPr>
        <xdr:cNvPr id="477" name="テキスト ボックス 476"/>
        <xdr:cNvSpPr txBox="1"/>
      </xdr:nvSpPr>
      <xdr:spPr>
        <a:xfrm>
          <a:off x="6705111" y="166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22718</xdr:rowOff>
    </xdr:from>
    <xdr:to>
      <xdr:col>55</xdr:col>
      <xdr:colOff>50800</xdr:colOff>
      <xdr:row>98</xdr:row>
      <xdr:rowOff>124318</xdr:rowOff>
    </xdr:to>
    <xdr:sp macro="" textlink="">
      <xdr:nvSpPr>
        <xdr:cNvPr id="483" name="楕円 482"/>
        <xdr:cNvSpPr/>
      </xdr:nvSpPr>
      <xdr:spPr>
        <a:xfrm>
          <a:off x="10426700" y="168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153545</xdr:rowOff>
    </xdr:from>
    <xdr:ext cx="534377" cy="259045"/>
    <xdr:sp macro="" textlink="">
      <xdr:nvSpPr>
        <xdr:cNvPr id="484" name="土木費該当値テキスト"/>
        <xdr:cNvSpPr txBox="1"/>
      </xdr:nvSpPr>
      <xdr:spPr>
        <a:xfrm>
          <a:off x="10528300" y="166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38953</xdr:rowOff>
    </xdr:from>
    <xdr:to>
      <xdr:col>50</xdr:col>
      <xdr:colOff>165100</xdr:colOff>
      <xdr:row>98</xdr:row>
      <xdr:rowOff>140553</xdr:rowOff>
    </xdr:to>
    <xdr:sp macro="" textlink="">
      <xdr:nvSpPr>
        <xdr:cNvPr id="485" name="楕円 484"/>
        <xdr:cNvSpPr/>
      </xdr:nvSpPr>
      <xdr:spPr>
        <a:xfrm>
          <a:off x="9588500" y="168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157080</xdr:rowOff>
    </xdr:from>
    <xdr:ext cx="534377" cy="259045"/>
    <xdr:sp macro="" textlink="">
      <xdr:nvSpPr>
        <xdr:cNvPr id="486" name="テキスト ボックス 485"/>
        <xdr:cNvSpPr txBox="1"/>
      </xdr:nvSpPr>
      <xdr:spPr>
        <a:xfrm>
          <a:off x="9372111" y="166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72433</xdr:rowOff>
    </xdr:from>
    <xdr:to>
      <xdr:col>46</xdr:col>
      <xdr:colOff>38100</xdr:colOff>
      <xdr:row>99</xdr:row>
      <xdr:rowOff>2583</xdr:rowOff>
    </xdr:to>
    <xdr:sp macro="" textlink="">
      <xdr:nvSpPr>
        <xdr:cNvPr id="487" name="楕円 486"/>
        <xdr:cNvSpPr/>
      </xdr:nvSpPr>
      <xdr:spPr>
        <a:xfrm>
          <a:off x="8699500" y="168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165160</xdr:rowOff>
    </xdr:from>
    <xdr:ext cx="534377" cy="259045"/>
    <xdr:sp macro="" textlink="">
      <xdr:nvSpPr>
        <xdr:cNvPr id="488" name="テキスト ボックス 487"/>
        <xdr:cNvSpPr txBox="1"/>
      </xdr:nvSpPr>
      <xdr:spPr>
        <a:xfrm>
          <a:off x="8483111" y="1696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58277</xdr:rowOff>
    </xdr:from>
    <xdr:to>
      <xdr:col>41</xdr:col>
      <xdr:colOff>101600</xdr:colOff>
      <xdr:row>98</xdr:row>
      <xdr:rowOff>159877</xdr:rowOff>
    </xdr:to>
    <xdr:sp macro="" textlink="">
      <xdr:nvSpPr>
        <xdr:cNvPr id="489" name="楕円 488"/>
        <xdr:cNvSpPr/>
      </xdr:nvSpPr>
      <xdr:spPr>
        <a:xfrm>
          <a:off x="7810500" y="168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4954</xdr:rowOff>
    </xdr:from>
    <xdr:ext cx="534377" cy="259045"/>
    <xdr:sp macro="" textlink="">
      <xdr:nvSpPr>
        <xdr:cNvPr id="490" name="テキスト ボックス 489"/>
        <xdr:cNvSpPr txBox="1"/>
      </xdr:nvSpPr>
      <xdr:spPr>
        <a:xfrm>
          <a:off x="7594111" y="1663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71414</xdr:rowOff>
    </xdr:from>
    <xdr:to>
      <xdr:col>36</xdr:col>
      <xdr:colOff>165100</xdr:colOff>
      <xdr:row>99</xdr:row>
      <xdr:rowOff>1564</xdr:rowOff>
    </xdr:to>
    <xdr:sp macro="" textlink="">
      <xdr:nvSpPr>
        <xdr:cNvPr id="491" name="楕円 490"/>
        <xdr:cNvSpPr/>
      </xdr:nvSpPr>
      <xdr:spPr>
        <a:xfrm>
          <a:off x="6921500" y="168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164141</xdr:rowOff>
    </xdr:from>
    <xdr:ext cx="534377" cy="259045"/>
    <xdr:sp macro="" textlink="">
      <xdr:nvSpPr>
        <xdr:cNvPr id="492" name="テキスト ボックス 491"/>
        <xdr:cNvSpPr txBox="1"/>
      </xdr:nvSpPr>
      <xdr:spPr>
        <a:xfrm>
          <a:off x="6705111" y="169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22352</xdr:rowOff>
    </xdr:from>
    <xdr:to>
      <xdr:col>85</xdr:col>
      <xdr:colOff>127000</xdr:colOff>
      <xdr:row>37</xdr:row>
      <xdr:rowOff>24257</xdr:rowOff>
    </xdr:to>
    <xdr:cxnSp macro="">
      <xdr:nvCxnSpPr>
        <xdr:cNvPr id="522" name="直線コネクタ 521"/>
        <xdr:cNvCxnSpPr/>
      </xdr:nvCxnSpPr>
      <xdr:spPr>
        <a:xfrm flipV="1">
          <a:off x="15481300" y="636600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24257</xdr:rowOff>
    </xdr:from>
    <xdr:to>
      <xdr:col>81</xdr:col>
      <xdr:colOff>50800</xdr:colOff>
      <xdr:row>37</xdr:row>
      <xdr:rowOff>83731</xdr:rowOff>
    </xdr:to>
    <xdr:cxnSp macro="">
      <xdr:nvCxnSpPr>
        <xdr:cNvPr id="525" name="直線コネクタ 524"/>
        <xdr:cNvCxnSpPr/>
      </xdr:nvCxnSpPr>
      <xdr:spPr>
        <a:xfrm flipV="1">
          <a:off x="14592300" y="6367907"/>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83731</xdr:rowOff>
    </xdr:from>
    <xdr:to>
      <xdr:col>76</xdr:col>
      <xdr:colOff>114300</xdr:colOff>
      <xdr:row>37</xdr:row>
      <xdr:rowOff>90437</xdr:rowOff>
    </xdr:to>
    <xdr:cxnSp macro="">
      <xdr:nvCxnSpPr>
        <xdr:cNvPr id="528" name="直線コネクタ 527"/>
        <xdr:cNvCxnSpPr/>
      </xdr:nvCxnSpPr>
      <xdr:spPr>
        <a:xfrm flipV="1">
          <a:off x="13703300" y="6427381"/>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27991</xdr:rowOff>
    </xdr:from>
    <xdr:to>
      <xdr:col>71</xdr:col>
      <xdr:colOff>177800</xdr:colOff>
      <xdr:row>37</xdr:row>
      <xdr:rowOff>90437</xdr:rowOff>
    </xdr:to>
    <xdr:cxnSp macro="">
      <xdr:nvCxnSpPr>
        <xdr:cNvPr id="531" name="直線コネクタ 530"/>
        <xdr:cNvCxnSpPr/>
      </xdr:nvCxnSpPr>
      <xdr:spPr>
        <a:xfrm>
          <a:off x="12814300" y="6200191"/>
          <a:ext cx="889000" cy="2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92520</xdr:rowOff>
    </xdr:from>
    <xdr:to>
      <xdr:col>72</xdr:col>
      <xdr:colOff>38100</xdr:colOff>
      <xdr:row>36</xdr:row>
      <xdr:rowOff>22670</xdr:rowOff>
    </xdr:to>
    <xdr:sp macro="" textlink="">
      <xdr:nvSpPr>
        <xdr:cNvPr id="532" name="フローチャート: 判断 531"/>
        <xdr:cNvSpPr/>
      </xdr:nvSpPr>
      <xdr:spPr>
        <a:xfrm>
          <a:off x="13652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39197</xdr:rowOff>
    </xdr:from>
    <xdr:ext cx="534377" cy="259045"/>
    <xdr:sp macro="" textlink="">
      <xdr:nvSpPr>
        <xdr:cNvPr id="533" name="テキスト ボックス 532"/>
        <xdr:cNvSpPr txBox="1"/>
      </xdr:nvSpPr>
      <xdr:spPr>
        <a:xfrm>
          <a:off x="13436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26759</xdr:rowOff>
    </xdr:from>
    <xdr:to>
      <xdr:col>67</xdr:col>
      <xdr:colOff>101600</xdr:colOff>
      <xdr:row>37</xdr:row>
      <xdr:rowOff>128359</xdr:rowOff>
    </xdr:to>
    <xdr:sp macro="" textlink="">
      <xdr:nvSpPr>
        <xdr:cNvPr id="534" name="フローチャート: 判断 533"/>
        <xdr:cNvSpPr/>
      </xdr:nvSpPr>
      <xdr:spPr>
        <a:xfrm>
          <a:off x="12763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119486</xdr:rowOff>
    </xdr:from>
    <xdr:ext cx="534377" cy="259045"/>
    <xdr:sp macro="" textlink="">
      <xdr:nvSpPr>
        <xdr:cNvPr id="535" name="テキスト ボックス 534"/>
        <xdr:cNvSpPr txBox="1"/>
      </xdr:nvSpPr>
      <xdr:spPr>
        <a:xfrm>
          <a:off x="12547111" y="64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143002</xdr:rowOff>
    </xdr:from>
    <xdr:to>
      <xdr:col>85</xdr:col>
      <xdr:colOff>177800</xdr:colOff>
      <xdr:row>37</xdr:row>
      <xdr:rowOff>73152</xdr:rowOff>
    </xdr:to>
    <xdr:sp macro="" textlink="">
      <xdr:nvSpPr>
        <xdr:cNvPr id="541" name="楕円 540"/>
        <xdr:cNvSpPr/>
      </xdr:nvSpPr>
      <xdr:spPr>
        <a:xfrm>
          <a:off x="162687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121429</xdr:rowOff>
    </xdr:from>
    <xdr:ext cx="534377" cy="259045"/>
    <xdr:sp macro="" textlink="">
      <xdr:nvSpPr>
        <xdr:cNvPr id="542" name="消防費該当値テキスト"/>
        <xdr:cNvSpPr txBox="1"/>
      </xdr:nvSpPr>
      <xdr:spPr>
        <a:xfrm>
          <a:off x="16370300" y="62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144907</xdr:rowOff>
    </xdr:from>
    <xdr:to>
      <xdr:col>81</xdr:col>
      <xdr:colOff>101600</xdr:colOff>
      <xdr:row>37</xdr:row>
      <xdr:rowOff>75057</xdr:rowOff>
    </xdr:to>
    <xdr:sp macro="" textlink="">
      <xdr:nvSpPr>
        <xdr:cNvPr id="543" name="楕円 542"/>
        <xdr:cNvSpPr/>
      </xdr:nvSpPr>
      <xdr:spPr>
        <a:xfrm>
          <a:off x="15430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66184</xdr:rowOff>
    </xdr:from>
    <xdr:ext cx="534377" cy="259045"/>
    <xdr:sp macro="" textlink="">
      <xdr:nvSpPr>
        <xdr:cNvPr id="544" name="テキスト ボックス 543"/>
        <xdr:cNvSpPr txBox="1"/>
      </xdr:nvSpPr>
      <xdr:spPr>
        <a:xfrm>
          <a:off x="15214111" y="64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32931</xdr:rowOff>
    </xdr:from>
    <xdr:to>
      <xdr:col>76</xdr:col>
      <xdr:colOff>165100</xdr:colOff>
      <xdr:row>37</xdr:row>
      <xdr:rowOff>134531</xdr:rowOff>
    </xdr:to>
    <xdr:sp macro="" textlink="">
      <xdr:nvSpPr>
        <xdr:cNvPr id="545" name="楕円 544"/>
        <xdr:cNvSpPr/>
      </xdr:nvSpPr>
      <xdr:spPr>
        <a:xfrm>
          <a:off x="14541500" y="63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125658</xdr:rowOff>
    </xdr:from>
    <xdr:ext cx="534377" cy="259045"/>
    <xdr:sp macro="" textlink="">
      <xdr:nvSpPr>
        <xdr:cNvPr id="546" name="テキスト ボックス 545"/>
        <xdr:cNvSpPr txBox="1"/>
      </xdr:nvSpPr>
      <xdr:spPr>
        <a:xfrm>
          <a:off x="14325111" y="646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39637</xdr:rowOff>
    </xdr:from>
    <xdr:to>
      <xdr:col>72</xdr:col>
      <xdr:colOff>38100</xdr:colOff>
      <xdr:row>37</xdr:row>
      <xdr:rowOff>141237</xdr:rowOff>
    </xdr:to>
    <xdr:sp macro="" textlink="">
      <xdr:nvSpPr>
        <xdr:cNvPr id="547" name="楕円 546"/>
        <xdr:cNvSpPr/>
      </xdr:nvSpPr>
      <xdr:spPr>
        <a:xfrm>
          <a:off x="13652500" y="63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132363</xdr:rowOff>
    </xdr:from>
    <xdr:ext cx="534377" cy="259045"/>
    <xdr:sp macro="" textlink="">
      <xdr:nvSpPr>
        <xdr:cNvPr id="548" name="テキスト ボックス 547"/>
        <xdr:cNvSpPr txBox="1"/>
      </xdr:nvSpPr>
      <xdr:spPr>
        <a:xfrm>
          <a:off x="13436111" y="64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148641</xdr:rowOff>
    </xdr:from>
    <xdr:to>
      <xdr:col>67</xdr:col>
      <xdr:colOff>101600</xdr:colOff>
      <xdr:row>36</xdr:row>
      <xdr:rowOff>78791</xdr:rowOff>
    </xdr:to>
    <xdr:sp macro="" textlink="">
      <xdr:nvSpPr>
        <xdr:cNvPr id="549" name="楕円 548"/>
        <xdr:cNvSpPr/>
      </xdr:nvSpPr>
      <xdr:spPr>
        <a:xfrm>
          <a:off x="12763500" y="61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95318</xdr:rowOff>
    </xdr:from>
    <xdr:ext cx="534377" cy="259045"/>
    <xdr:sp macro="" textlink="">
      <xdr:nvSpPr>
        <xdr:cNvPr id="550" name="テキスト ボックス 549"/>
        <xdr:cNvSpPr txBox="1"/>
      </xdr:nvSpPr>
      <xdr:spPr>
        <a:xfrm>
          <a:off x="12547111" y="5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131585</xdr:rowOff>
    </xdr:from>
    <xdr:to>
      <xdr:col>85</xdr:col>
      <xdr:colOff>127000</xdr:colOff>
      <xdr:row>57</xdr:row>
      <xdr:rowOff>41777</xdr:rowOff>
    </xdr:to>
    <xdr:cxnSp macro="">
      <xdr:nvCxnSpPr>
        <xdr:cNvPr id="582" name="直線コネクタ 581"/>
        <xdr:cNvCxnSpPr/>
      </xdr:nvCxnSpPr>
      <xdr:spPr>
        <a:xfrm flipV="1">
          <a:off x="15481300" y="9561335"/>
          <a:ext cx="838200" cy="2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41777</xdr:rowOff>
    </xdr:from>
    <xdr:to>
      <xdr:col>81</xdr:col>
      <xdr:colOff>50800</xdr:colOff>
      <xdr:row>57</xdr:row>
      <xdr:rowOff>77047</xdr:rowOff>
    </xdr:to>
    <xdr:cxnSp macro="">
      <xdr:nvCxnSpPr>
        <xdr:cNvPr id="585" name="直線コネクタ 584"/>
        <xdr:cNvCxnSpPr/>
      </xdr:nvCxnSpPr>
      <xdr:spPr>
        <a:xfrm flipV="1">
          <a:off x="14592300" y="9814427"/>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39198</xdr:rowOff>
    </xdr:from>
    <xdr:to>
      <xdr:col>76</xdr:col>
      <xdr:colOff>114300</xdr:colOff>
      <xdr:row>57</xdr:row>
      <xdr:rowOff>77047</xdr:rowOff>
    </xdr:to>
    <xdr:cxnSp macro="">
      <xdr:nvCxnSpPr>
        <xdr:cNvPr id="588" name="直線コネクタ 587"/>
        <xdr:cNvCxnSpPr/>
      </xdr:nvCxnSpPr>
      <xdr:spPr>
        <a:xfrm>
          <a:off x="13703300" y="9811848"/>
          <a:ext cx="8890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6655</xdr:rowOff>
    </xdr:from>
    <xdr:to>
      <xdr:col>71</xdr:col>
      <xdr:colOff>177800</xdr:colOff>
      <xdr:row>57</xdr:row>
      <xdr:rowOff>39198</xdr:rowOff>
    </xdr:to>
    <xdr:cxnSp macro="">
      <xdr:nvCxnSpPr>
        <xdr:cNvPr id="591" name="直線コネクタ 590"/>
        <xdr:cNvCxnSpPr/>
      </xdr:nvCxnSpPr>
      <xdr:spPr>
        <a:xfrm>
          <a:off x="12814300" y="9607855"/>
          <a:ext cx="889000" cy="20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76735</xdr:rowOff>
    </xdr:from>
    <xdr:to>
      <xdr:col>72</xdr:col>
      <xdr:colOff>38100</xdr:colOff>
      <xdr:row>57</xdr:row>
      <xdr:rowOff>6885</xdr:rowOff>
    </xdr:to>
    <xdr:sp macro="" textlink="">
      <xdr:nvSpPr>
        <xdr:cNvPr id="592" name="フローチャート: 判断 591"/>
        <xdr:cNvSpPr/>
      </xdr:nvSpPr>
      <xdr:spPr>
        <a:xfrm>
          <a:off x="13652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23412</xdr:rowOff>
    </xdr:from>
    <xdr:ext cx="534377" cy="259045"/>
    <xdr:sp macro="" textlink="">
      <xdr:nvSpPr>
        <xdr:cNvPr id="593" name="テキスト ボックス 592"/>
        <xdr:cNvSpPr txBox="1"/>
      </xdr:nvSpPr>
      <xdr:spPr>
        <a:xfrm>
          <a:off x="13436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87594</xdr:rowOff>
    </xdr:from>
    <xdr:to>
      <xdr:col>67</xdr:col>
      <xdr:colOff>101600</xdr:colOff>
      <xdr:row>57</xdr:row>
      <xdr:rowOff>17744</xdr:rowOff>
    </xdr:to>
    <xdr:sp macro="" textlink="">
      <xdr:nvSpPr>
        <xdr:cNvPr id="594" name="フローチャート: 判断 593"/>
        <xdr:cNvSpPr/>
      </xdr:nvSpPr>
      <xdr:spPr>
        <a:xfrm>
          <a:off x="12763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8871</xdr:rowOff>
    </xdr:from>
    <xdr:ext cx="534377" cy="259045"/>
    <xdr:sp macro="" textlink="">
      <xdr:nvSpPr>
        <xdr:cNvPr id="595" name="テキスト ボックス 594"/>
        <xdr:cNvSpPr txBox="1"/>
      </xdr:nvSpPr>
      <xdr:spPr>
        <a:xfrm>
          <a:off x="12547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80785</xdr:rowOff>
    </xdr:from>
    <xdr:to>
      <xdr:col>85</xdr:col>
      <xdr:colOff>177800</xdr:colOff>
      <xdr:row>56</xdr:row>
      <xdr:rowOff>10935</xdr:rowOff>
    </xdr:to>
    <xdr:sp macro="" textlink="">
      <xdr:nvSpPr>
        <xdr:cNvPr id="601" name="楕円 600"/>
        <xdr:cNvSpPr/>
      </xdr:nvSpPr>
      <xdr:spPr>
        <a:xfrm>
          <a:off x="16268700" y="95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103662</xdr:rowOff>
    </xdr:from>
    <xdr:ext cx="534377" cy="259045"/>
    <xdr:sp macro="" textlink="">
      <xdr:nvSpPr>
        <xdr:cNvPr id="602" name="教育費該当値テキスト"/>
        <xdr:cNvSpPr txBox="1"/>
      </xdr:nvSpPr>
      <xdr:spPr>
        <a:xfrm>
          <a:off x="16370300" y="93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162427</xdr:rowOff>
    </xdr:from>
    <xdr:to>
      <xdr:col>81</xdr:col>
      <xdr:colOff>101600</xdr:colOff>
      <xdr:row>57</xdr:row>
      <xdr:rowOff>92577</xdr:rowOff>
    </xdr:to>
    <xdr:sp macro="" textlink="">
      <xdr:nvSpPr>
        <xdr:cNvPr id="603" name="楕円 602"/>
        <xdr:cNvSpPr/>
      </xdr:nvSpPr>
      <xdr:spPr>
        <a:xfrm>
          <a:off x="15430500" y="97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83704</xdr:rowOff>
    </xdr:from>
    <xdr:ext cx="534377" cy="259045"/>
    <xdr:sp macro="" textlink="">
      <xdr:nvSpPr>
        <xdr:cNvPr id="604" name="テキスト ボックス 603"/>
        <xdr:cNvSpPr txBox="1"/>
      </xdr:nvSpPr>
      <xdr:spPr>
        <a:xfrm>
          <a:off x="15214111" y="9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26247</xdr:rowOff>
    </xdr:from>
    <xdr:to>
      <xdr:col>76</xdr:col>
      <xdr:colOff>165100</xdr:colOff>
      <xdr:row>57</xdr:row>
      <xdr:rowOff>127847</xdr:rowOff>
    </xdr:to>
    <xdr:sp macro="" textlink="">
      <xdr:nvSpPr>
        <xdr:cNvPr id="605" name="楕円 604"/>
        <xdr:cNvSpPr/>
      </xdr:nvSpPr>
      <xdr:spPr>
        <a:xfrm>
          <a:off x="14541500" y="97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118974</xdr:rowOff>
    </xdr:from>
    <xdr:ext cx="534377" cy="259045"/>
    <xdr:sp macro="" textlink="">
      <xdr:nvSpPr>
        <xdr:cNvPr id="606" name="テキスト ボックス 605"/>
        <xdr:cNvSpPr txBox="1"/>
      </xdr:nvSpPr>
      <xdr:spPr>
        <a:xfrm>
          <a:off x="14325111" y="989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159848</xdr:rowOff>
    </xdr:from>
    <xdr:to>
      <xdr:col>72</xdr:col>
      <xdr:colOff>38100</xdr:colOff>
      <xdr:row>57</xdr:row>
      <xdr:rowOff>89998</xdr:rowOff>
    </xdr:to>
    <xdr:sp macro="" textlink="">
      <xdr:nvSpPr>
        <xdr:cNvPr id="607" name="楕円 606"/>
        <xdr:cNvSpPr/>
      </xdr:nvSpPr>
      <xdr:spPr>
        <a:xfrm>
          <a:off x="13652500" y="97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81125</xdr:rowOff>
    </xdr:from>
    <xdr:ext cx="534377" cy="259045"/>
    <xdr:sp macro="" textlink="">
      <xdr:nvSpPr>
        <xdr:cNvPr id="608" name="テキスト ボックス 607"/>
        <xdr:cNvSpPr txBox="1"/>
      </xdr:nvSpPr>
      <xdr:spPr>
        <a:xfrm>
          <a:off x="13436111" y="98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127305</xdr:rowOff>
    </xdr:from>
    <xdr:to>
      <xdr:col>67</xdr:col>
      <xdr:colOff>101600</xdr:colOff>
      <xdr:row>56</xdr:row>
      <xdr:rowOff>57455</xdr:rowOff>
    </xdr:to>
    <xdr:sp macro="" textlink="">
      <xdr:nvSpPr>
        <xdr:cNvPr id="609" name="楕円 608"/>
        <xdr:cNvSpPr/>
      </xdr:nvSpPr>
      <xdr:spPr>
        <a:xfrm>
          <a:off x="12763500" y="95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73982</xdr:rowOff>
    </xdr:from>
    <xdr:ext cx="534377" cy="259045"/>
    <xdr:sp macro="" textlink="">
      <xdr:nvSpPr>
        <xdr:cNvPr id="610" name="テキスト ボックス 609"/>
        <xdr:cNvSpPr txBox="1"/>
      </xdr:nvSpPr>
      <xdr:spPr>
        <a:xfrm>
          <a:off x="12547111" y="933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11902</xdr:rowOff>
    </xdr:from>
    <xdr:to>
      <xdr:col>85</xdr:col>
      <xdr:colOff>127000</xdr:colOff>
      <xdr:row>78</xdr:row>
      <xdr:rowOff>23760</xdr:rowOff>
    </xdr:to>
    <xdr:cxnSp macro="">
      <xdr:nvCxnSpPr>
        <xdr:cNvPr id="635" name="直線コネクタ 634"/>
        <xdr:cNvCxnSpPr/>
      </xdr:nvCxnSpPr>
      <xdr:spPr>
        <a:xfrm flipV="1">
          <a:off x="15481300" y="13385002"/>
          <a:ext cx="838200" cy="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23760</xdr:rowOff>
    </xdr:from>
    <xdr:to>
      <xdr:col>81</xdr:col>
      <xdr:colOff>50800</xdr:colOff>
      <xdr:row>78</xdr:row>
      <xdr:rowOff>25400</xdr:rowOff>
    </xdr:to>
    <xdr:cxnSp macro="">
      <xdr:nvCxnSpPr>
        <xdr:cNvPr id="638" name="直線コネクタ 637"/>
        <xdr:cNvCxnSpPr/>
      </xdr:nvCxnSpPr>
      <xdr:spPr>
        <a:xfrm flipV="1">
          <a:off x="14592300" y="13396860"/>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23222</xdr:rowOff>
    </xdr:from>
    <xdr:to>
      <xdr:col>76</xdr:col>
      <xdr:colOff>114300</xdr:colOff>
      <xdr:row>78</xdr:row>
      <xdr:rowOff>25400</xdr:rowOff>
    </xdr:to>
    <xdr:cxnSp macro="">
      <xdr:nvCxnSpPr>
        <xdr:cNvPr id="641" name="直線コネクタ 640"/>
        <xdr:cNvCxnSpPr/>
      </xdr:nvCxnSpPr>
      <xdr:spPr>
        <a:xfrm>
          <a:off x="13703300" y="13396322"/>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23222</xdr:rowOff>
    </xdr:from>
    <xdr:to>
      <xdr:col>71</xdr:col>
      <xdr:colOff>177800</xdr:colOff>
      <xdr:row>78</xdr:row>
      <xdr:rowOff>24960</xdr:rowOff>
    </xdr:to>
    <xdr:cxnSp macro="">
      <xdr:nvCxnSpPr>
        <xdr:cNvPr id="644" name="直線コネクタ 643"/>
        <xdr:cNvCxnSpPr/>
      </xdr:nvCxnSpPr>
      <xdr:spPr>
        <a:xfrm flipV="1">
          <a:off x="12814300" y="1339632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139157</xdr:rowOff>
    </xdr:from>
    <xdr:to>
      <xdr:col>72</xdr:col>
      <xdr:colOff>38100</xdr:colOff>
      <xdr:row>78</xdr:row>
      <xdr:rowOff>69307</xdr:rowOff>
    </xdr:to>
    <xdr:sp macro="" textlink="">
      <xdr:nvSpPr>
        <xdr:cNvPr id="645" name="フローチャート: 判断 644"/>
        <xdr:cNvSpPr/>
      </xdr:nvSpPr>
      <xdr:spPr>
        <a:xfrm>
          <a:off x="13652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85834</xdr:rowOff>
    </xdr:from>
    <xdr:ext cx="469744" cy="259045"/>
    <xdr:sp macro="" textlink="">
      <xdr:nvSpPr>
        <xdr:cNvPr id="646" name="テキスト ボックス 645"/>
        <xdr:cNvSpPr txBox="1"/>
      </xdr:nvSpPr>
      <xdr:spPr>
        <a:xfrm>
          <a:off x="13468428" y="131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143776</xdr:rowOff>
    </xdr:from>
    <xdr:to>
      <xdr:col>67</xdr:col>
      <xdr:colOff>101600</xdr:colOff>
      <xdr:row>78</xdr:row>
      <xdr:rowOff>73926</xdr:rowOff>
    </xdr:to>
    <xdr:sp macro="" textlink="">
      <xdr:nvSpPr>
        <xdr:cNvPr id="647" name="フローチャート: 判断 646"/>
        <xdr:cNvSpPr/>
      </xdr:nvSpPr>
      <xdr:spPr>
        <a:xfrm>
          <a:off x="12763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90453</xdr:rowOff>
    </xdr:from>
    <xdr:ext cx="378565" cy="259045"/>
    <xdr:sp macro="" textlink="">
      <xdr:nvSpPr>
        <xdr:cNvPr id="648" name="テキスト ボックス 647"/>
        <xdr:cNvSpPr txBox="1"/>
      </xdr:nvSpPr>
      <xdr:spPr>
        <a:xfrm>
          <a:off x="12625017" y="131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132552</xdr:rowOff>
    </xdr:from>
    <xdr:to>
      <xdr:col>85</xdr:col>
      <xdr:colOff>177800</xdr:colOff>
      <xdr:row>78</xdr:row>
      <xdr:rowOff>62702</xdr:rowOff>
    </xdr:to>
    <xdr:sp macro="" textlink="">
      <xdr:nvSpPr>
        <xdr:cNvPr id="654" name="楕円 653"/>
        <xdr:cNvSpPr/>
      </xdr:nvSpPr>
      <xdr:spPr>
        <a:xfrm>
          <a:off x="16268700" y="133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98429</xdr:rowOff>
    </xdr:from>
    <xdr:ext cx="469744" cy="259045"/>
    <xdr:sp macro="" textlink="">
      <xdr:nvSpPr>
        <xdr:cNvPr id="655" name="災害復旧費該当値テキスト"/>
        <xdr:cNvSpPr txBox="1"/>
      </xdr:nvSpPr>
      <xdr:spPr>
        <a:xfrm>
          <a:off x="16370300" y="1330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144410</xdr:rowOff>
    </xdr:from>
    <xdr:to>
      <xdr:col>81</xdr:col>
      <xdr:colOff>101600</xdr:colOff>
      <xdr:row>78</xdr:row>
      <xdr:rowOff>74560</xdr:rowOff>
    </xdr:to>
    <xdr:sp macro="" textlink="">
      <xdr:nvSpPr>
        <xdr:cNvPr id="656" name="楕円 655"/>
        <xdr:cNvSpPr/>
      </xdr:nvSpPr>
      <xdr:spPr>
        <a:xfrm>
          <a:off x="15430500" y="133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65687</xdr:rowOff>
    </xdr:from>
    <xdr:ext cx="378565" cy="259045"/>
    <xdr:sp macro="" textlink="">
      <xdr:nvSpPr>
        <xdr:cNvPr id="657" name="テキスト ボックス 656"/>
        <xdr:cNvSpPr txBox="1"/>
      </xdr:nvSpPr>
      <xdr:spPr>
        <a:xfrm>
          <a:off x="15292017" y="13438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143872</xdr:rowOff>
    </xdr:from>
    <xdr:to>
      <xdr:col>72</xdr:col>
      <xdr:colOff>38100</xdr:colOff>
      <xdr:row>78</xdr:row>
      <xdr:rowOff>74022</xdr:rowOff>
    </xdr:to>
    <xdr:sp macro="" textlink="">
      <xdr:nvSpPr>
        <xdr:cNvPr id="660" name="楕円 659"/>
        <xdr:cNvSpPr/>
      </xdr:nvSpPr>
      <xdr:spPr>
        <a:xfrm>
          <a:off x="13652500" y="133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65149</xdr:rowOff>
    </xdr:from>
    <xdr:ext cx="378565" cy="259045"/>
    <xdr:sp macro="" textlink="">
      <xdr:nvSpPr>
        <xdr:cNvPr id="661" name="テキスト ボックス 660"/>
        <xdr:cNvSpPr txBox="1"/>
      </xdr:nvSpPr>
      <xdr:spPr>
        <a:xfrm>
          <a:off x="13514017" y="1343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145610</xdr:rowOff>
    </xdr:from>
    <xdr:to>
      <xdr:col>67</xdr:col>
      <xdr:colOff>101600</xdr:colOff>
      <xdr:row>78</xdr:row>
      <xdr:rowOff>75760</xdr:rowOff>
    </xdr:to>
    <xdr:sp macro="" textlink="">
      <xdr:nvSpPr>
        <xdr:cNvPr id="662" name="楕円 661"/>
        <xdr:cNvSpPr/>
      </xdr:nvSpPr>
      <xdr:spPr>
        <a:xfrm>
          <a:off x="12763500" y="133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66887</xdr:rowOff>
    </xdr:from>
    <xdr:ext cx="313932" cy="259045"/>
    <xdr:sp macro="" textlink="">
      <xdr:nvSpPr>
        <xdr:cNvPr id="663" name="テキスト ボックス 662"/>
        <xdr:cNvSpPr txBox="1"/>
      </xdr:nvSpPr>
      <xdr:spPr>
        <a:xfrm>
          <a:off x="12657333" y="13439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154826</xdr:rowOff>
    </xdr:from>
    <xdr:to>
      <xdr:col>85</xdr:col>
      <xdr:colOff>127000</xdr:colOff>
      <xdr:row>96</xdr:row>
      <xdr:rowOff>168363</xdr:rowOff>
    </xdr:to>
    <xdr:cxnSp macro="">
      <xdr:nvCxnSpPr>
        <xdr:cNvPr id="692" name="直線コネクタ 691"/>
        <xdr:cNvCxnSpPr/>
      </xdr:nvCxnSpPr>
      <xdr:spPr>
        <a:xfrm>
          <a:off x="15481300" y="16614026"/>
          <a:ext cx="8382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129311</xdr:rowOff>
    </xdr:from>
    <xdr:to>
      <xdr:col>81</xdr:col>
      <xdr:colOff>50800</xdr:colOff>
      <xdr:row>96</xdr:row>
      <xdr:rowOff>154826</xdr:rowOff>
    </xdr:to>
    <xdr:cxnSp macro="">
      <xdr:nvCxnSpPr>
        <xdr:cNvPr id="695" name="直線コネクタ 694"/>
        <xdr:cNvCxnSpPr/>
      </xdr:nvCxnSpPr>
      <xdr:spPr>
        <a:xfrm>
          <a:off x="14592300" y="16588511"/>
          <a:ext cx="8890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81305</xdr:rowOff>
    </xdr:from>
    <xdr:to>
      <xdr:col>76</xdr:col>
      <xdr:colOff>114300</xdr:colOff>
      <xdr:row>96</xdr:row>
      <xdr:rowOff>129311</xdr:rowOff>
    </xdr:to>
    <xdr:cxnSp macro="">
      <xdr:nvCxnSpPr>
        <xdr:cNvPr id="698" name="直線コネクタ 697"/>
        <xdr:cNvCxnSpPr/>
      </xdr:nvCxnSpPr>
      <xdr:spPr>
        <a:xfrm>
          <a:off x="13703300" y="1654050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71120</xdr:rowOff>
    </xdr:from>
    <xdr:to>
      <xdr:col>71</xdr:col>
      <xdr:colOff>177800</xdr:colOff>
      <xdr:row>96</xdr:row>
      <xdr:rowOff>81305</xdr:rowOff>
    </xdr:to>
    <xdr:cxnSp macro="">
      <xdr:nvCxnSpPr>
        <xdr:cNvPr id="701" name="直線コネクタ 700"/>
        <xdr:cNvCxnSpPr/>
      </xdr:nvCxnSpPr>
      <xdr:spPr>
        <a:xfrm>
          <a:off x="12814300" y="16530320"/>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13348</xdr:rowOff>
    </xdr:from>
    <xdr:to>
      <xdr:col>72</xdr:col>
      <xdr:colOff>38100</xdr:colOff>
      <xdr:row>95</xdr:row>
      <xdr:rowOff>114948</xdr:rowOff>
    </xdr:to>
    <xdr:sp macro="" textlink="">
      <xdr:nvSpPr>
        <xdr:cNvPr id="702" name="フローチャート: 判断 701"/>
        <xdr:cNvSpPr/>
      </xdr:nvSpPr>
      <xdr:spPr>
        <a:xfrm>
          <a:off x="13652500" y="163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131475</xdr:rowOff>
    </xdr:from>
    <xdr:ext cx="534377" cy="259045"/>
    <xdr:sp macro="" textlink="">
      <xdr:nvSpPr>
        <xdr:cNvPr id="703" name="テキスト ボックス 702"/>
        <xdr:cNvSpPr txBox="1"/>
      </xdr:nvSpPr>
      <xdr:spPr>
        <a:xfrm>
          <a:off x="13436111" y="160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12598</xdr:rowOff>
    </xdr:from>
    <xdr:to>
      <xdr:col>67</xdr:col>
      <xdr:colOff>101600</xdr:colOff>
      <xdr:row>95</xdr:row>
      <xdr:rowOff>114198</xdr:rowOff>
    </xdr:to>
    <xdr:sp macro="" textlink="">
      <xdr:nvSpPr>
        <xdr:cNvPr id="704" name="フローチャート: 判断 703"/>
        <xdr:cNvSpPr/>
      </xdr:nvSpPr>
      <xdr:spPr>
        <a:xfrm>
          <a:off x="12763500" y="1630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130725</xdr:rowOff>
    </xdr:from>
    <xdr:ext cx="534377" cy="259045"/>
    <xdr:sp macro="" textlink="">
      <xdr:nvSpPr>
        <xdr:cNvPr id="705" name="テキスト ボックス 704"/>
        <xdr:cNvSpPr txBox="1"/>
      </xdr:nvSpPr>
      <xdr:spPr>
        <a:xfrm>
          <a:off x="12547111" y="160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117563</xdr:rowOff>
    </xdr:from>
    <xdr:to>
      <xdr:col>85</xdr:col>
      <xdr:colOff>177800</xdr:colOff>
      <xdr:row>97</xdr:row>
      <xdr:rowOff>47713</xdr:rowOff>
    </xdr:to>
    <xdr:sp macro="" textlink="">
      <xdr:nvSpPr>
        <xdr:cNvPr id="711" name="楕円 710"/>
        <xdr:cNvSpPr/>
      </xdr:nvSpPr>
      <xdr:spPr>
        <a:xfrm>
          <a:off x="16268700" y="165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95990</xdr:rowOff>
    </xdr:from>
    <xdr:ext cx="534377" cy="259045"/>
    <xdr:sp macro="" textlink="">
      <xdr:nvSpPr>
        <xdr:cNvPr id="712" name="公債費該当値テキスト"/>
        <xdr:cNvSpPr txBox="1"/>
      </xdr:nvSpPr>
      <xdr:spPr>
        <a:xfrm>
          <a:off x="16370300" y="165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104026</xdr:rowOff>
    </xdr:from>
    <xdr:to>
      <xdr:col>81</xdr:col>
      <xdr:colOff>101600</xdr:colOff>
      <xdr:row>97</xdr:row>
      <xdr:rowOff>34176</xdr:rowOff>
    </xdr:to>
    <xdr:sp macro="" textlink="">
      <xdr:nvSpPr>
        <xdr:cNvPr id="713" name="楕円 712"/>
        <xdr:cNvSpPr/>
      </xdr:nvSpPr>
      <xdr:spPr>
        <a:xfrm>
          <a:off x="15430500" y="165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25303</xdr:rowOff>
    </xdr:from>
    <xdr:ext cx="534377" cy="259045"/>
    <xdr:sp macro="" textlink="">
      <xdr:nvSpPr>
        <xdr:cNvPr id="714" name="テキスト ボックス 713"/>
        <xdr:cNvSpPr txBox="1"/>
      </xdr:nvSpPr>
      <xdr:spPr>
        <a:xfrm>
          <a:off x="15214111" y="166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78511</xdr:rowOff>
    </xdr:from>
    <xdr:to>
      <xdr:col>76</xdr:col>
      <xdr:colOff>165100</xdr:colOff>
      <xdr:row>97</xdr:row>
      <xdr:rowOff>8661</xdr:rowOff>
    </xdr:to>
    <xdr:sp macro="" textlink="">
      <xdr:nvSpPr>
        <xdr:cNvPr id="715" name="楕円 714"/>
        <xdr:cNvSpPr/>
      </xdr:nvSpPr>
      <xdr:spPr>
        <a:xfrm>
          <a:off x="14541500" y="1653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171238</xdr:rowOff>
    </xdr:from>
    <xdr:ext cx="534377" cy="259045"/>
    <xdr:sp macro="" textlink="">
      <xdr:nvSpPr>
        <xdr:cNvPr id="716" name="テキスト ボックス 715"/>
        <xdr:cNvSpPr txBox="1"/>
      </xdr:nvSpPr>
      <xdr:spPr>
        <a:xfrm>
          <a:off x="14325111" y="1663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30505</xdr:rowOff>
    </xdr:from>
    <xdr:to>
      <xdr:col>72</xdr:col>
      <xdr:colOff>38100</xdr:colOff>
      <xdr:row>96</xdr:row>
      <xdr:rowOff>132105</xdr:rowOff>
    </xdr:to>
    <xdr:sp macro="" textlink="">
      <xdr:nvSpPr>
        <xdr:cNvPr id="717" name="楕円 716"/>
        <xdr:cNvSpPr/>
      </xdr:nvSpPr>
      <xdr:spPr>
        <a:xfrm>
          <a:off x="13652500" y="164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123232</xdr:rowOff>
    </xdr:from>
    <xdr:ext cx="534377" cy="259045"/>
    <xdr:sp macro="" textlink="">
      <xdr:nvSpPr>
        <xdr:cNvPr id="718" name="テキスト ボックス 717"/>
        <xdr:cNvSpPr txBox="1"/>
      </xdr:nvSpPr>
      <xdr:spPr>
        <a:xfrm>
          <a:off x="13436111" y="165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20320</xdr:rowOff>
    </xdr:from>
    <xdr:to>
      <xdr:col>67</xdr:col>
      <xdr:colOff>101600</xdr:colOff>
      <xdr:row>96</xdr:row>
      <xdr:rowOff>121920</xdr:rowOff>
    </xdr:to>
    <xdr:sp macro="" textlink="">
      <xdr:nvSpPr>
        <xdr:cNvPr id="719" name="楕円 718"/>
        <xdr:cNvSpPr/>
      </xdr:nvSpPr>
      <xdr:spPr>
        <a:xfrm>
          <a:off x="12763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113047</xdr:rowOff>
    </xdr:from>
    <xdr:ext cx="534377" cy="259045"/>
    <xdr:sp macro="" textlink="">
      <xdr:nvSpPr>
        <xdr:cNvPr id="720" name="テキスト ボックス 719"/>
        <xdr:cNvSpPr txBox="1"/>
      </xdr:nvSpPr>
      <xdr:spPr>
        <a:xfrm>
          <a:off x="12547111" y="165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93000</xdr:rowOff>
    </xdr:from>
    <xdr:to>
      <xdr:col>116</xdr:col>
      <xdr:colOff>62864</xdr:colOff>
      <xdr:row>39</xdr:row>
      <xdr:rowOff>98878</xdr:rowOff>
    </xdr:to>
    <xdr:cxnSp macro="">
      <xdr:nvCxnSpPr>
        <xdr:cNvPr id="746" name="直線コネクタ 745"/>
        <xdr:cNvCxnSpPr/>
      </xdr:nvCxnSpPr>
      <xdr:spPr>
        <a:xfrm flipV="1">
          <a:off x="22159595" y="6093750"/>
          <a:ext cx="1269" cy="691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141422</xdr:rowOff>
    </xdr:from>
    <xdr:ext cx="249299" cy="259045"/>
    <xdr:sp macro="" textlink="">
      <xdr:nvSpPr>
        <xdr:cNvPr id="747" name="諸支出金最小値テキスト"/>
        <xdr:cNvSpPr txBox="1"/>
      </xdr:nvSpPr>
      <xdr:spPr>
        <a:xfrm>
          <a:off x="22212300" y="6827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39677</xdr:rowOff>
    </xdr:from>
    <xdr:ext cx="469744" cy="259045"/>
    <xdr:sp macro="" textlink="">
      <xdr:nvSpPr>
        <xdr:cNvPr id="749" name="諸支出金最大値テキスト"/>
        <xdr:cNvSpPr txBox="1"/>
      </xdr:nvSpPr>
      <xdr:spPr>
        <a:xfrm>
          <a:off x="22212300" y="58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93000</xdr:rowOff>
    </xdr:from>
    <xdr:to>
      <xdr:col>116</xdr:col>
      <xdr:colOff>152400</xdr:colOff>
      <xdr:row>35</xdr:row>
      <xdr:rowOff>93000</xdr:rowOff>
    </xdr:to>
    <xdr:cxnSp macro="">
      <xdr:nvCxnSpPr>
        <xdr:cNvPr id="750" name="直線コネクタ 749"/>
        <xdr:cNvCxnSpPr/>
      </xdr:nvCxnSpPr>
      <xdr:spPr>
        <a:xfrm>
          <a:off x="22072600" y="60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97246</xdr:rowOff>
    </xdr:from>
    <xdr:to>
      <xdr:col>116</xdr:col>
      <xdr:colOff>63500</xdr:colOff>
      <xdr:row>39</xdr:row>
      <xdr:rowOff>98878</xdr:rowOff>
    </xdr:to>
    <xdr:cxnSp macro="">
      <xdr:nvCxnSpPr>
        <xdr:cNvPr id="751" name="直線コネクタ 750"/>
        <xdr:cNvCxnSpPr/>
      </xdr:nvCxnSpPr>
      <xdr:spPr>
        <a:xfrm>
          <a:off x="21323300" y="6269446"/>
          <a:ext cx="8382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58872</xdr:rowOff>
    </xdr:from>
    <xdr:ext cx="378565" cy="259045"/>
    <xdr:sp macro="" textlink="">
      <xdr:nvSpPr>
        <xdr:cNvPr id="752" name="諸支出金平均値テキスト"/>
        <xdr:cNvSpPr txBox="1"/>
      </xdr:nvSpPr>
      <xdr:spPr>
        <a:xfrm>
          <a:off x="22212300" y="6573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35995</xdr:rowOff>
    </xdr:from>
    <xdr:to>
      <xdr:col>116</xdr:col>
      <xdr:colOff>114300</xdr:colOff>
      <xdr:row>39</xdr:row>
      <xdr:rowOff>137595</xdr:rowOff>
    </xdr:to>
    <xdr:sp macro="" textlink="">
      <xdr:nvSpPr>
        <xdr:cNvPr id="753" name="フローチャート: 判断 752"/>
        <xdr:cNvSpPr/>
      </xdr:nvSpPr>
      <xdr:spPr>
        <a:xfrm>
          <a:off x="22110700" y="672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132189</xdr:rowOff>
    </xdr:from>
    <xdr:to>
      <xdr:col>111</xdr:col>
      <xdr:colOff>177800</xdr:colOff>
      <xdr:row>36</xdr:row>
      <xdr:rowOff>97246</xdr:rowOff>
    </xdr:to>
    <xdr:cxnSp macro="">
      <xdr:nvCxnSpPr>
        <xdr:cNvPr id="754" name="直線コネクタ 753"/>
        <xdr:cNvCxnSpPr/>
      </xdr:nvCxnSpPr>
      <xdr:spPr>
        <a:xfrm>
          <a:off x="20434300" y="5275689"/>
          <a:ext cx="889000" cy="99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13353</xdr:rowOff>
    </xdr:from>
    <xdr:to>
      <xdr:col>112</xdr:col>
      <xdr:colOff>38100</xdr:colOff>
      <xdr:row>39</xdr:row>
      <xdr:rowOff>114953</xdr:rowOff>
    </xdr:to>
    <xdr:sp macro="" textlink="">
      <xdr:nvSpPr>
        <xdr:cNvPr id="755" name="フローチャート: 判断 754"/>
        <xdr:cNvSpPr/>
      </xdr:nvSpPr>
      <xdr:spPr>
        <a:xfrm>
          <a:off x="21272500" y="66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106080</xdr:rowOff>
    </xdr:from>
    <xdr:ext cx="378565" cy="259045"/>
    <xdr:sp macro="" textlink="">
      <xdr:nvSpPr>
        <xdr:cNvPr id="756" name="テキスト ボックス 755"/>
        <xdr:cNvSpPr txBox="1"/>
      </xdr:nvSpPr>
      <xdr:spPr>
        <a:xfrm>
          <a:off x="21134017" y="679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132189</xdr:rowOff>
    </xdr:from>
    <xdr:to>
      <xdr:col>107</xdr:col>
      <xdr:colOff>50800</xdr:colOff>
      <xdr:row>37</xdr:row>
      <xdr:rowOff>166805</xdr:rowOff>
    </xdr:to>
    <xdr:cxnSp macro="">
      <xdr:nvCxnSpPr>
        <xdr:cNvPr id="757" name="直線コネクタ 756"/>
        <xdr:cNvCxnSpPr/>
      </xdr:nvCxnSpPr>
      <xdr:spPr>
        <a:xfrm flipV="1">
          <a:off x="19545300" y="5275689"/>
          <a:ext cx="889000" cy="12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28376</xdr:rowOff>
    </xdr:from>
    <xdr:to>
      <xdr:col>107</xdr:col>
      <xdr:colOff>101600</xdr:colOff>
      <xdr:row>39</xdr:row>
      <xdr:rowOff>129976</xdr:rowOff>
    </xdr:to>
    <xdr:sp macro="" textlink="">
      <xdr:nvSpPr>
        <xdr:cNvPr id="758" name="フローチャート: 判断 757"/>
        <xdr:cNvSpPr/>
      </xdr:nvSpPr>
      <xdr:spPr>
        <a:xfrm>
          <a:off x="203835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121103</xdr:rowOff>
    </xdr:from>
    <xdr:ext cx="378565" cy="259045"/>
    <xdr:sp macro="" textlink="">
      <xdr:nvSpPr>
        <xdr:cNvPr id="759" name="テキスト ボックス 758"/>
        <xdr:cNvSpPr txBox="1"/>
      </xdr:nvSpPr>
      <xdr:spPr>
        <a:xfrm>
          <a:off x="20245017" y="6807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166805</xdr:rowOff>
    </xdr:from>
    <xdr:to>
      <xdr:col>102</xdr:col>
      <xdr:colOff>114300</xdr:colOff>
      <xdr:row>38</xdr:row>
      <xdr:rowOff>108240</xdr:rowOff>
    </xdr:to>
    <xdr:cxnSp macro="">
      <xdr:nvCxnSpPr>
        <xdr:cNvPr id="760" name="直線コネクタ 759"/>
        <xdr:cNvCxnSpPr/>
      </xdr:nvCxnSpPr>
      <xdr:spPr>
        <a:xfrm flipV="1">
          <a:off x="18656300" y="6510455"/>
          <a:ext cx="889000" cy="1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29028</xdr:rowOff>
    </xdr:from>
    <xdr:to>
      <xdr:col>102</xdr:col>
      <xdr:colOff>165100</xdr:colOff>
      <xdr:row>39</xdr:row>
      <xdr:rowOff>130628</xdr:rowOff>
    </xdr:to>
    <xdr:sp macro="" textlink="">
      <xdr:nvSpPr>
        <xdr:cNvPr id="761" name="フローチャート: 判断 760"/>
        <xdr:cNvSpPr/>
      </xdr:nvSpPr>
      <xdr:spPr>
        <a:xfrm>
          <a:off x="19494500" y="67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121755</xdr:rowOff>
    </xdr:from>
    <xdr:ext cx="378565" cy="259045"/>
    <xdr:sp macro="" textlink="">
      <xdr:nvSpPr>
        <xdr:cNvPr id="762" name="テキスト ボックス 761"/>
        <xdr:cNvSpPr txBox="1"/>
      </xdr:nvSpPr>
      <xdr:spPr>
        <a:xfrm>
          <a:off x="19356017" y="680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38499</xdr:rowOff>
    </xdr:from>
    <xdr:to>
      <xdr:col>98</xdr:col>
      <xdr:colOff>38100</xdr:colOff>
      <xdr:row>39</xdr:row>
      <xdr:rowOff>140099</xdr:rowOff>
    </xdr:to>
    <xdr:sp macro="" textlink="">
      <xdr:nvSpPr>
        <xdr:cNvPr id="763" name="フローチャート: 判断 762"/>
        <xdr:cNvSpPr/>
      </xdr:nvSpPr>
      <xdr:spPr>
        <a:xfrm>
          <a:off x="18605500" y="672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131226</xdr:rowOff>
    </xdr:from>
    <xdr:ext cx="313932" cy="259045"/>
    <xdr:sp macro="" textlink="">
      <xdr:nvSpPr>
        <xdr:cNvPr id="764" name="テキスト ボックス 763"/>
        <xdr:cNvSpPr txBox="1"/>
      </xdr:nvSpPr>
      <xdr:spPr>
        <a:xfrm>
          <a:off x="18499333" y="6817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14422</xdr:rowOff>
    </xdr:from>
    <xdr:ext cx="249299" cy="259045"/>
    <xdr:sp macro="" textlink="">
      <xdr:nvSpPr>
        <xdr:cNvPr id="771" name="諸支出金該当値テキスト"/>
        <xdr:cNvSpPr txBox="1"/>
      </xdr:nvSpPr>
      <xdr:spPr>
        <a:xfrm>
          <a:off x="22212300" y="67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46446</xdr:rowOff>
    </xdr:from>
    <xdr:to>
      <xdr:col>112</xdr:col>
      <xdr:colOff>38100</xdr:colOff>
      <xdr:row>36</xdr:row>
      <xdr:rowOff>148046</xdr:rowOff>
    </xdr:to>
    <xdr:sp macro="" textlink="">
      <xdr:nvSpPr>
        <xdr:cNvPr id="772" name="楕円 771"/>
        <xdr:cNvSpPr/>
      </xdr:nvSpPr>
      <xdr:spPr>
        <a:xfrm>
          <a:off x="21272500" y="62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164573</xdr:rowOff>
    </xdr:from>
    <xdr:ext cx="469744" cy="259045"/>
    <xdr:sp macro="" textlink="">
      <xdr:nvSpPr>
        <xdr:cNvPr id="773" name="テキスト ボックス 772"/>
        <xdr:cNvSpPr txBox="1"/>
      </xdr:nvSpPr>
      <xdr:spPr>
        <a:xfrm>
          <a:off x="21088428" y="599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81389</xdr:rowOff>
    </xdr:from>
    <xdr:to>
      <xdr:col>107</xdr:col>
      <xdr:colOff>101600</xdr:colOff>
      <xdr:row>31</xdr:row>
      <xdr:rowOff>11539</xdr:rowOff>
    </xdr:to>
    <xdr:sp macro="" textlink="">
      <xdr:nvSpPr>
        <xdr:cNvPr id="774" name="楕円 773"/>
        <xdr:cNvSpPr/>
      </xdr:nvSpPr>
      <xdr:spPr>
        <a:xfrm>
          <a:off x="20383500" y="52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28066</xdr:rowOff>
    </xdr:from>
    <xdr:ext cx="534377" cy="259045"/>
    <xdr:sp macro="" textlink="">
      <xdr:nvSpPr>
        <xdr:cNvPr id="775" name="テキスト ボックス 774"/>
        <xdr:cNvSpPr txBox="1"/>
      </xdr:nvSpPr>
      <xdr:spPr>
        <a:xfrm>
          <a:off x="20167111" y="500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116005</xdr:rowOff>
    </xdr:from>
    <xdr:to>
      <xdr:col>102</xdr:col>
      <xdr:colOff>165100</xdr:colOff>
      <xdr:row>38</xdr:row>
      <xdr:rowOff>46155</xdr:rowOff>
    </xdr:to>
    <xdr:sp macro="" textlink="">
      <xdr:nvSpPr>
        <xdr:cNvPr id="776" name="楕円 775"/>
        <xdr:cNvSpPr/>
      </xdr:nvSpPr>
      <xdr:spPr>
        <a:xfrm>
          <a:off x="19494500" y="64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62682</xdr:rowOff>
    </xdr:from>
    <xdr:ext cx="469744" cy="259045"/>
    <xdr:sp macro="" textlink="">
      <xdr:nvSpPr>
        <xdr:cNvPr id="777" name="テキスト ボックス 776"/>
        <xdr:cNvSpPr txBox="1"/>
      </xdr:nvSpPr>
      <xdr:spPr>
        <a:xfrm>
          <a:off x="19310428" y="623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57440</xdr:rowOff>
    </xdr:from>
    <xdr:to>
      <xdr:col>98</xdr:col>
      <xdr:colOff>38100</xdr:colOff>
      <xdr:row>38</xdr:row>
      <xdr:rowOff>159040</xdr:rowOff>
    </xdr:to>
    <xdr:sp macro="" textlink="">
      <xdr:nvSpPr>
        <xdr:cNvPr id="778" name="楕円 777"/>
        <xdr:cNvSpPr/>
      </xdr:nvSpPr>
      <xdr:spPr>
        <a:xfrm>
          <a:off x="18605500" y="65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4117</xdr:rowOff>
    </xdr:from>
    <xdr:ext cx="469744" cy="259045"/>
    <xdr:sp macro="" textlink="">
      <xdr:nvSpPr>
        <xdr:cNvPr id="779" name="テキスト ボックス 778"/>
        <xdr:cNvSpPr txBox="1"/>
      </xdr:nvSpPr>
      <xdr:spPr>
        <a:xfrm>
          <a:off x="18421428" y="63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93" name="テキスト ボックス 792"/>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5" name="テキスト ボックス 794"/>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9" name="直線コネクタ 798"/>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800"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802"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803" name="直線コネクタ 802"/>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5"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6" name="フローチャート: 判断 805"/>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8" name="フローチャート: 判断 807"/>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9" name="テキスト ボックス 808"/>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6" name="フローチャート: 判断 81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7" name="テキスト ボックス 81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4"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6" name="テキスト ボックス 82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2" name="テキスト ボックス 83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諸支出金については、住民一人当たり</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皆</a:t>
          </a:r>
          <a:r>
            <a:rPr kumimoji="1" lang="ja-JP" altLang="ja-JP" sz="1100">
              <a:solidFill>
                <a:schemeClr val="dk1"/>
              </a:solidFill>
              <a:effectLst/>
              <a:latin typeface="+mn-lt"/>
              <a:ea typeface="+mn-ea"/>
              <a:cs typeface="+mn-cs"/>
            </a:rPr>
            <a:t>減している。これは、普通財産購入事業（土地開発</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所有地取得）の</a:t>
          </a:r>
          <a:r>
            <a:rPr kumimoji="1" lang="ja-JP" altLang="en-US" sz="1100">
              <a:solidFill>
                <a:schemeClr val="dk1"/>
              </a:solidFill>
              <a:effectLst/>
              <a:latin typeface="+mn-lt"/>
              <a:ea typeface="+mn-ea"/>
              <a:cs typeface="+mn-cs"/>
            </a:rPr>
            <a:t>皆</a:t>
          </a:r>
          <a:r>
            <a:rPr kumimoji="1" lang="ja-JP" altLang="ja-JP" sz="1100">
              <a:solidFill>
                <a:schemeClr val="dk1"/>
              </a:solidFill>
              <a:effectLst/>
              <a:latin typeface="+mn-lt"/>
              <a:ea typeface="+mn-ea"/>
              <a:cs typeface="+mn-cs"/>
            </a:rPr>
            <a:t>減によるものである。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費については、住民一人当たり</a:t>
          </a:r>
          <a:r>
            <a:rPr kumimoji="1" lang="en-US" altLang="ja-JP" sz="1100">
              <a:solidFill>
                <a:schemeClr val="dk1"/>
              </a:solidFill>
              <a:effectLst/>
              <a:latin typeface="+mn-lt"/>
              <a:ea typeface="+mn-ea"/>
              <a:cs typeface="+mn-cs"/>
            </a:rPr>
            <a:t>59,997</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34.8</a:t>
          </a:r>
          <a:r>
            <a:rPr kumimoji="1" lang="ja-JP" altLang="ja-JP" sz="1100">
              <a:solidFill>
                <a:schemeClr val="dk1"/>
              </a:solidFill>
              <a:effectLst/>
              <a:latin typeface="+mn-lt"/>
              <a:ea typeface="+mn-ea"/>
              <a:cs typeface="+mn-cs"/>
            </a:rPr>
            <a:t>％増加している。これは、</a:t>
          </a:r>
          <a:r>
            <a:rPr kumimoji="1" lang="ja-JP" altLang="en-US" sz="1100">
              <a:solidFill>
                <a:schemeClr val="dk1"/>
              </a:solidFill>
              <a:effectLst/>
              <a:latin typeface="+mn-lt"/>
              <a:ea typeface="+mn-ea"/>
              <a:cs typeface="+mn-cs"/>
            </a:rPr>
            <a:t>小学校大規模改造事業や、旧片知小学校美濃和紙用具拠点整備事業の皆増</a:t>
          </a:r>
          <a:r>
            <a:rPr kumimoji="1" lang="ja-JP" altLang="ja-JP" sz="1100">
              <a:solidFill>
                <a:schemeClr val="dk1"/>
              </a:solidFill>
              <a:effectLst/>
              <a:latin typeface="+mn-lt"/>
              <a:ea typeface="+mn-ea"/>
              <a:cs typeface="+mn-cs"/>
            </a:rPr>
            <a:t>によるものである。</a:t>
          </a:r>
          <a:r>
            <a:rPr kumimoji="1" lang="ja-JP" altLang="en-US" sz="1100">
              <a:solidFill>
                <a:schemeClr val="dk1"/>
              </a:solidFill>
              <a:effectLst/>
              <a:latin typeface="+mn-lt"/>
              <a:ea typeface="+mn-ea"/>
              <a:cs typeface="+mn-cs"/>
            </a:rPr>
            <a:t>公共施設等の老朽化により事業費は増加傾向にあるため、各施設等の状況把握や適正な管理及び更新を検討するとともに、事業の取捨選択を徹底していく必要がある。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公債費については、住民一人当たり</a:t>
          </a:r>
          <a:r>
            <a:rPr kumimoji="1" lang="en-US" altLang="ja-JP" sz="1100">
              <a:solidFill>
                <a:schemeClr val="dk1"/>
              </a:solidFill>
              <a:effectLst/>
              <a:latin typeface="+mn-lt"/>
              <a:ea typeface="+mn-ea"/>
              <a:cs typeface="+mn-cs"/>
            </a:rPr>
            <a:t>30,743</a:t>
          </a:r>
          <a:r>
            <a:rPr kumimoji="1" lang="ja-JP" altLang="ja-JP" sz="1100">
              <a:solidFill>
                <a:schemeClr val="dk1"/>
              </a:solidFill>
              <a:effectLst/>
              <a:latin typeface="+mn-lt"/>
              <a:ea typeface="+mn-ea"/>
              <a:cs typeface="+mn-cs"/>
            </a:rPr>
            <a:t>円となっており、類似団体平均・全国平均・岐阜県平均ともに下回っている。地方債現在高についても平成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年度以降は継続して減少している。今後も、引き続き地方債の発行抑制とともに、借入条件の見直しも含め、徹底した行財政改革を推進し、公債費の抑制に努める。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財政調整基金については、残高の標準財政規模比が</a:t>
          </a:r>
          <a:r>
            <a:rPr kumimoji="1" lang="en-US" altLang="ja-JP" sz="1100">
              <a:solidFill>
                <a:schemeClr val="dk1"/>
              </a:solidFill>
              <a:effectLst/>
              <a:latin typeface="+mn-lt"/>
              <a:ea typeface="+mn-ea"/>
              <a:cs typeface="+mn-cs"/>
            </a:rPr>
            <a:t>38.98</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13.35</a:t>
          </a:r>
          <a:r>
            <a:rPr kumimoji="1" lang="ja-JP" altLang="ja-JP" sz="1100">
              <a:solidFill>
                <a:schemeClr val="dk1"/>
              </a:solidFill>
              <a:effectLst/>
              <a:latin typeface="+mn-lt"/>
              <a:ea typeface="+mn-ea"/>
              <a:cs typeface="+mn-cs"/>
            </a:rPr>
            <a:t>ポイント増加している。これは、公共施設の老朽化による大規模な施設の更新や長寿命化に備えるため、財政運営に基づき、堅実に積立てを継続してきたためである。</a:t>
          </a:r>
          <a:r>
            <a:rPr kumimoji="1" lang="ja-JP" altLang="en-US" sz="1100">
              <a:solidFill>
                <a:schemeClr val="dk1"/>
              </a:solidFill>
              <a:effectLst/>
              <a:latin typeface="+mn-lt"/>
              <a:ea typeface="+mn-ea"/>
              <a:cs typeface="+mn-cs"/>
            </a:rPr>
            <a:t>しかし平成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年度と比較すると、残高の</a:t>
          </a:r>
          <a:r>
            <a:rPr kumimoji="1" lang="ja-JP" altLang="ja-JP" sz="1100">
              <a:solidFill>
                <a:schemeClr val="dk1"/>
              </a:solidFill>
              <a:effectLst/>
              <a:latin typeface="+mn-lt"/>
              <a:ea typeface="+mn-ea"/>
              <a:cs typeface="+mn-cs"/>
            </a:rPr>
            <a:t>標準財政規模比</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1.07</a:t>
          </a:r>
          <a:r>
            <a:rPr kumimoji="1" lang="ja-JP" altLang="en-US" sz="1100">
              <a:solidFill>
                <a:schemeClr val="dk1"/>
              </a:solidFill>
              <a:effectLst/>
              <a:latin typeface="+mn-lt"/>
              <a:ea typeface="+mn-ea"/>
              <a:cs typeface="+mn-cs"/>
            </a:rPr>
            <a:t>ポイント減少している。これは普通交付税等の大幅な減少によって、財源調整を行ったことによるものである。</a:t>
          </a:r>
          <a:r>
            <a:rPr kumimoji="1" lang="ja-JP" altLang="ja-JP" sz="1100">
              <a:solidFill>
                <a:schemeClr val="dk1"/>
              </a:solidFill>
              <a:effectLst/>
              <a:latin typeface="+mn-lt"/>
              <a:ea typeface="+mn-ea"/>
              <a:cs typeface="+mn-cs"/>
            </a:rPr>
            <a:t>今後も、景気の低迷による自主財源の減少が見込まれるため、財政調整基金の残高に留意しつつ健全な財政運営を継続して行う必要がある。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会計において赤字額は算出されておらず、概ね同水準で推移しているが、歳入の内一般会計からの繰入金が多くを占めている会計があるため、歳入面では料金収入や負担金を、歳出面では経常的な経費を含めた必要経費の見直しを進め、健全な事業運営を行うこと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実質公債費比率の分子の内、元利償還金が前年度と比較して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百万円の減となっている。これは、これまで継続して臨時財政対策債以外の建設地方債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発行抑制を行ってきた成果として表れている。</a:t>
          </a:r>
          <a:r>
            <a:rPr kumimoji="1" lang="ja-JP" altLang="en-US" sz="1100">
              <a:solidFill>
                <a:schemeClr val="dk1"/>
              </a:solidFill>
              <a:effectLst/>
              <a:latin typeface="+mn-lt"/>
              <a:ea typeface="+mn-ea"/>
              <a:cs typeface="+mn-cs"/>
            </a:rPr>
            <a:t>一方で公営企業債の元利償還金に対する繰入金が</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百万円の増となる等、実質公債費比率の分子全体では増となった。</a:t>
          </a:r>
          <a:endParaRPr lang="ja-JP" altLang="ja-JP" sz="1400">
            <a:effectLst/>
          </a:endParaRPr>
        </a:p>
        <a:p>
          <a:r>
            <a:rPr kumimoji="1" lang="ja-JP" altLang="ja-JP" sz="1100">
              <a:solidFill>
                <a:schemeClr val="dk1"/>
              </a:solidFill>
              <a:effectLst/>
              <a:latin typeface="+mn-lt"/>
              <a:ea typeface="+mn-ea"/>
              <a:cs typeface="+mn-cs"/>
            </a:rPr>
            <a:t>　今後も公営企業会計を含めた公債費の抑制等、償還額の減少及び平準化を図り実質公債費比率の上昇を抑えることに留意する必要がある。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将来負担額について、公営企業債等繰入見込額の減少（△</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百万円）、組合等負担等見込額の減少（△</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、退職手当負担見込額の減少（△</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を主な要因として減少している。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は減少傾向にあるが、中長期的には公共施設の更新等により、一般会計等に係る地方債現在高は増加する見込みである。</a:t>
          </a:r>
          <a:r>
            <a:rPr kumimoji="1" lang="ja-JP" altLang="ja-JP" sz="1100">
              <a:solidFill>
                <a:schemeClr val="dk1"/>
              </a:solidFill>
              <a:effectLst/>
              <a:latin typeface="+mn-lt"/>
              <a:ea typeface="+mn-ea"/>
              <a:cs typeface="+mn-cs"/>
            </a:rPr>
            <a:t>充当可能財源等である充当可能特定歳入（△</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百万円）や基準財政需要額算入見込額（△</a:t>
          </a:r>
          <a:r>
            <a:rPr kumimoji="1" lang="en-US" altLang="ja-JP" sz="1100">
              <a:solidFill>
                <a:schemeClr val="dk1"/>
              </a:solidFill>
              <a:effectLst/>
              <a:latin typeface="+mn-lt"/>
              <a:ea typeface="+mn-ea"/>
              <a:cs typeface="+mn-cs"/>
            </a:rPr>
            <a:t>372</a:t>
          </a:r>
          <a:r>
            <a:rPr kumimoji="1" lang="ja-JP" altLang="ja-JP" sz="1100">
              <a:solidFill>
                <a:schemeClr val="dk1"/>
              </a:solidFill>
              <a:effectLst/>
              <a:latin typeface="+mn-lt"/>
              <a:ea typeface="+mn-ea"/>
              <a:cs typeface="+mn-cs"/>
            </a:rPr>
            <a:t>百万円）も大幅に減少しているため、今後も、充当可能財源等の維持及び、地方債現在高等の将来負担額減少を目指し、次世代に配慮した健全な財政運営に努める。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普通交付税等の大幅な減少によって、</a:t>
          </a:r>
          <a:r>
            <a:rPr kumimoji="1" lang="ja-JP" altLang="en-US" sz="1100">
              <a:solidFill>
                <a:schemeClr val="dk1"/>
              </a:solidFill>
              <a:effectLst/>
              <a:latin typeface="+mn-lt"/>
              <a:ea typeface="+mn-ea"/>
              <a:cs typeface="+mn-cs"/>
            </a:rPr>
            <a:t>「財政調整基金」から</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を行った一方、「</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整備改修等基金」に</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積立てを行う等し、基金全体としては</a:t>
          </a:r>
          <a:r>
            <a:rPr kumimoji="1" lang="en-US" altLang="ja-JP" sz="1100">
              <a:solidFill>
                <a:schemeClr val="dk1"/>
              </a:solidFill>
              <a:effectLst/>
              <a:latin typeface="+mn-lt"/>
              <a:ea typeface="+mn-ea"/>
              <a:cs typeface="+mn-cs"/>
            </a:rPr>
            <a:t>211</a:t>
          </a:r>
          <a:r>
            <a:rPr kumimoji="1" lang="ja-JP" altLang="en-US"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短期的には「</a:t>
          </a:r>
          <a:r>
            <a:rPr lang="ja-JP" altLang="en-US" sz="1100" b="0" i="0" u="none" strike="noStrike">
              <a:solidFill>
                <a:schemeClr val="dk1"/>
              </a:solidFill>
              <a:effectLst/>
              <a:latin typeface="+mn-ea"/>
              <a:ea typeface="+mn-ea"/>
              <a:cs typeface="+mn-cs"/>
            </a:rPr>
            <a:t>市民わくわくふれあい施設整備基金」や「公共施設整備改修等基金」への積立てにより基金残高は微増の見込みであるが、今後、中長期的には減少傾向にある。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市民わくわくふれあい施設整備基金：子育て、健康、生きがい、生涯学習等を推進する施設の整備及び改修等に充てるもの。</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公共施設整備改修等基金：</a:t>
          </a:r>
          <a:r>
            <a:rPr lang="ja-JP" altLang="en-US" sz="1100">
              <a:effectLst/>
              <a:latin typeface="+mn-ea"/>
              <a:ea typeface="+mn-ea"/>
            </a:rPr>
            <a:t>公共施設等の整備（改修及び大規模な修繕等を含む。）に要する経費に充てるもの。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市民わくわくふれあい施設整備基金</a:t>
          </a:r>
          <a:r>
            <a:rPr kumimoji="1" lang="ja-JP" altLang="en-US" sz="1100">
              <a:solidFill>
                <a:schemeClr val="dk1"/>
              </a:solidFill>
              <a:effectLst/>
              <a:latin typeface="+mn-ea"/>
              <a:ea typeface="+mn-ea"/>
              <a:cs typeface="+mn-cs"/>
            </a:rPr>
            <a:t>：施設整備の計画策定の財源として</a:t>
          </a:r>
          <a:r>
            <a:rPr kumimoji="1" lang="en-US" altLang="ja-JP" sz="1100">
              <a:solidFill>
                <a:schemeClr val="dk1"/>
              </a:solidFill>
              <a:effectLst/>
              <a:latin typeface="+mn-ea"/>
              <a:ea typeface="+mn-ea"/>
              <a:cs typeface="+mn-cs"/>
            </a:rPr>
            <a:t>22</a:t>
          </a:r>
          <a:r>
            <a:rPr kumimoji="1" lang="ja-JP" altLang="en-US" sz="1100">
              <a:solidFill>
                <a:schemeClr val="dk1"/>
              </a:solidFill>
              <a:effectLst/>
              <a:latin typeface="+mn-ea"/>
              <a:ea typeface="+mn-ea"/>
              <a:cs typeface="+mn-cs"/>
            </a:rPr>
            <a:t>百万円</a:t>
          </a:r>
          <a:r>
            <a:rPr kumimoji="1" lang="ja-JP" altLang="en-US" sz="1100">
              <a:solidFill>
                <a:schemeClr val="dk1"/>
              </a:solidFill>
              <a:effectLst/>
              <a:latin typeface="+mn-lt"/>
              <a:ea typeface="+mn-ea"/>
              <a:cs typeface="+mn-cs"/>
            </a:rPr>
            <a:t>充当した一方で、</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百万円積立てたことにより増加となった。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公共施設整備改修等基金：</a:t>
          </a:r>
          <a:r>
            <a:rPr kumimoji="1" lang="ja-JP" altLang="en-US" sz="1100">
              <a:solidFill>
                <a:schemeClr val="dk1"/>
              </a:solidFill>
              <a:effectLst/>
              <a:latin typeface="+mn-ea"/>
              <a:ea typeface="+mn-ea"/>
              <a:cs typeface="+mn-cs"/>
            </a:rPr>
            <a:t>本庁舎施設改修事業の財源として</a:t>
          </a:r>
          <a:r>
            <a:rPr kumimoji="1" lang="en-US" altLang="ja-JP" sz="1100">
              <a:solidFill>
                <a:schemeClr val="dk1"/>
              </a:solidFill>
              <a:effectLst/>
              <a:latin typeface="+mn-lt"/>
              <a:ea typeface="+mn-ea"/>
              <a:cs typeface="+mn-cs"/>
            </a:rPr>
            <a:t>103</a:t>
          </a:r>
          <a:r>
            <a:rPr kumimoji="1" lang="ja-JP" altLang="en-US" sz="1100">
              <a:solidFill>
                <a:schemeClr val="dk1"/>
              </a:solidFill>
              <a:effectLst/>
              <a:latin typeface="+mn-ea"/>
              <a:ea typeface="+mn-ea"/>
              <a:cs typeface="+mn-cs"/>
            </a:rPr>
            <a:t>百万円充当した一方で、今後の公共施設等の整備に備え</a:t>
          </a:r>
          <a:r>
            <a:rPr kumimoji="1" lang="en-US" altLang="ja-JP" sz="1100">
              <a:solidFill>
                <a:schemeClr val="dk1"/>
              </a:solidFill>
              <a:effectLst/>
              <a:latin typeface="+mn-lt"/>
              <a:ea typeface="+mn-ea"/>
              <a:cs typeface="+mn-cs"/>
            </a:rPr>
            <a:t>240</a:t>
          </a:r>
          <a:r>
            <a:rPr kumimoji="1" lang="ja-JP" altLang="en-US" sz="1100">
              <a:solidFill>
                <a:schemeClr val="dk1"/>
              </a:solidFill>
              <a:effectLst/>
              <a:latin typeface="+mn-ea"/>
              <a:ea typeface="+mn-ea"/>
              <a:cs typeface="+mn-cs"/>
            </a:rPr>
            <a:t>百万円積立てたことにより増加となった。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市民わくわくふれあい施設整備基金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年度の事業着手に向け、可能な限り基金への積立てを行っていく。</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公共施設整備改修等基金</a:t>
          </a:r>
          <a:r>
            <a:rPr kumimoji="1" lang="ja-JP" altLang="en-US" sz="1100">
              <a:solidFill>
                <a:schemeClr val="dk1"/>
              </a:solidFill>
              <a:effectLst/>
              <a:latin typeface="+mn-lt"/>
              <a:ea typeface="+mn-ea"/>
              <a:cs typeface="+mn-cs"/>
            </a:rPr>
            <a:t>：</a:t>
          </a:r>
          <a:r>
            <a:rPr kumimoji="1" lang="ja-JP" altLang="en-US" sz="1100">
              <a:solidFill>
                <a:schemeClr val="dk1"/>
              </a:solidFill>
              <a:effectLst/>
              <a:latin typeface="+mn-ea"/>
              <a:ea typeface="+mn-ea"/>
              <a:cs typeface="+mn-cs"/>
            </a:rPr>
            <a:t>今後の</a:t>
          </a:r>
          <a:r>
            <a:rPr kumimoji="1" lang="ja-JP" altLang="ja-JP" sz="1100">
              <a:solidFill>
                <a:schemeClr val="dk1"/>
              </a:solidFill>
              <a:effectLst/>
              <a:latin typeface="+mn-ea"/>
              <a:ea typeface="+mn-ea"/>
              <a:cs typeface="+mn-cs"/>
            </a:rPr>
            <a:t>公共施設の老朽化による大規模な施設の更新や長寿命化に備えるため、</a:t>
          </a:r>
          <a:r>
            <a:rPr kumimoji="1" lang="ja-JP" altLang="en-US" sz="1100">
              <a:solidFill>
                <a:schemeClr val="dk1"/>
              </a:solidFill>
              <a:effectLst/>
              <a:latin typeface="+mn-ea"/>
              <a:ea typeface="+mn-ea"/>
              <a:cs typeface="+mn-cs"/>
            </a:rPr>
            <a:t>可能な限り基金への積立てを行っていく。</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普通交付税等の大幅な減少に</a:t>
          </a:r>
          <a:r>
            <a:rPr kumimoji="1" lang="ja-JP" altLang="en-US" sz="1100">
              <a:solidFill>
                <a:schemeClr val="dk1"/>
              </a:solidFill>
              <a:effectLst/>
              <a:latin typeface="+mn-ea"/>
              <a:ea typeface="+mn-ea"/>
              <a:cs typeface="+mn-cs"/>
            </a:rPr>
            <a:t>よって</a:t>
          </a:r>
          <a:r>
            <a:rPr kumimoji="1" lang="ja-JP" altLang="ja-JP" sz="1100">
              <a:solidFill>
                <a:schemeClr val="dk1"/>
              </a:solidFill>
              <a:effectLst/>
              <a:latin typeface="+mn-ea"/>
              <a:ea typeface="+mn-ea"/>
              <a:cs typeface="+mn-cs"/>
            </a:rPr>
            <a:t>、財源調整</a:t>
          </a:r>
          <a:r>
            <a:rPr kumimoji="1" lang="ja-JP" altLang="en-US" sz="1100">
              <a:solidFill>
                <a:schemeClr val="dk1"/>
              </a:solidFill>
              <a:effectLst/>
              <a:latin typeface="+mn-ea"/>
              <a:ea typeface="+mn-ea"/>
              <a:cs typeface="+mn-cs"/>
            </a:rPr>
            <a:t>のための取崩しを行った。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災害への備え等のため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可能な限り基金への積立てを行っていく。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近年はほぼ同水準で推移している。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今後の公債費償還に備えるため、基金積立額を維持していく。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21,052
20,630
117.01
10,078,879
9,617,212
376,874
5,781,526
6,552,790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主に、道路、学校施設、福祉施設等の有形固定資産減価償却率が高く、また類似団体平均値よりも高い傾向にある。</a:t>
          </a:r>
          <a:endParaRPr lang="ja-JP" altLang="ja-JP">
            <a:effectLst/>
          </a:endParaRPr>
        </a:p>
        <a:p>
          <a:r>
            <a:rPr lang="ja-JP" altLang="ja-JP" sz="1100" b="0" i="0" baseline="0">
              <a:solidFill>
                <a:schemeClr val="dk1"/>
              </a:solidFill>
              <a:effectLst/>
              <a:latin typeface="+mn-lt"/>
              <a:ea typeface="+mn-ea"/>
              <a:cs typeface="+mn-cs"/>
            </a:rPr>
            <a:t>　現状、平成２８年度に策定した公共施設等総合管理計画に基づき、公共施設のなかで老朽化した施設の集約化・複合化を進めており、また保有を継続する施設については、計画的な機能改善による長寿命化を推進している。</a:t>
          </a:r>
          <a:endParaRPr lang="ja-JP" altLang="ja-JP">
            <a:effectLst/>
          </a:endParaRPr>
        </a:p>
        <a:p>
          <a:r>
            <a:rPr lang="ja-JP" altLang="ja-JP" sz="1100" b="0" i="0" baseline="0">
              <a:solidFill>
                <a:schemeClr val="dk1"/>
              </a:solidFill>
              <a:effectLst/>
              <a:latin typeface="+mn-lt"/>
              <a:ea typeface="+mn-ea"/>
              <a:cs typeface="+mn-cs"/>
            </a:rPr>
            <a:t>　今後、個別施設計画を整備することで、施設の集約化・複合化・長寿命化を推進し、有形固定資産減価償却率の上昇に留意しつつ、適切な維持管理に取り組んでいく。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129963</xdr:rowOff>
    </xdr:from>
    <xdr:to>
      <xdr:col>23</xdr:col>
      <xdr:colOff>136525</xdr:colOff>
      <xdr:row>27</xdr:row>
      <xdr:rowOff>60113</xdr:rowOff>
    </xdr:to>
    <xdr:sp macro="" textlink="">
      <xdr:nvSpPr>
        <xdr:cNvPr id="78" name="楕円 77"/>
        <xdr:cNvSpPr/>
      </xdr:nvSpPr>
      <xdr:spPr>
        <a:xfrm>
          <a:off x="4711700" y="53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82990</xdr:rowOff>
    </xdr:from>
    <xdr:ext cx="405111" cy="259045"/>
    <xdr:sp macro="" textlink="">
      <xdr:nvSpPr>
        <xdr:cNvPr id="79" name="有形固定資産減価償却率該当値テキスト"/>
        <xdr:cNvSpPr txBox="1"/>
      </xdr:nvSpPr>
      <xdr:spPr>
        <a:xfrm>
          <a:off x="4813300" y="5312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0" name="楕円 79"/>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9313</xdr:rowOff>
    </xdr:from>
    <xdr:to>
      <xdr:col>23</xdr:col>
      <xdr:colOff>85725</xdr:colOff>
      <xdr:row>31</xdr:row>
      <xdr:rowOff>151130</xdr:rowOff>
    </xdr:to>
    <xdr:cxnSp macro="">
      <xdr:nvCxnSpPr>
        <xdr:cNvPr id="81" name="直線コネクタ 80"/>
        <xdr:cNvCxnSpPr/>
      </xdr:nvCxnSpPr>
      <xdr:spPr>
        <a:xfrm flipV="1">
          <a:off x="4051300" y="5409988"/>
          <a:ext cx="711200" cy="8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100330</xdr:rowOff>
    </xdr:from>
    <xdr:to>
      <xdr:col>15</xdr:col>
      <xdr:colOff>187325</xdr:colOff>
      <xdr:row>32</xdr:row>
      <xdr:rowOff>30480</xdr:rowOff>
    </xdr:to>
    <xdr:sp macro="" textlink="">
      <xdr:nvSpPr>
        <xdr:cNvPr id="82" name="楕円 81"/>
        <xdr:cNvSpPr/>
      </xdr:nvSpPr>
      <xdr:spPr>
        <a:xfrm>
          <a:off x="323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31</xdr:row>
      <xdr:rowOff>151130</xdr:rowOff>
    </xdr:to>
    <xdr:cxnSp macro="">
      <xdr:nvCxnSpPr>
        <xdr:cNvPr id="83" name="直線コネクタ 82"/>
        <xdr:cNvCxnSpPr/>
      </xdr:nvCxnSpPr>
      <xdr:spPr>
        <a:xfrm>
          <a:off x="3289300" y="62376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4"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5"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86" name="n_1main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21607</xdr:rowOff>
    </xdr:from>
    <xdr:ext cx="405111" cy="259045"/>
    <xdr:sp macro="" textlink="">
      <xdr:nvSpPr>
        <xdr:cNvPr id="87" name="n_2mainValue有形固定資産減価償却率"/>
        <xdr:cNvSpPr txBox="1"/>
      </xdr:nvSpPr>
      <xdr:spPr>
        <a:xfrm>
          <a:off x="3086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の減少により、債務償還可能年数は類似団体平均より低い傾向にあるが、中長期的には公共施設の更新等により、将来負担額は増加する見込みであるため、債務償還可能年数の上昇に留意しつつ、計画的な財政運営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124732</xdr:rowOff>
    </xdr:from>
    <xdr:to>
      <xdr:col>76</xdr:col>
      <xdr:colOff>73025</xdr:colOff>
      <xdr:row>33</xdr:row>
      <xdr:rowOff>54882</xdr:rowOff>
    </xdr:to>
    <xdr:sp macro="" textlink="">
      <xdr:nvSpPr>
        <xdr:cNvPr id="131" name="楕円 130"/>
        <xdr:cNvSpPr/>
      </xdr:nvSpPr>
      <xdr:spPr>
        <a:xfrm>
          <a:off x="14744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103159</xdr:rowOff>
    </xdr:from>
    <xdr:ext cx="340478" cy="259045"/>
    <xdr:sp macro="" textlink="">
      <xdr:nvSpPr>
        <xdr:cNvPr id="132" name="債務償還可能年数該当値テキスト"/>
        <xdr:cNvSpPr txBox="1"/>
      </xdr:nvSpPr>
      <xdr:spPr>
        <a:xfrm>
          <a:off x="14846300" y="6361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21,052
20,630
117.01
10,078,879
9,617,212
376,874
5,781,526
6,552,790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44450</xdr:rowOff>
    </xdr:from>
    <xdr:to>
      <xdr:col>24</xdr:col>
      <xdr:colOff>114300</xdr:colOff>
      <xdr:row>33</xdr:row>
      <xdr:rowOff>146050</xdr:rowOff>
    </xdr:to>
    <xdr:sp macro="" textlink="">
      <xdr:nvSpPr>
        <xdr:cNvPr id="69" name="楕円 68"/>
        <xdr:cNvSpPr/>
      </xdr:nvSpPr>
      <xdr:spPr>
        <a:xfrm>
          <a:off x="4584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165117</xdr:rowOff>
    </xdr:from>
    <xdr:ext cx="405111" cy="259045"/>
    <xdr:sp macro="" textlink="">
      <xdr:nvSpPr>
        <xdr:cNvPr id="70" name="【道路】&#10;有形固定資産減価償却率該当値テキスト"/>
        <xdr:cNvSpPr txBox="1"/>
      </xdr:nvSpPr>
      <xdr:spPr>
        <a:xfrm>
          <a:off x="4673600" y="565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42545</xdr:rowOff>
    </xdr:from>
    <xdr:to>
      <xdr:col>20</xdr:col>
      <xdr:colOff>38100</xdr:colOff>
      <xdr:row>36</xdr:row>
      <xdr:rowOff>144145</xdr:rowOff>
    </xdr:to>
    <xdr:sp macro="" textlink="">
      <xdr:nvSpPr>
        <xdr:cNvPr id="71" name="楕円 70"/>
        <xdr:cNvSpPr/>
      </xdr:nvSpPr>
      <xdr:spPr>
        <a:xfrm>
          <a:off x="3746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95250</xdr:rowOff>
    </xdr:from>
    <xdr:to>
      <xdr:col>24</xdr:col>
      <xdr:colOff>63500</xdr:colOff>
      <xdr:row>36</xdr:row>
      <xdr:rowOff>93345</xdr:rowOff>
    </xdr:to>
    <xdr:cxnSp macro="">
      <xdr:nvCxnSpPr>
        <xdr:cNvPr id="72" name="直線コネクタ 71"/>
        <xdr:cNvCxnSpPr/>
      </xdr:nvCxnSpPr>
      <xdr:spPr>
        <a:xfrm flipV="1">
          <a:off x="3797300" y="5753100"/>
          <a:ext cx="838200" cy="5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42545</xdr:rowOff>
    </xdr:from>
    <xdr:to>
      <xdr:col>15</xdr:col>
      <xdr:colOff>101600</xdr:colOff>
      <xdr:row>36</xdr:row>
      <xdr:rowOff>144145</xdr:rowOff>
    </xdr:to>
    <xdr:sp macro="" textlink="">
      <xdr:nvSpPr>
        <xdr:cNvPr id="73" name="楕円 72"/>
        <xdr:cNvSpPr/>
      </xdr:nvSpPr>
      <xdr:spPr>
        <a:xfrm>
          <a:off x="2857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93345</xdr:rowOff>
    </xdr:to>
    <xdr:cxnSp macro="">
      <xdr:nvCxnSpPr>
        <xdr:cNvPr id="74" name="直線コネクタ 73"/>
        <xdr:cNvCxnSpPr/>
      </xdr:nvCxnSpPr>
      <xdr:spPr>
        <a:xfrm>
          <a:off x="2908300" y="6265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6"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135272</xdr:rowOff>
    </xdr:from>
    <xdr:ext cx="405111" cy="259045"/>
    <xdr:sp macro="" textlink="">
      <xdr:nvSpPr>
        <xdr:cNvPr id="77" name="n_1mainValue【道路】&#10;有形固定資産減価償却率"/>
        <xdr:cNvSpPr txBox="1"/>
      </xdr:nvSpPr>
      <xdr:spPr>
        <a:xfrm>
          <a:off x="3582044"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135272</xdr:rowOff>
    </xdr:from>
    <xdr:ext cx="405111" cy="259045"/>
    <xdr:sp macro="" textlink="">
      <xdr:nvSpPr>
        <xdr:cNvPr id="78" name="n_2mainValue【道路】&#10;有形固定資産減価償却率"/>
        <xdr:cNvSpPr txBox="1"/>
      </xdr:nvSpPr>
      <xdr:spPr>
        <a:xfrm>
          <a:off x="2705744"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42202</xdr:rowOff>
    </xdr:from>
    <xdr:to>
      <xdr:col>55</xdr:col>
      <xdr:colOff>50800</xdr:colOff>
      <xdr:row>39</xdr:row>
      <xdr:rowOff>143802</xdr:rowOff>
    </xdr:to>
    <xdr:sp macro="" textlink="">
      <xdr:nvSpPr>
        <xdr:cNvPr id="116" name="楕円 115"/>
        <xdr:cNvSpPr/>
      </xdr:nvSpPr>
      <xdr:spPr>
        <a:xfrm>
          <a:off x="10426700" y="67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20629</xdr:rowOff>
    </xdr:from>
    <xdr:ext cx="534377" cy="259045"/>
    <xdr:sp macro="" textlink="">
      <xdr:nvSpPr>
        <xdr:cNvPr id="117" name="【道路】&#10;一人当たり延長該当値テキスト"/>
        <xdr:cNvSpPr txBox="1"/>
      </xdr:nvSpPr>
      <xdr:spPr>
        <a:xfrm>
          <a:off x="10515600" y="67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48984</xdr:rowOff>
    </xdr:from>
    <xdr:to>
      <xdr:col>50</xdr:col>
      <xdr:colOff>165100</xdr:colOff>
      <xdr:row>39</xdr:row>
      <xdr:rowOff>150584</xdr:rowOff>
    </xdr:to>
    <xdr:sp macro="" textlink="">
      <xdr:nvSpPr>
        <xdr:cNvPr id="118" name="楕円 117"/>
        <xdr:cNvSpPr/>
      </xdr:nvSpPr>
      <xdr:spPr>
        <a:xfrm>
          <a:off x="9588500" y="67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93002</xdr:rowOff>
    </xdr:from>
    <xdr:to>
      <xdr:col>55</xdr:col>
      <xdr:colOff>0</xdr:colOff>
      <xdr:row>39</xdr:row>
      <xdr:rowOff>99784</xdr:rowOff>
    </xdr:to>
    <xdr:cxnSp macro="">
      <xdr:nvCxnSpPr>
        <xdr:cNvPr id="119" name="直線コネクタ 118"/>
        <xdr:cNvCxnSpPr/>
      </xdr:nvCxnSpPr>
      <xdr:spPr>
        <a:xfrm flipV="1">
          <a:off x="9639300" y="6779552"/>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55346</xdr:rowOff>
    </xdr:from>
    <xdr:to>
      <xdr:col>46</xdr:col>
      <xdr:colOff>38100</xdr:colOff>
      <xdr:row>39</xdr:row>
      <xdr:rowOff>156946</xdr:rowOff>
    </xdr:to>
    <xdr:sp macro="" textlink="">
      <xdr:nvSpPr>
        <xdr:cNvPr id="120" name="楕円 119"/>
        <xdr:cNvSpPr/>
      </xdr:nvSpPr>
      <xdr:spPr>
        <a:xfrm>
          <a:off x="8699500" y="67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99784</xdr:rowOff>
    </xdr:from>
    <xdr:to>
      <xdr:col>50</xdr:col>
      <xdr:colOff>114300</xdr:colOff>
      <xdr:row>39</xdr:row>
      <xdr:rowOff>106146</xdr:rowOff>
    </xdr:to>
    <xdr:cxnSp macro="">
      <xdr:nvCxnSpPr>
        <xdr:cNvPr id="121" name="直線コネクタ 120"/>
        <xdr:cNvCxnSpPr/>
      </xdr:nvCxnSpPr>
      <xdr:spPr>
        <a:xfrm flipV="1">
          <a:off x="8750300" y="6786334"/>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141711</xdr:rowOff>
    </xdr:from>
    <xdr:ext cx="534377" cy="259045"/>
    <xdr:sp macro="" textlink="">
      <xdr:nvSpPr>
        <xdr:cNvPr id="124" name="n_1mainValue【道路】&#10;一人当たり延長"/>
        <xdr:cNvSpPr txBox="1"/>
      </xdr:nvSpPr>
      <xdr:spPr>
        <a:xfrm>
          <a:off x="9359411" y="68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148073</xdr:rowOff>
    </xdr:from>
    <xdr:ext cx="534377" cy="259045"/>
    <xdr:sp macro="" textlink="">
      <xdr:nvSpPr>
        <xdr:cNvPr id="125" name="n_2mainValue【道路】&#10;一人当たり延長"/>
        <xdr:cNvSpPr txBox="1"/>
      </xdr:nvSpPr>
      <xdr:spPr>
        <a:xfrm>
          <a:off x="8483111" y="68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65" name="楕円 164"/>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25599</xdr:rowOff>
    </xdr:from>
    <xdr:ext cx="405111" cy="259045"/>
    <xdr:sp macro="" textlink="">
      <xdr:nvSpPr>
        <xdr:cNvPr id="166" name="【橋りょう・トンネル】&#10;有形固定資産減価償却率該当値テキスト"/>
        <xdr:cNvSpPr txBox="1"/>
      </xdr:nvSpPr>
      <xdr:spPr>
        <a:xfrm>
          <a:off x="4673600"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163104</xdr:rowOff>
    </xdr:from>
    <xdr:to>
      <xdr:col>20</xdr:col>
      <xdr:colOff>38100</xdr:colOff>
      <xdr:row>59</xdr:row>
      <xdr:rowOff>93254</xdr:rowOff>
    </xdr:to>
    <xdr:sp macro="" textlink="">
      <xdr:nvSpPr>
        <xdr:cNvPr id="167" name="楕円 166"/>
        <xdr:cNvSpPr/>
      </xdr:nvSpPr>
      <xdr:spPr>
        <a:xfrm>
          <a:off x="3746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42454</xdr:rowOff>
    </xdr:from>
    <xdr:to>
      <xdr:col>24</xdr:col>
      <xdr:colOff>63500</xdr:colOff>
      <xdr:row>59</xdr:row>
      <xdr:rowOff>97972</xdr:rowOff>
    </xdr:to>
    <xdr:cxnSp macro="">
      <xdr:nvCxnSpPr>
        <xdr:cNvPr id="168" name="直線コネクタ 167"/>
        <xdr:cNvCxnSpPr/>
      </xdr:nvCxnSpPr>
      <xdr:spPr>
        <a:xfrm>
          <a:off x="3797300" y="1015800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163104</xdr:rowOff>
    </xdr:from>
    <xdr:to>
      <xdr:col>15</xdr:col>
      <xdr:colOff>101600</xdr:colOff>
      <xdr:row>59</xdr:row>
      <xdr:rowOff>93254</xdr:rowOff>
    </xdr:to>
    <xdr:sp macro="" textlink="">
      <xdr:nvSpPr>
        <xdr:cNvPr id="169" name="楕円 168"/>
        <xdr:cNvSpPr/>
      </xdr:nvSpPr>
      <xdr:spPr>
        <a:xfrm>
          <a:off x="2857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42454</xdr:rowOff>
    </xdr:from>
    <xdr:to>
      <xdr:col>19</xdr:col>
      <xdr:colOff>177800</xdr:colOff>
      <xdr:row>59</xdr:row>
      <xdr:rowOff>42454</xdr:rowOff>
    </xdr:to>
    <xdr:cxnSp macro="">
      <xdr:nvCxnSpPr>
        <xdr:cNvPr id="170" name="直線コネクタ 169"/>
        <xdr:cNvCxnSpPr/>
      </xdr:nvCxnSpPr>
      <xdr:spPr>
        <a:xfrm>
          <a:off x="2908300" y="10158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2"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109781</xdr:rowOff>
    </xdr:from>
    <xdr:ext cx="405111" cy="259045"/>
    <xdr:sp macro="" textlink="">
      <xdr:nvSpPr>
        <xdr:cNvPr id="173" name="n_1mainValue【橋りょう・トンネル】&#10;有形固定資産減価償却率"/>
        <xdr:cNvSpPr txBox="1"/>
      </xdr:nvSpPr>
      <xdr:spPr>
        <a:xfrm>
          <a:off x="3582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109781</xdr:rowOff>
    </xdr:from>
    <xdr:ext cx="405111" cy="259045"/>
    <xdr:sp macro="" textlink="">
      <xdr:nvSpPr>
        <xdr:cNvPr id="174" name="n_2mainValue【橋りょう・トンネル】&#10;有形固定資産減価償却率"/>
        <xdr:cNvSpPr txBox="1"/>
      </xdr:nvSpPr>
      <xdr:spPr>
        <a:xfrm>
          <a:off x="2705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90124</xdr:rowOff>
    </xdr:from>
    <xdr:to>
      <xdr:col>55</xdr:col>
      <xdr:colOff>50800</xdr:colOff>
      <xdr:row>62</xdr:row>
      <xdr:rowOff>20274</xdr:rowOff>
    </xdr:to>
    <xdr:sp macro="" textlink="">
      <xdr:nvSpPr>
        <xdr:cNvPr id="212" name="楕円 211"/>
        <xdr:cNvSpPr/>
      </xdr:nvSpPr>
      <xdr:spPr>
        <a:xfrm>
          <a:off x="10426700" y="105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113001</xdr:rowOff>
    </xdr:from>
    <xdr:ext cx="599010" cy="259045"/>
    <xdr:sp macro="" textlink="">
      <xdr:nvSpPr>
        <xdr:cNvPr id="213" name="【橋りょう・トンネル】&#10;一人当たり有形固定資産（償却資産）額該当値テキスト"/>
        <xdr:cNvSpPr txBox="1"/>
      </xdr:nvSpPr>
      <xdr:spPr>
        <a:xfrm>
          <a:off x="10515600" y="1040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35725</xdr:rowOff>
    </xdr:from>
    <xdr:to>
      <xdr:col>50</xdr:col>
      <xdr:colOff>165100</xdr:colOff>
      <xdr:row>62</xdr:row>
      <xdr:rowOff>137325</xdr:rowOff>
    </xdr:to>
    <xdr:sp macro="" textlink="">
      <xdr:nvSpPr>
        <xdr:cNvPr id="214" name="楕円 213"/>
        <xdr:cNvSpPr/>
      </xdr:nvSpPr>
      <xdr:spPr>
        <a:xfrm>
          <a:off x="9588500" y="106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140924</xdr:rowOff>
    </xdr:from>
    <xdr:to>
      <xdr:col>55</xdr:col>
      <xdr:colOff>0</xdr:colOff>
      <xdr:row>62</xdr:row>
      <xdr:rowOff>86525</xdr:rowOff>
    </xdr:to>
    <xdr:cxnSp macro="">
      <xdr:nvCxnSpPr>
        <xdr:cNvPr id="215" name="直線コネクタ 214"/>
        <xdr:cNvCxnSpPr/>
      </xdr:nvCxnSpPr>
      <xdr:spPr>
        <a:xfrm flipV="1">
          <a:off x="9639300" y="10599374"/>
          <a:ext cx="838200" cy="11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40379</xdr:rowOff>
    </xdr:from>
    <xdr:to>
      <xdr:col>46</xdr:col>
      <xdr:colOff>38100</xdr:colOff>
      <xdr:row>62</xdr:row>
      <xdr:rowOff>141979</xdr:rowOff>
    </xdr:to>
    <xdr:sp macro="" textlink="">
      <xdr:nvSpPr>
        <xdr:cNvPr id="216" name="楕円 215"/>
        <xdr:cNvSpPr/>
      </xdr:nvSpPr>
      <xdr:spPr>
        <a:xfrm>
          <a:off x="8699500" y="1067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86525</xdr:rowOff>
    </xdr:from>
    <xdr:to>
      <xdr:col>50</xdr:col>
      <xdr:colOff>114300</xdr:colOff>
      <xdr:row>62</xdr:row>
      <xdr:rowOff>91179</xdr:rowOff>
    </xdr:to>
    <xdr:cxnSp macro="">
      <xdr:nvCxnSpPr>
        <xdr:cNvPr id="217" name="直線コネクタ 216"/>
        <xdr:cNvCxnSpPr/>
      </xdr:nvCxnSpPr>
      <xdr:spPr>
        <a:xfrm flipV="1">
          <a:off x="8750300" y="10716425"/>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128452</xdr:rowOff>
    </xdr:from>
    <xdr:ext cx="599010" cy="259045"/>
    <xdr:sp macro="" textlink="">
      <xdr:nvSpPr>
        <xdr:cNvPr id="220" name="n_1mainValue【橋りょう・トンネル】&#10;一人当たり有形固定資産（償却資産）額"/>
        <xdr:cNvSpPr txBox="1"/>
      </xdr:nvSpPr>
      <xdr:spPr>
        <a:xfrm>
          <a:off x="9327095" y="1075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133106</xdr:rowOff>
    </xdr:from>
    <xdr:ext cx="599010" cy="259045"/>
    <xdr:sp macro="" textlink="">
      <xdr:nvSpPr>
        <xdr:cNvPr id="221" name="n_2mainValue【橋りょう・トンネル】&#10;一人当たり有形固定資産（償却資産）額"/>
        <xdr:cNvSpPr txBox="1"/>
      </xdr:nvSpPr>
      <xdr:spPr>
        <a:xfrm>
          <a:off x="8450795" y="1076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51"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60" name="楕円 259"/>
        <xdr:cNvSpPr/>
      </xdr:nvSpPr>
      <xdr:spPr>
        <a:xfrm>
          <a:off x="45847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36213</xdr:rowOff>
    </xdr:from>
    <xdr:ext cx="405111" cy="259045"/>
    <xdr:sp macro="" textlink="">
      <xdr:nvSpPr>
        <xdr:cNvPr id="261" name="【公営住宅】&#10;有形固定資産減価償却率該当値テキスト"/>
        <xdr:cNvSpPr txBox="1"/>
      </xdr:nvSpPr>
      <xdr:spPr>
        <a:xfrm>
          <a:off x="4673600"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636</xdr:rowOff>
    </xdr:from>
    <xdr:to>
      <xdr:col>20</xdr:col>
      <xdr:colOff>38100</xdr:colOff>
      <xdr:row>84</xdr:row>
      <xdr:rowOff>102236</xdr:rowOff>
    </xdr:to>
    <xdr:sp macro="" textlink="">
      <xdr:nvSpPr>
        <xdr:cNvPr id="262" name="楕円 261"/>
        <xdr:cNvSpPr/>
      </xdr:nvSpPr>
      <xdr:spPr>
        <a:xfrm>
          <a:off x="3746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108586</xdr:rowOff>
    </xdr:from>
    <xdr:to>
      <xdr:col>24</xdr:col>
      <xdr:colOff>63500</xdr:colOff>
      <xdr:row>84</xdr:row>
      <xdr:rowOff>51436</xdr:rowOff>
    </xdr:to>
    <xdr:cxnSp macro="">
      <xdr:nvCxnSpPr>
        <xdr:cNvPr id="263" name="直線コネクタ 262"/>
        <xdr:cNvCxnSpPr/>
      </xdr:nvCxnSpPr>
      <xdr:spPr>
        <a:xfrm flipV="1">
          <a:off x="3797300" y="1433893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636</xdr:rowOff>
    </xdr:from>
    <xdr:to>
      <xdr:col>15</xdr:col>
      <xdr:colOff>101600</xdr:colOff>
      <xdr:row>84</xdr:row>
      <xdr:rowOff>102236</xdr:rowOff>
    </xdr:to>
    <xdr:sp macro="" textlink="">
      <xdr:nvSpPr>
        <xdr:cNvPr id="264" name="楕円 263"/>
        <xdr:cNvSpPr/>
      </xdr:nvSpPr>
      <xdr:spPr>
        <a:xfrm>
          <a:off x="2857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51436</xdr:rowOff>
    </xdr:from>
    <xdr:to>
      <xdr:col>19</xdr:col>
      <xdr:colOff>177800</xdr:colOff>
      <xdr:row>84</xdr:row>
      <xdr:rowOff>51436</xdr:rowOff>
    </xdr:to>
    <xdr:cxnSp macro="">
      <xdr:nvCxnSpPr>
        <xdr:cNvPr id="265" name="直線コネクタ 264"/>
        <xdr:cNvCxnSpPr/>
      </xdr:nvCxnSpPr>
      <xdr:spPr>
        <a:xfrm>
          <a:off x="2908300" y="14453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93363</xdr:rowOff>
    </xdr:from>
    <xdr:ext cx="405111" cy="259045"/>
    <xdr:sp macro="" textlink="">
      <xdr:nvSpPr>
        <xdr:cNvPr id="268" name="n_1mainValue【公営住宅】&#10;有形固定資産減価償却率"/>
        <xdr:cNvSpPr txBox="1"/>
      </xdr:nvSpPr>
      <xdr:spPr>
        <a:xfrm>
          <a:off x="35820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93363</xdr:rowOff>
    </xdr:from>
    <xdr:ext cx="405111" cy="259045"/>
    <xdr:sp macro="" textlink="">
      <xdr:nvSpPr>
        <xdr:cNvPr id="269" name="n_2mainValue【公営住宅】&#10;有形固定資産減価償却率"/>
        <xdr:cNvSpPr txBox="1"/>
      </xdr:nvSpPr>
      <xdr:spPr>
        <a:xfrm>
          <a:off x="2705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146558</xdr:rowOff>
    </xdr:from>
    <xdr:to>
      <xdr:col>55</xdr:col>
      <xdr:colOff>50800</xdr:colOff>
      <xdr:row>83</xdr:row>
      <xdr:rowOff>76708</xdr:rowOff>
    </xdr:to>
    <xdr:sp macro="" textlink="">
      <xdr:nvSpPr>
        <xdr:cNvPr id="307" name="楕円 306"/>
        <xdr:cNvSpPr/>
      </xdr:nvSpPr>
      <xdr:spPr>
        <a:xfrm>
          <a:off x="10426700" y="142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169435</xdr:rowOff>
    </xdr:from>
    <xdr:ext cx="469744" cy="259045"/>
    <xdr:sp macro="" textlink="">
      <xdr:nvSpPr>
        <xdr:cNvPr id="308" name="【公営住宅】&#10;一人当たり面積該当値テキスト"/>
        <xdr:cNvSpPr txBox="1"/>
      </xdr:nvSpPr>
      <xdr:spPr>
        <a:xfrm>
          <a:off x="10515600"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154939</xdr:rowOff>
    </xdr:from>
    <xdr:to>
      <xdr:col>50</xdr:col>
      <xdr:colOff>165100</xdr:colOff>
      <xdr:row>83</xdr:row>
      <xdr:rowOff>85089</xdr:rowOff>
    </xdr:to>
    <xdr:sp macro="" textlink="">
      <xdr:nvSpPr>
        <xdr:cNvPr id="309" name="楕円 308"/>
        <xdr:cNvSpPr/>
      </xdr:nvSpPr>
      <xdr:spPr>
        <a:xfrm>
          <a:off x="9588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25908</xdr:rowOff>
    </xdr:from>
    <xdr:to>
      <xdr:col>55</xdr:col>
      <xdr:colOff>0</xdr:colOff>
      <xdr:row>83</xdr:row>
      <xdr:rowOff>34289</xdr:rowOff>
    </xdr:to>
    <xdr:cxnSp macro="">
      <xdr:nvCxnSpPr>
        <xdr:cNvPr id="310" name="直線コネクタ 309"/>
        <xdr:cNvCxnSpPr/>
      </xdr:nvCxnSpPr>
      <xdr:spPr>
        <a:xfrm flipV="1">
          <a:off x="9639300" y="14256258"/>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163322</xdr:rowOff>
    </xdr:from>
    <xdr:to>
      <xdr:col>46</xdr:col>
      <xdr:colOff>38100</xdr:colOff>
      <xdr:row>83</xdr:row>
      <xdr:rowOff>93472</xdr:rowOff>
    </xdr:to>
    <xdr:sp macro="" textlink="">
      <xdr:nvSpPr>
        <xdr:cNvPr id="311" name="楕円 310"/>
        <xdr:cNvSpPr/>
      </xdr:nvSpPr>
      <xdr:spPr>
        <a:xfrm>
          <a:off x="8699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34289</xdr:rowOff>
    </xdr:from>
    <xdr:to>
      <xdr:col>50</xdr:col>
      <xdr:colOff>114300</xdr:colOff>
      <xdr:row>83</xdr:row>
      <xdr:rowOff>42672</xdr:rowOff>
    </xdr:to>
    <xdr:cxnSp macro="">
      <xdr:nvCxnSpPr>
        <xdr:cNvPr id="312" name="直線コネクタ 311"/>
        <xdr:cNvCxnSpPr/>
      </xdr:nvCxnSpPr>
      <xdr:spPr>
        <a:xfrm flipV="1">
          <a:off x="8750300" y="14264639"/>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101616</xdr:rowOff>
    </xdr:from>
    <xdr:ext cx="469744" cy="259045"/>
    <xdr:sp macro="" textlink="">
      <xdr:nvSpPr>
        <xdr:cNvPr id="315" name="n_1mainValue【公営住宅】&#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84599</xdr:rowOff>
    </xdr:from>
    <xdr:ext cx="469744" cy="259045"/>
    <xdr:sp macro="" textlink="">
      <xdr:nvSpPr>
        <xdr:cNvPr id="316" name="n_2mainValue【公営住宅】&#10;一人当たり面積"/>
        <xdr:cNvSpPr txBox="1"/>
      </xdr:nvSpPr>
      <xdr:spPr>
        <a:xfrm>
          <a:off x="8515427" y="14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9" name="テキスト ボックス 3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0" name="直線コネクタ 3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1" name="テキスト ボックス 36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2" name="直線コネクタ 3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3" name="テキスト ボックス 3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4" name="直線コネクタ 3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5" name="テキスト ボックス 3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6" name="直線コネクタ 3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7" name="テキスト ボックス 3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8" name="直線コネクタ 3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9" name="テキスト ボックス 3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0" name="直線コネクタ 3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1" name="テキスト ボックス 37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73" name="テキスト ボックス 3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375" name="直線コネクタ 374"/>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376"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377" name="直線コネクタ 376"/>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378"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379" name="直線コネクタ 378"/>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80"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81" name="フローチャート: 判断 380"/>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382" name="フローチャート: 判断 381"/>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83" name="フローチャート: 判断 38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37374</xdr:rowOff>
    </xdr:from>
    <xdr:to>
      <xdr:col>85</xdr:col>
      <xdr:colOff>177800</xdr:colOff>
      <xdr:row>58</xdr:row>
      <xdr:rowOff>138974</xdr:rowOff>
    </xdr:to>
    <xdr:sp macro="" textlink="">
      <xdr:nvSpPr>
        <xdr:cNvPr id="389" name="楕円 388"/>
        <xdr:cNvSpPr/>
      </xdr:nvSpPr>
      <xdr:spPr>
        <a:xfrm>
          <a:off x="162687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60251</xdr:rowOff>
    </xdr:from>
    <xdr:ext cx="405111" cy="259045"/>
    <xdr:sp macro="" textlink="">
      <xdr:nvSpPr>
        <xdr:cNvPr id="390" name="【学校施設】&#10;有形固定資産減価償却率該当値テキスト"/>
        <xdr:cNvSpPr txBox="1"/>
      </xdr:nvSpPr>
      <xdr:spPr>
        <a:xfrm>
          <a:off x="16357600"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391" name="楕円 390"/>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88174</xdr:rowOff>
    </xdr:from>
    <xdr:to>
      <xdr:col>85</xdr:col>
      <xdr:colOff>127000</xdr:colOff>
      <xdr:row>61</xdr:row>
      <xdr:rowOff>80010</xdr:rowOff>
    </xdr:to>
    <xdr:cxnSp macro="">
      <xdr:nvCxnSpPr>
        <xdr:cNvPr id="392" name="直線コネクタ 391"/>
        <xdr:cNvCxnSpPr/>
      </xdr:nvCxnSpPr>
      <xdr:spPr>
        <a:xfrm flipV="1">
          <a:off x="15481300" y="10032274"/>
          <a:ext cx="8382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393" name="楕円 392"/>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80010</xdr:rowOff>
    </xdr:to>
    <xdr:cxnSp macro="">
      <xdr:nvCxnSpPr>
        <xdr:cNvPr id="394" name="直線コネクタ 393"/>
        <xdr:cNvCxnSpPr/>
      </xdr:nvCxnSpPr>
      <xdr:spPr>
        <a:xfrm>
          <a:off x="14592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395"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96"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397" name="n_1main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398" name="n_2mainValue【学校施設】&#10;有形固定資産減価償却率"/>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21" name="直線コネクタ 420"/>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22"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23" name="直線コネクタ 422"/>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24"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25" name="直線コネクタ 424"/>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26"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27" name="フローチャート: 判断 426"/>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28" name="フローチャート: 判断 427"/>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29" name="フローチャート: 判断 428"/>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52527</xdr:rowOff>
    </xdr:from>
    <xdr:to>
      <xdr:col>116</xdr:col>
      <xdr:colOff>114300</xdr:colOff>
      <xdr:row>61</xdr:row>
      <xdr:rowOff>154127</xdr:rowOff>
    </xdr:to>
    <xdr:sp macro="" textlink="">
      <xdr:nvSpPr>
        <xdr:cNvPr id="435" name="楕円 434"/>
        <xdr:cNvSpPr/>
      </xdr:nvSpPr>
      <xdr:spPr>
        <a:xfrm>
          <a:off x="22110700" y="105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30954</xdr:rowOff>
    </xdr:from>
    <xdr:ext cx="469744" cy="259045"/>
    <xdr:sp macro="" textlink="">
      <xdr:nvSpPr>
        <xdr:cNvPr id="436" name="【学校施設】&#10;一人当たり面積該当値テキスト"/>
        <xdr:cNvSpPr txBox="1"/>
      </xdr:nvSpPr>
      <xdr:spPr>
        <a:xfrm>
          <a:off x="22199600" y="1048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64415</xdr:rowOff>
    </xdr:from>
    <xdr:to>
      <xdr:col>112</xdr:col>
      <xdr:colOff>38100</xdr:colOff>
      <xdr:row>61</xdr:row>
      <xdr:rowOff>166015</xdr:rowOff>
    </xdr:to>
    <xdr:sp macro="" textlink="">
      <xdr:nvSpPr>
        <xdr:cNvPr id="437" name="楕円 436"/>
        <xdr:cNvSpPr/>
      </xdr:nvSpPr>
      <xdr:spPr>
        <a:xfrm>
          <a:off x="21272500" y="105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103327</xdr:rowOff>
    </xdr:from>
    <xdr:to>
      <xdr:col>116</xdr:col>
      <xdr:colOff>63500</xdr:colOff>
      <xdr:row>61</xdr:row>
      <xdr:rowOff>115215</xdr:rowOff>
    </xdr:to>
    <xdr:cxnSp macro="">
      <xdr:nvCxnSpPr>
        <xdr:cNvPr id="438" name="直線コネクタ 437"/>
        <xdr:cNvCxnSpPr/>
      </xdr:nvCxnSpPr>
      <xdr:spPr>
        <a:xfrm flipV="1">
          <a:off x="21323300" y="10561777"/>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76302</xdr:rowOff>
    </xdr:from>
    <xdr:to>
      <xdr:col>107</xdr:col>
      <xdr:colOff>101600</xdr:colOff>
      <xdr:row>62</xdr:row>
      <xdr:rowOff>6452</xdr:rowOff>
    </xdr:to>
    <xdr:sp macro="" textlink="">
      <xdr:nvSpPr>
        <xdr:cNvPr id="439" name="楕円 438"/>
        <xdr:cNvSpPr/>
      </xdr:nvSpPr>
      <xdr:spPr>
        <a:xfrm>
          <a:off x="203835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115215</xdr:rowOff>
    </xdr:from>
    <xdr:to>
      <xdr:col>111</xdr:col>
      <xdr:colOff>177800</xdr:colOff>
      <xdr:row>61</xdr:row>
      <xdr:rowOff>127102</xdr:rowOff>
    </xdr:to>
    <xdr:cxnSp macro="">
      <xdr:nvCxnSpPr>
        <xdr:cNvPr id="440" name="直線コネクタ 439"/>
        <xdr:cNvCxnSpPr/>
      </xdr:nvCxnSpPr>
      <xdr:spPr>
        <a:xfrm flipV="1">
          <a:off x="20434300" y="1057366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441"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42"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157142</xdr:rowOff>
    </xdr:from>
    <xdr:ext cx="469744" cy="259045"/>
    <xdr:sp macro="" textlink="">
      <xdr:nvSpPr>
        <xdr:cNvPr id="443" name="n_1mainValue【学校施設】&#10;一人当たり面積"/>
        <xdr:cNvSpPr txBox="1"/>
      </xdr:nvSpPr>
      <xdr:spPr>
        <a:xfrm>
          <a:off x="21075727" y="106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169029</xdr:rowOff>
    </xdr:from>
    <xdr:ext cx="469744" cy="259045"/>
    <xdr:sp macro="" textlink="">
      <xdr:nvSpPr>
        <xdr:cNvPr id="444" name="n_2mainValue【学校施設】&#10;一人当たり面積"/>
        <xdr:cNvSpPr txBox="1"/>
      </xdr:nvSpPr>
      <xdr:spPr>
        <a:xfrm>
          <a:off x="20199427" y="106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5" name="直線コネクタ 4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6" name="テキスト ボックス 4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7" name="直線コネクタ 4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8" name="テキスト ボックス 4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9" name="直線コネクタ 4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0" name="テキスト ボックス 4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1" name="直線コネクタ 4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2" name="テキスト ボックス 4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3" name="直線コネクタ 4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4" name="テキスト ボックス 4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5" name="直線コネクタ 4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6" name="テキスト ボックス 4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470" name="直線コネクタ 469"/>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471"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472" name="直線コネクタ 471"/>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4" name="直線コネクタ 47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75"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76" name="フローチャート: 判断 475"/>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477" name="フローチャート: 判断 476"/>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478" name="フローチャート: 判断 477"/>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484" name="楕円 483"/>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485" name="【児童館】&#10;有形固定資産減価償却率該当値テキスト"/>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26488</xdr:rowOff>
    </xdr:from>
    <xdr:to>
      <xdr:col>81</xdr:col>
      <xdr:colOff>101600</xdr:colOff>
      <xdr:row>80</xdr:row>
      <xdr:rowOff>128088</xdr:rowOff>
    </xdr:to>
    <xdr:sp macro="" textlink="">
      <xdr:nvSpPr>
        <xdr:cNvPr id="486" name="楕円 485"/>
        <xdr:cNvSpPr/>
      </xdr:nvSpPr>
      <xdr:spPr>
        <a:xfrm>
          <a:off x="15430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80</xdr:row>
      <xdr:rowOff>77288</xdr:rowOff>
    </xdr:to>
    <xdr:cxnSp macro="">
      <xdr:nvCxnSpPr>
        <xdr:cNvPr id="487" name="直線コネクタ 486"/>
        <xdr:cNvCxnSpPr/>
      </xdr:nvCxnSpPr>
      <xdr:spPr>
        <a:xfrm flipV="1">
          <a:off x="15481300" y="13662661"/>
          <a:ext cx="8382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488" name="楕円 487"/>
        <xdr:cNvSpPr/>
      </xdr:nvSpPr>
      <xdr:spPr>
        <a:xfrm>
          <a:off x="14541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77288</xdr:rowOff>
    </xdr:from>
    <xdr:to>
      <xdr:col>81</xdr:col>
      <xdr:colOff>50800</xdr:colOff>
      <xdr:row>80</xdr:row>
      <xdr:rowOff>77288</xdr:rowOff>
    </xdr:to>
    <xdr:cxnSp macro="">
      <xdr:nvCxnSpPr>
        <xdr:cNvPr id="489" name="直線コネクタ 488"/>
        <xdr:cNvCxnSpPr/>
      </xdr:nvCxnSpPr>
      <xdr:spPr>
        <a:xfrm>
          <a:off x="14592300" y="13793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490"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491" name="n_2ave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144615</xdr:rowOff>
    </xdr:from>
    <xdr:ext cx="405111" cy="259045"/>
    <xdr:sp macro="" textlink="">
      <xdr:nvSpPr>
        <xdr:cNvPr id="492" name="n_1mainValue【児童館】&#10;有形固定資産減価償却率"/>
        <xdr:cNvSpPr txBox="1"/>
      </xdr:nvSpPr>
      <xdr:spPr>
        <a:xfrm>
          <a:off x="152660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493" name="n_2mainValue【児童館】&#10;有形固定資産減価償却率"/>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4" name="直線コネクタ 5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5" name="テキスト ボックス 5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6" name="直線コネクタ 5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7" name="テキスト ボックス 5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8" name="直線コネクタ 5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9" name="テキスト ボックス 5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0" name="直線コネクタ 5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1" name="テキスト ボックス 5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15" name="直線コネクタ 514"/>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16"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17" name="直線コネクタ 516"/>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18"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19" name="直線コネクタ 518"/>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520"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21" name="フローチャート: 判断 520"/>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22" name="フローチャート: 判断 521"/>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523" name="フローチャート: 判断 522"/>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529" name="楕円 528"/>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530" name="【児童館】&#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531" name="楕円 530"/>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532" name="直線コネクタ 531"/>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533" name="楕円 532"/>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534" name="直線コネクタ 533"/>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535"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536"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537"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538"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9" name="テキスト ボックス 5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1" name="テキスト ボックス 5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9" name="テキスト ボックス 55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63" name="直線コネクタ 562"/>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64"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65" name="直線コネクタ 564"/>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66"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67" name="直線コネクタ 566"/>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4463</xdr:rowOff>
    </xdr:from>
    <xdr:ext cx="405111" cy="259045"/>
    <xdr:sp macro="" textlink="">
      <xdr:nvSpPr>
        <xdr:cNvPr id="568" name="【公民館】&#10;有形固定資産減価償却率平均値テキスト"/>
        <xdr:cNvSpPr txBox="1"/>
      </xdr:nvSpPr>
      <xdr:spPr>
        <a:xfrm>
          <a:off x="16357600" y="1766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69" name="フローチャート: 判断 568"/>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70" name="フローチャート: 判断 569"/>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71" name="フローチャート: 判断 570"/>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577" name="楕円 576"/>
        <xdr:cNvSpPr/>
      </xdr:nvSpPr>
      <xdr:spPr>
        <a:xfrm>
          <a:off x="16268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72407</xdr:rowOff>
    </xdr:from>
    <xdr:ext cx="405111" cy="259045"/>
    <xdr:sp macro="" textlink="">
      <xdr:nvSpPr>
        <xdr:cNvPr id="578" name="【公民館】&#10;有形固定資産減価償却率該当値テキスト"/>
        <xdr:cNvSpPr txBox="1"/>
      </xdr:nvSpPr>
      <xdr:spPr>
        <a:xfrm>
          <a:off x="16357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55880</xdr:rowOff>
    </xdr:from>
    <xdr:to>
      <xdr:col>81</xdr:col>
      <xdr:colOff>101600</xdr:colOff>
      <xdr:row>105</xdr:row>
      <xdr:rowOff>157480</xdr:rowOff>
    </xdr:to>
    <xdr:sp macro="" textlink="">
      <xdr:nvSpPr>
        <xdr:cNvPr id="579" name="楕円 578"/>
        <xdr:cNvSpPr/>
      </xdr:nvSpPr>
      <xdr:spPr>
        <a:xfrm>
          <a:off x="1543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105</xdr:row>
      <xdr:rowOff>106680</xdr:rowOff>
    </xdr:to>
    <xdr:cxnSp macro="">
      <xdr:nvCxnSpPr>
        <xdr:cNvPr id="580" name="直線コネクタ 579"/>
        <xdr:cNvCxnSpPr/>
      </xdr:nvCxnSpPr>
      <xdr:spPr>
        <a:xfrm flipV="1">
          <a:off x="15481300" y="1797558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581" name="楕円 580"/>
        <xdr:cNvSpPr/>
      </xdr:nvSpPr>
      <xdr:spPr>
        <a:xfrm>
          <a:off x="14541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106680</xdr:rowOff>
    </xdr:from>
    <xdr:to>
      <xdr:col>81</xdr:col>
      <xdr:colOff>50800</xdr:colOff>
      <xdr:row>105</xdr:row>
      <xdr:rowOff>106680</xdr:rowOff>
    </xdr:to>
    <xdr:cxnSp macro="">
      <xdr:nvCxnSpPr>
        <xdr:cNvPr id="582" name="直線コネクタ 581"/>
        <xdr:cNvCxnSpPr/>
      </xdr:nvCxnSpPr>
      <xdr:spPr>
        <a:xfrm>
          <a:off x="14592300" y="18108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111141</xdr:rowOff>
    </xdr:from>
    <xdr:ext cx="405111" cy="259045"/>
    <xdr:sp macro="" textlink="">
      <xdr:nvSpPr>
        <xdr:cNvPr id="583"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84"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148607</xdr:rowOff>
    </xdr:from>
    <xdr:ext cx="405111" cy="259045"/>
    <xdr:sp macro="" textlink="">
      <xdr:nvSpPr>
        <xdr:cNvPr id="585" name="n_1mainValue【公民館】&#10;有形固定資産減価償却率"/>
        <xdr:cNvSpPr txBox="1"/>
      </xdr:nvSpPr>
      <xdr:spPr>
        <a:xfrm>
          <a:off x="15266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586" name="n_2mainValue【公民館】&#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7" name="直線コネクタ 5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8" name="テキスト ボックス 5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9" name="直線コネクタ 5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0" name="テキスト ボックス 5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1" name="直線コネクタ 6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2" name="テキスト ボックス 6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3" name="直線コネクタ 6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4" name="テキスト ボックス 6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5" name="直線コネクタ 6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6" name="テキスト ボックス 6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7" name="直線コネクタ 6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8" name="テキスト ボックス 6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12" name="直線コネクタ 611"/>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13"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14" name="直線コネクタ 613"/>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15"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16" name="直線コネクタ 615"/>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17"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18" name="フローチャート: 判断 617"/>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19" name="フローチャート: 判断 618"/>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20" name="フローチャート: 判断 619"/>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626" name="楕円 625"/>
        <xdr:cNvSpPr/>
      </xdr:nvSpPr>
      <xdr:spPr>
        <a:xfrm>
          <a:off x="22110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152779</xdr:rowOff>
    </xdr:from>
    <xdr:ext cx="469744" cy="259045"/>
    <xdr:sp macro="" textlink="">
      <xdr:nvSpPr>
        <xdr:cNvPr id="627" name="【公民館】&#10;一人当たり面積該当値テキスト"/>
        <xdr:cNvSpPr txBox="1"/>
      </xdr:nvSpPr>
      <xdr:spPr>
        <a:xfrm>
          <a:off x="22199600"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628" name="楕円 627"/>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9252</xdr:rowOff>
    </xdr:from>
    <xdr:to>
      <xdr:col>116</xdr:col>
      <xdr:colOff>63500</xdr:colOff>
      <xdr:row>105</xdr:row>
      <xdr:rowOff>19050</xdr:rowOff>
    </xdr:to>
    <xdr:cxnSp macro="">
      <xdr:nvCxnSpPr>
        <xdr:cNvPr id="629" name="直線コネクタ 628"/>
        <xdr:cNvCxnSpPr/>
      </xdr:nvCxnSpPr>
      <xdr:spPr>
        <a:xfrm flipV="1">
          <a:off x="21323300" y="180115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149498</xdr:rowOff>
    </xdr:from>
    <xdr:to>
      <xdr:col>107</xdr:col>
      <xdr:colOff>101600</xdr:colOff>
      <xdr:row>105</xdr:row>
      <xdr:rowOff>79648</xdr:rowOff>
    </xdr:to>
    <xdr:sp macro="" textlink="">
      <xdr:nvSpPr>
        <xdr:cNvPr id="630" name="楕円 629"/>
        <xdr:cNvSpPr/>
      </xdr:nvSpPr>
      <xdr:spPr>
        <a:xfrm>
          <a:off x="20383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28848</xdr:rowOff>
    </xdr:to>
    <xdr:cxnSp macro="">
      <xdr:nvCxnSpPr>
        <xdr:cNvPr id="631" name="直線コネクタ 630"/>
        <xdr:cNvCxnSpPr/>
      </xdr:nvCxnSpPr>
      <xdr:spPr>
        <a:xfrm flipV="1">
          <a:off x="20434300" y="180213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632"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633"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634" name="n_1main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96175</xdr:rowOff>
    </xdr:from>
    <xdr:ext cx="469744" cy="259045"/>
    <xdr:sp macro="" textlink="">
      <xdr:nvSpPr>
        <xdr:cNvPr id="635" name="n_2mainValue【公民館】&#10;一人当たり面積"/>
        <xdr:cNvSpPr txBox="1"/>
      </xdr:nvSpPr>
      <xdr:spPr>
        <a:xfrm>
          <a:off x="20199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道路については、有形固定資産減価償却率が類似団体平均値よりも高い傾向にあり、今後整備する個別施設計画を基に、インフラ資産の</a:t>
          </a:r>
          <a:r>
            <a:rPr lang="ja-JP" altLang="en-US" sz="1100" b="0" i="0" baseline="0">
              <a:solidFill>
                <a:schemeClr val="dk1"/>
              </a:solidFill>
              <a:effectLst/>
              <a:latin typeface="+mn-lt"/>
              <a:ea typeface="+mn-ea"/>
              <a:cs typeface="+mn-cs"/>
            </a:rPr>
            <a:t>老朽化対策を適正に進めていく</a:t>
          </a:r>
          <a:r>
            <a:rPr lang="ja-JP" altLang="ja-JP" sz="1100" b="0" i="0" baseline="0">
              <a:solidFill>
                <a:schemeClr val="dk1"/>
              </a:solidFill>
              <a:effectLst/>
              <a:latin typeface="+mn-lt"/>
              <a:ea typeface="+mn-ea"/>
              <a:cs typeface="+mn-cs"/>
            </a:rPr>
            <a:t>必要がある。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児童館（児童センター）については、昭和５７年度に建設されており、施設の老朽化が著しく、有形固定資産減価償却率</a:t>
          </a:r>
          <a:r>
            <a:rPr lang="ja-JP" altLang="en-US" sz="1100" b="0" i="0" baseline="0">
              <a:solidFill>
                <a:schemeClr val="dk1"/>
              </a:solidFill>
              <a:effectLst/>
              <a:latin typeface="+mn-lt"/>
              <a:ea typeface="+mn-ea"/>
              <a:cs typeface="+mn-cs"/>
            </a:rPr>
            <a:t>７６</a:t>
          </a:r>
          <a:r>
            <a:rPr lang="ja-JP" altLang="ja-JP" sz="1100" b="0" i="0" baseline="0">
              <a:solidFill>
                <a:schemeClr val="dk1"/>
              </a:solidFill>
              <a:effectLst/>
              <a:latin typeface="+mn-lt"/>
              <a:ea typeface="+mn-ea"/>
              <a:cs typeface="+mn-cs"/>
            </a:rPr>
            <a:t>．６％となっているが、</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福祉施設関係の個別施設計画の策定を予定しており、児童センター及び老人福祉センター等の老朽化施設を廃止し、（仮称）市民わくわくふれあいセンターへの施設機能の集約化を進めていくことで有形固定資産減価償却率、維持管理費の減少を見込んでいる。</a:t>
          </a:r>
          <a:endParaRPr lang="ja-JP" altLang="ja-JP">
            <a:effectLst/>
          </a:endParaRPr>
        </a:p>
        <a:p>
          <a:r>
            <a:rPr lang="ja-JP" altLang="ja-JP" sz="1100" b="0" i="0" baseline="0">
              <a:solidFill>
                <a:schemeClr val="dk1"/>
              </a:solidFill>
              <a:effectLst/>
              <a:latin typeface="+mn-lt"/>
              <a:ea typeface="+mn-ea"/>
              <a:cs typeface="+mn-cs"/>
            </a:rPr>
            <a:t>学校施設については、平成２７年度に策定した美濃市学校施設長寿命化計画を基に</a:t>
          </a:r>
          <a:r>
            <a:rPr lang="ja-JP" altLang="en-US" sz="1100" b="0" i="0" baseline="0">
              <a:solidFill>
                <a:schemeClr val="dk1"/>
              </a:solidFill>
              <a:effectLst/>
              <a:latin typeface="+mn-lt"/>
              <a:ea typeface="+mn-ea"/>
              <a:cs typeface="+mn-cs"/>
            </a:rPr>
            <a:t>、美濃小学校の大規模改造工事を実施するなど、</a:t>
          </a:r>
          <a:r>
            <a:rPr lang="ja-JP" altLang="ja-JP" sz="1100" b="0" i="0" baseline="0">
              <a:solidFill>
                <a:schemeClr val="dk1"/>
              </a:solidFill>
              <a:effectLst/>
              <a:latin typeface="+mn-lt"/>
              <a:ea typeface="+mn-ea"/>
              <a:cs typeface="+mn-cs"/>
            </a:rPr>
            <a:t>改修工事等を行うことで施設の延命化を図りつつ、児童数減少に合わせて統廃合を検討していく必要がある。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21,052
20,630
117.01
10,078,879
9,617,212
376,874
5,781,526
6,552,790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2"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17235</xdr:rowOff>
    </xdr:from>
    <xdr:to>
      <xdr:col>24</xdr:col>
      <xdr:colOff>114300</xdr:colOff>
      <xdr:row>38</xdr:row>
      <xdr:rowOff>118835</xdr:rowOff>
    </xdr:to>
    <xdr:sp macro="" textlink="">
      <xdr:nvSpPr>
        <xdr:cNvPr id="71" name="楕円 70"/>
        <xdr:cNvSpPr/>
      </xdr:nvSpPr>
      <xdr:spPr>
        <a:xfrm>
          <a:off x="4584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167112</xdr:rowOff>
    </xdr:from>
    <xdr:ext cx="405111" cy="259045"/>
    <xdr:sp macro="" textlink="">
      <xdr:nvSpPr>
        <xdr:cNvPr id="72" name="【図書館】&#10;有形固定資産減価償却率該当値テキスト"/>
        <xdr:cNvSpPr txBox="1"/>
      </xdr:nvSpPr>
      <xdr:spPr>
        <a:xfrm>
          <a:off x="4673600"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121738</xdr:rowOff>
    </xdr:from>
    <xdr:to>
      <xdr:col>20</xdr:col>
      <xdr:colOff>38100</xdr:colOff>
      <xdr:row>39</xdr:row>
      <xdr:rowOff>51888</xdr:rowOff>
    </xdr:to>
    <xdr:sp macro="" textlink="">
      <xdr:nvSpPr>
        <xdr:cNvPr id="73" name="楕円 72"/>
        <xdr:cNvSpPr/>
      </xdr:nvSpPr>
      <xdr:spPr>
        <a:xfrm>
          <a:off x="3746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68035</xdr:rowOff>
    </xdr:from>
    <xdr:to>
      <xdr:col>24</xdr:col>
      <xdr:colOff>63500</xdr:colOff>
      <xdr:row>39</xdr:row>
      <xdr:rowOff>1088</xdr:rowOff>
    </xdr:to>
    <xdr:cxnSp macro="">
      <xdr:nvCxnSpPr>
        <xdr:cNvPr id="74" name="直線コネクタ 73"/>
        <xdr:cNvCxnSpPr/>
      </xdr:nvCxnSpPr>
      <xdr:spPr>
        <a:xfrm flipV="1">
          <a:off x="3797300" y="6583135"/>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5" name="楕円 74"/>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1088</xdr:rowOff>
    </xdr:to>
    <xdr:cxnSp macro="">
      <xdr:nvCxnSpPr>
        <xdr:cNvPr id="76" name="直線コネクタ 75"/>
        <xdr:cNvCxnSpPr/>
      </xdr:nvCxnSpPr>
      <xdr:spPr>
        <a:xfrm>
          <a:off x="2908300" y="6687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7"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8"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43015</xdr:rowOff>
    </xdr:from>
    <xdr:ext cx="405111" cy="259045"/>
    <xdr:sp macro="" textlink="">
      <xdr:nvSpPr>
        <xdr:cNvPr id="79" name="n_1mainValue【図書館】&#10;有形固定資産減価償却率"/>
        <xdr:cNvSpPr txBox="1"/>
      </xdr:nvSpPr>
      <xdr:spPr>
        <a:xfrm>
          <a:off x="3582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0" name="n_2mainValue【図書館】&#10;有形固定資産減価償却率"/>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楕円 119"/>
        <xdr:cNvSpPr/>
      </xdr:nvSpPr>
      <xdr:spPr>
        <a:xfrm>
          <a:off x="10426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64605</xdr:rowOff>
    </xdr:from>
    <xdr:ext cx="469744" cy="259045"/>
    <xdr:sp macro="" textlink="">
      <xdr:nvSpPr>
        <xdr:cNvPr id="121" name="【図書館】&#10;一人当たり面積該当値テキスト"/>
        <xdr:cNvSpPr txBox="1"/>
      </xdr:nvSpPr>
      <xdr:spPr>
        <a:xfrm>
          <a:off x="10515600"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52615</xdr:rowOff>
    </xdr:from>
    <xdr:to>
      <xdr:col>50</xdr:col>
      <xdr:colOff>165100</xdr:colOff>
      <xdr:row>38</xdr:row>
      <xdr:rowOff>154215</xdr:rowOff>
    </xdr:to>
    <xdr:sp macro="" textlink="">
      <xdr:nvSpPr>
        <xdr:cNvPr id="122" name="楕円 121"/>
        <xdr:cNvSpPr/>
      </xdr:nvSpPr>
      <xdr:spPr>
        <a:xfrm>
          <a:off x="9588500" y="65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92528</xdr:rowOff>
    </xdr:from>
    <xdr:to>
      <xdr:col>55</xdr:col>
      <xdr:colOff>0</xdr:colOff>
      <xdr:row>38</xdr:row>
      <xdr:rowOff>103415</xdr:rowOff>
    </xdr:to>
    <xdr:cxnSp macro="">
      <xdr:nvCxnSpPr>
        <xdr:cNvPr id="123" name="直線コネクタ 122"/>
        <xdr:cNvCxnSpPr/>
      </xdr:nvCxnSpPr>
      <xdr:spPr>
        <a:xfrm flipV="1">
          <a:off x="9639300" y="66076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4" name="楕円 123"/>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103415</xdr:rowOff>
    </xdr:from>
    <xdr:to>
      <xdr:col>50</xdr:col>
      <xdr:colOff>114300</xdr:colOff>
      <xdr:row>38</xdr:row>
      <xdr:rowOff>114300</xdr:rowOff>
    </xdr:to>
    <xdr:cxnSp macro="">
      <xdr:nvCxnSpPr>
        <xdr:cNvPr id="125" name="直線コネクタ 124"/>
        <xdr:cNvCxnSpPr/>
      </xdr:nvCxnSpPr>
      <xdr:spPr>
        <a:xfrm flipV="1">
          <a:off x="8750300" y="66185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7"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170741</xdr:rowOff>
    </xdr:from>
    <xdr:ext cx="469744" cy="259045"/>
    <xdr:sp macro="" textlink="">
      <xdr:nvSpPr>
        <xdr:cNvPr id="128" name="n_1main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9" name="n_2main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125222</xdr:rowOff>
    </xdr:from>
    <xdr:to>
      <xdr:col>24</xdr:col>
      <xdr:colOff>114300</xdr:colOff>
      <xdr:row>61</xdr:row>
      <xdr:rowOff>55372</xdr:rowOff>
    </xdr:to>
    <xdr:sp macro="" textlink="">
      <xdr:nvSpPr>
        <xdr:cNvPr id="166" name="楕円 165"/>
        <xdr:cNvSpPr/>
      </xdr:nvSpPr>
      <xdr:spPr>
        <a:xfrm>
          <a:off x="45847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148099</xdr:rowOff>
    </xdr:from>
    <xdr:ext cx="405111" cy="259045"/>
    <xdr:sp macro="" textlink="">
      <xdr:nvSpPr>
        <xdr:cNvPr id="167" name="【体育館・プール】&#10;有形固定資産減価償却率該当値テキスト"/>
        <xdr:cNvSpPr txBox="1"/>
      </xdr:nvSpPr>
      <xdr:spPr>
        <a:xfrm>
          <a:off x="4673600" y="1026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161798</xdr:rowOff>
    </xdr:from>
    <xdr:to>
      <xdr:col>20</xdr:col>
      <xdr:colOff>38100</xdr:colOff>
      <xdr:row>60</xdr:row>
      <xdr:rowOff>91948</xdr:rowOff>
    </xdr:to>
    <xdr:sp macro="" textlink="">
      <xdr:nvSpPr>
        <xdr:cNvPr id="168" name="楕円 167"/>
        <xdr:cNvSpPr/>
      </xdr:nvSpPr>
      <xdr:spPr>
        <a:xfrm>
          <a:off x="3746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41148</xdr:rowOff>
    </xdr:from>
    <xdr:to>
      <xdr:col>24</xdr:col>
      <xdr:colOff>63500</xdr:colOff>
      <xdr:row>61</xdr:row>
      <xdr:rowOff>4572</xdr:rowOff>
    </xdr:to>
    <xdr:cxnSp macro="">
      <xdr:nvCxnSpPr>
        <xdr:cNvPr id="169" name="直線コネクタ 168"/>
        <xdr:cNvCxnSpPr/>
      </xdr:nvCxnSpPr>
      <xdr:spPr>
        <a:xfrm>
          <a:off x="3797300" y="10328148"/>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161798</xdr:rowOff>
    </xdr:from>
    <xdr:to>
      <xdr:col>15</xdr:col>
      <xdr:colOff>101600</xdr:colOff>
      <xdr:row>60</xdr:row>
      <xdr:rowOff>91948</xdr:rowOff>
    </xdr:to>
    <xdr:sp macro="" textlink="">
      <xdr:nvSpPr>
        <xdr:cNvPr id="170" name="楕円 169"/>
        <xdr:cNvSpPr/>
      </xdr:nvSpPr>
      <xdr:spPr>
        <a:xfrm>
          <a:off x="2857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41148</xdr:rowOff>
    </xdr:from>
    <xdr:to>
      <xdr:col>19</xdr:col>
      <xdr:colOff>177800</xdr:colOff>
      <xdr:row>60</xdr:row>
      <xdr:rowOff>41148</xdr:rowOff>
    </xdr:to>
    <xdr:cxnSp macro="">
      <xdr:nvCxnSpPr>
        <xdr:cNvPr id="171" name="直線コネクタ 170"/>
        <xdr:cNvCxnSpPr/>
      </xdr:nvCxnSpPr>
      <xdr:spPr>
        <a:xfrm>
          <a:off x="2908300" y="10328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108475</xdr:rowOff>
    </xdr:from>
    <xdr:ext cx="405111" cy="259045"/>
    <xdr:sp macro="" textlink="">
      <xdr:nvSpPr>
        <xdr:cNvPr id="174" name="n_1mainValue【体育館・プール】&#10;有形固定資産減価償却率"/>
        <xdr:cNvSpPr txBox="1"/>
      </xdr:nvSpPr>
      <xdr:spPr>
        <a:xfrm>
          <a:off x="35820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108475</xdr:rowOff>
    </xdr:from>
    <xdr:ext cx="405111" cy="259045"/>
    <xdr:sp macro="" textlink="">
      <xdr:nvSpPr>
        <xdr:cNvPr id="175" name="n_2mainValue【体育館・プール】&#10;有形固定資産減価償却率"/>
        <xdr:cNvSpPr txBox="1"/>
      </xdr:nvSpPr>
      <xdr:spPr>
        <a:xfrm>
          <a:off x="2705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0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xdr:rowOff>
    </xdr:from>
    <xdr:to>
      <xdr:col>55</xdr:col>
      <xdr:colOff>50800</xdr:colOff>
      <xdr:row>60</xdr:row>
      <xdr:rowOff>102870</xdr:rowOff>
    </xdr:to>
    <xdr:sp macro="" textlink="">
      <xdr:nvSpPr>
        <xdr:cNvPr id="213" name="楕円 212"/>
        <xdr:cNvSpPr/>
      </xdr:nvSpPr>
      <xdr:spPr>
        <a:xfrm>
          <a:off x="104267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24147</xdr:rowOff>
    </xdr:from>
    <xdr:ext cx="469744" cy="259045"/>
    <xdr:sp macro="" textlink="">
      <xdr:nvSpPr>
        <xdr:cNvPr id="214" name="【体育館・プール】&#10;一人当たり面積該当値テキスト"/>
        <xdr:cNvSpPr txBox="1"/>
      </xdr:nvSpPr>
      <xdr:spPr>
        <a:xfrm>
          <a:off x="10515600" y="1013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11430</xdr:rowOff>
    </xdr:from>
    <xdr:to>
      <xdr:col>50</xdr:col>
      <xdr:colOff>165100</xdr:colOff>
      <xdr:row>60</xdr:row>
      <xdr:rowOff>113030</xdr:rowOff>
    </xdr:to>
    <xdr:sp macro="" textlink="">
      <xdr:nvSpPr>
        <xdr:cNvPr id="215" name="楕円 214"/>
        <xdr:cNvSpPr/>
      </xdr:nvSpPr>
      <xdr:spPr>
        <a:xfrm>
          <a:off x="9588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52070</xdr:rowOff>
    </xdr:from>
    <xdr:to>
      <xdr:col>55</xdr:col>
      <xdr:colOff>0</xdr:colOff>
      <xdr:row>60</xdr:row>
      <xdr:rowOff>62230</xdr:rowOff>
    </xdr:to>
    <xdr:cxnSp macro="">
      <xdr:nvCxnSpPr>
        <xdr:cNvPr id="216" name="直線コネクタ 215"/>
        <xdr:cNvCxnSpPr/>
      </xdr:nvCxnSpPr>
      <xdr:spPr>
        <a:xfrm flipV="1">
          <a:off x="9639300" y="1033907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21590</xdr:rowOff>
    </xdr:from>
    <xdr:to>
      <xdr:col>46</xdr:col>
      <xdr:colOff>38100</xdr:colOff>
      <xdr:row>60</xdr:row>
      <xdr:rowOff>123190</xdr:rowOff>
    </xdr:to>
    <xdr:sp macro="" textlink="">
      <xdr:nvSpPr>
        <xdr:cNvPr id="217" name="楕円 216"/>
        <xdr:cNvSpPr/>
      </xdr:nvSpPr>
      <xdr:spPr>
        <a:xfrm>
          <a:off x="869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62230</xdr:rowOff>
    </xdr:from>
    <xdr:to>
      <xdr:col>50</xdr:col>
      <xdr:colOff>114300</xdr:colOff>
      <xdr:row>60</xdr:row>
      <xdr:rowOff>72390</xdr:rowOff>
    </xdr:to>
    <xdr:cxnSp macro="">
      <xdr:nvCxnSpPr>
        <xdr:cNvPr id="218" name="直線コネクタ 217"/>
        <xdr:cNvCxnSpPr/>
      </xdr:nvCxnSpPr>
      <xdr:spPr>
        <a:xfrm flipV="1">
          <a:off x="8750300" y="1034923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78757</xdr:rowOff>
    </xdr:from>
    <xdr:ext cx="469744" cy="259045"/>
    <xdr:sp macro="" textlink="">
      <xdr:nvSpPr>
        <xdr:cNvPr id="219"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71137</xdr:rowOff>
    </xdr:from>
    <xdr:ext cx="469744" cy="259045"/>
    <xdr:sp macro="" textlink="">
      <xdr:nvSpPr>
        <xdr:cNvPr id="220" name="n_2aveValue【体育館・プール】&#10;一人当たり面積"/>
        <xdr:cNvSpPr txBox="1"/>
      </xdr:nvSpPr>
      <xdr:spPr>
        <a:xfrm>
          <a:off x="8515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129557</xdr:rowOff>
    </xdr:from>
    <xdr:ext cx="469744" cy="259045"/>
    <xdr:sp macro="" textlink="">
      <xdr:nvSpPr>
        <xdr:cNvPr id="221" name="n_1mainValue【体育館・プール】&#10;一人当たり面積"/>
        <xdr:cNvSpPr txBox="1"/>
      </xdr:nvSpPr>
      <xdr:spPr>
        <a:xfrm>
          <a:off x="9391727" y="100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139717</xdr:rowOff>
    </xdr:from>
    <xdr:ext cx="469744" cy="259045"/>
    <xdr:sp macro="" textlink="">
      <xdr:nvSpPr>
        <xdr:cNvPr id="222" name="n_2mainValue【体育館・プール】&#10;一人当たり面積"/>
        <xdr:cNvSpPr txBox="1"/>
      </xdr:nvSpPr>
      <xdr:spPr>
        <a:xfrm>
          <a:off x="85154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261" name="楕円 260"/>
        <xdr:cNvSpPr/>
      </xdr:nvSpPr>
      <xdr:spPr>
        <a:xfrm>
          <a:off x="4584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120666</xdr:rowOff>
    </xdr:from>
    <xdr:ext cx="405111" cy="259045"/>
    <xdr:sp macro="" textlink="">
      <xdr:nvSpPr>
        <xdr:cNvPr id="262" name="【福祉施設】&#10;有形固定資産減価償却率該当値テキスト"/>
        <xdr:cNvSpPr txBox="1"/>
      </xdr:nvSpPr>
      <xdr:spPr>
        <a:xfrm>
          <a:off x="46736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263" name="楕円 262"/>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148589</xdr:rowOff>
    </xdr:from>
    <xdr:to>
      <xdr:col>24</xdr:col>
      <xdr:colOff>63500</xdr:colOff>
      <xdr:row>83</xdr:row>
      <xdr:rowOff>20955</xdr:rowOff>
    </xdr:to>
    <xdr:cxnSp macro="">
      <xdr:nvCxnSpPr>
        <xdr:cNvPr id="264" name="直線コネクタ 263"/>
        <xdr:cNvCxnSpPr/>
      </xdr:nvCxnSpPr>
      <xdr:spPr>
        <a:xfrm flipV="1">
          <a:off x="3797300" y="13864589"/>
          <a:ext cx="838200" cy="3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141605</xdr:rowOff>
    </xdr:from>
    <xdr:to>
      <xdr:col>15</xdr:col>
      <xdr:colOff>101600</xdr:colOff>
      <xdr:row>83</xdr:row>
      <xdr:rowOff>71755</xdr:rowOff>
    </xdr:to>
    <xdr:sp macro="" textlink="">
      <xdr:nvSpPr>
        <xdr:cNvPr id="265" name="楕円 264"/>
        <xdr:cNvSpPr/>
      </xdr:nvSpPr>
      <xdr:spPr>
        <a:xfrm>
          <a:off x="2857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20955</xdr:rowOff>
    </xdr:to>
    <xdr:cxnSp macro="">
      <xdr:nvCxnSpPr>
        <xdr:cNvPr id="266" name="直線コネクタ 265"/>
        <xdr:cNvCxnSpPr/>
      </xdr:nvCxnSpPr>
      <xdr:spPr>
        <a:xfrm>
          <a:off x="2908300" y="1425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8"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88282</xdr:rowOff>
    </xdr:from>
    <xdr:ext cx="405111" cy="259045"/>
    <xdr:sp macro="" textlink="">
      <xdr:nvSpPr>
        <xdr:cNvPr id="269" name="n_1mainValue【福祉施設】&#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270" name="n_2mainValue【福祉施設】&#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136461</xdr:rowOff>
    </xdr:from>
    <xdr:to>
      <xdr:col>55</xdr:col>
      <xdr:colOff>50800</xdr:colOff>
      <xdr:row>85</xdr:row>
      <xdr:rowOff>66611</xdr:rowOff>
    </xdr:to>
    <xdr:sp macro="" textlink="">
      <xdr:nvSpPr>
        <xdr:cNvPr id="304" name="楕円 303"/>
        <xdr:cNvSpPr/>
      </xdr:nvSpPr>
      <xdr:spPr>
        <a:xfrm>
          <a:off x="104267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106315</xdr:rowOff>
    </xdr:from>
    <xdr:ext cx="469744" cy="259045"/>
    <xdr:sp macro="" textlink="">
      <xdr:nvSpPr>
        <xdr:cNvPr id="305" name="【福祉施設】&#10;一人当たり面積該当値テキスト"/>
        <xdr:cNvSpPr txBox="1"/>
      </xdr:nvSpPr>
      <xdr:spPr>
        <a:xfrm>
          <a:off x="10515600"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137033</xdr:rowOff>
    </xdr:from>
    <xdr:to>
      <xdr:col>50</xdr:col>
      <xdr:colOff>165100</xdr:colOff>
      <xdr:row>85</xdr:row>
      <xdr:rowOff>67183</xdr:rowOff>
    </xdr:to>
    <xdr:sp macro="" textlink="">
      <xdr:nvSpPr>
        <xdr:cNvPr id="306" name="楕円 305"/>
        <xdr:cNvSpPr/>
      </xdr:nvSpPr>
      <xdr:spPr>
        <a:xfrm>
          <a:off x="9588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15811</xdr:rowOff>
    </xdr:from>
    <xdr:to>
      <xdr:col>55</xdr:col>
      <xdr:colOff>0</xdr:colOff>
      <xdr:row>85</xdr:row>
      <xdr:rowOff>16383</xdr:rowOff>
    </xdr:to>
    <xdr:cxnSp macro="">
      <xdr:nvCxnSpPr>
        <xdr:cNvPr id="307" name="直線コネクタ 306"/>
        <xdr:cNvCxnSpPr/>
      </xdr:nvCxnSpPr>
      <xdr:spPr>
        <a:xfrm flipV="1">
          <a:off x="9639300" y="1458906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08" name="楕円 307"/>
        <xdr:cNvSpPr/>
      </xdr:nvSpPr>
      <xdr:spPr>
        <a:xfrm>
          <a:off x="8699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xdr:rowOff>
    </xdr:from>
    <xdr:to>
      <xdr:col>50</xdr:col>
      <xdr:colOff>114300</xdr:colOff>
      <xdr:row>85</xdr:row>
      <xdr:rowOff>17526</xdr:rowOff>
    </xdr:to>
    <xdr:cxnSp macro="">
      <xdr:nvCxnSpPr>
        <xdr:cNvPr id="309" name="直線コネクタ 308"/>
        <xdr:cNvCxnSpPr/>
      </xdr:nvCxnSpPr>
      <xdr:spPr>
        <a:xfrm flipV="1">
          <a:off x="8750300" y="145896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311"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58310</xdr:rowOff>
    </xdr:from>
    <xdr:ext cx="469744" cy="259045"/>
    <xdr:sp macro="" textlink="">
      <xdr:nvSpPr>
        <xdr:cNvPr id="312" name="n_1mainValue【福祉施設】&#10;一人当たり面積"/>
        <xdr:cNvSpPr txBox="1"/>
      </xdr:nvSpPr>
      <xdr:spPr>
        <a:xfrm>
          <a:off x="93917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13" name="n_2mainValue【福祉施設】&#10;一人当たり面積"/>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125005</xdr:rowOff>
    </xdr:from>
    <xdr:to>
      <xdr:col>24</xdr:col>
      <xdr:colOff>114300</xdr:colOff>
      <xdr:row>101</xdr:row>
      <xdr:rowOff>55155</xdr:rowOff>
    </xdr:to>
    <xdr:sp macro="" textlink="">
      <xdr:nvSpPr>
        <xdr:cNvPr id="353" name="楕円 352"/>
        <xdr:cNvSpPr/>
      </xdr:nvSpPr>
      <xdr:spPr>
        <a:xfrm>
          <a:off x="45847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147882</xdr:rowOff>
    </xdr:from>
    <xdr:ext cx="405111" cy="259045"/>
    <xdr:sp macro="" textlink="">
      <xdr:nvSpPr>
        <xdr:cNvPr id="354" name="【市民会館】&#10;有形固定資産減価償却率該当値テキスト"/>
        <xdr:cNvSpPr txBox="1"/>
      </xdr:nvSpPr>
      <xdr:spPr>
        <a:xfrm>
          <a:off x="4673600" y="1712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48261</xdr:rowOff>
    </xdr:from>
    <xdr:to>
      <xdr:col>20</xdr:col>
      <xdr:colOff>38100</xdr:colOff>
      <xdr:row>101</xdr:row>
      <xdr:rowOff>149861</xdr:rowOff>
    </xdr:to>
    <xdr:sp macro="" textlink="">
      <xdr:nvSpPr>
        <xdr:cNvPr id="355" name="楕円 354"/>
        <xdr:cNvSpPr/>
      </xdr:nvSpPr>
      <xdr:spPr>
        <a:xfrm>
          <a:off x="3746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4355</xdr:rowOff>
    </xdr:from>
    <xdr:to>
      <xdr:col>24</xdr:col>
      <xdr:colOff>63500</xdr:colOff>
      <xdr:row>101</xdr:row>
      <xdr:rowOff>99061</xdr:rowOff>
    </xdr:to>
    <xdr:cxnSp macro="">
      <xdr:nvCxnSpPr>
        <xdr:cNvPr id="356" name="直線コネクタ 355"/>
        <xdr:cNvCxnSpPr/>
      </xdr:nvCxnSpPr>
      <xdr:spPr>
        <a:xfrm flipV="1">
          <a:off x="3797300" y="17320805"/>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48261</xdr:rowOff>
    </xdr:from>
    <xdr:to>
      <xdr:col>15</xdr:col>
      <xdr:colOff>101600</xdr:colOff>
      <xdr:row>101</xdr:row>
      <xdr:rowOff>149861</xdr:rowOff>
    </xdr:to>
    <xdr:sp macro="" textlink="">
      <xdr:nvSpPr>
        <xdr:cNvPr id="357" name="楕円 356"/>
        <xdr:cNvSpPr/>
      </xdr:nvSpPr>
      <xdr:spPr>
        <a:xfrm>
          <a:off x="2857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99061</xdr:rowOff>
    </xdr:from>
    <xdr:to>
      <xdr:col>19</xdr:col>
      <xdr:colOff>177800</xdr:colOff>
      <xdr:row>101</xdr:row>
      <xdr:rowOff>99061</xdr:rowOff>
    </xdr:to>
    <xdr:cxnSp macro="">
      <xdr:nvCxnSpPr>
        <xdr:cNvPr id="358" name="直線コネクタ 357"/>
        <xdr:cNvCxnSpPr/>
      </xdr:nvCxnSpPr>
      <xdr:spPr>
        <a:xfrm>
          <a:off x="2908300" y="17415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60"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166388</xdr:rowOff>
    </xdr:from>
    <xdr:ext cx="405111" cy="259045"/>
    <xdr:sp macro="" textlink="">
      <xdr:nvSpPr>
        <xdr:cNvPr id="361" name="n_1mainValue【市民会館】&#10;有形固定資産減価償却率"/>
        <xdr:cNvSpPr txBox="1"/>
      </xdr:nvSpPr>
      <xdr:spPr>
        <a:xfrm>
          <a:off x="3582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166388</xdr:rowOff>
    </xdr:from>
    <xdr:ext cx="405111" cy="259045"/>
    <xdr:sp macro="" textlink="">
      <xdr:nvSpPr>
        <xdr:cNvPr id="362" name="n_2mainValue【市民会館】&#10;有形固定資産減価償却率"/>
        <xdr:cNvSpPr txBox="1"/>
      </xdr:nvSpPr>
      <xdr:spPr>
        <a:xfrm>
          <a:off x="2705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400" name="楕円 399"/>
        <xdr:cNvSpPr/>
      </xdr:nvSpPr>
      <xdr:spPr>
        <a:xfrm>
          <a:off x="10426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76216</xdr:rowOff>
    </xdr:from>
    <xdr:ext cx="469744" cy="259045"/>
    <xdr:sp macro="" textlink="">
      <xdr:nvSpPr>
        <xdr:cNvPr id="401" name="【市民会館】&#10;一人当たり面積該当値テキスト"/>
        <xdr:cNvSpPr txBox="1"/>
      </xdr:nvSpPr>
      <xdr:spPr>
        <a:xfrm>
          <a:off x="105156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02" name="楕円 401"/>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148589</xdr:rowOff>
    </xdr:from>
    <xdr:to>
      <xdr:col>55</xdr:col>
      <xdr:colOff>0</xdr:colOff>
      <xdr:row>105</xdr:row>
      <xdr:rowOff>156211</xdr:rowOff>
    </xdr:to>
    <xdr:cxnSp macro="">
      <xdr:nvCxnSpPr>
        <xdr:cNvPr id="403" name="直線コネクタ 402"/>
        <xdr:cNvCxnSpPr/>
      </xdr:nvCxnSpPr>
      <xdr:spPr>
        <a:xfrm flipV="1">
          <a:off x="9639300" y="18150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04" name="楕円 403"/>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163830</xdr:rowOff>
    </xdr:to>
    <xdr:cxnSp macro="">
      <xdr:nvCxnSpPr>
        <xdr:cNvPr id="405" name="直線コネクタ 404"/>
        <xdr:cNvCxnSpPr/>
      </xdr:nvCxnSpPr>
      <xdr:spPr>
        <a:xfrm flipV="1">
          <a:off x="8750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7"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408" name="n_1mainValue【市民会館】&#10;一人当たり面積"/>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09" name="n_2mainValue【市民会館】&#10;一人当たり面積"/>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xdr:rowOff>
    </xdr:from>
    <xdr:to>
      <xdr:col>85</xdr:col>
      <xdr:colOff>177800</xdr:colOff>
      <xdr:row>36</xdr:row>
      <xdr:rowOff>112304</xdr:rowOff>
    </xdr:to>
    <xdr:sp macro="" textlink="">
      <xdr:nvSpPr>
        <xdr:cNvPr id="449" name="楕円 448"/>
        <xdr:cNvSpPr/>
      </xdr:nvSpPr>
      <xdr:spPr>
        <a:xfrm>
          <a:off x="16268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33581</xdr:rowOff>
    </xdr:from>
    <xdr:ext cx="405111" cy="259045"/>
    <xdr:sp macro="" textlink="">
      <xdr:nvSpPr>
        <xdr:cNvPr id="450" name="【一般廃棄物処理施設】&#10;有形固定資産減価償却率該当値テキスト"/>
        <xdr:cNvSpPr txBox="1"/>
      </xdr:nvSpPr>
      <xdr:spPr>
        <a:xfrm>
          <a:off x="16357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34126</xdr:rowOff>
    </xdr:from>
    <xdr:ext cx="405111" cy="259045"/>
    <xdr:sp macro="" textlink="">
      <xdr:nvSpPr>
        <xdr:cNvPr id="451"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2"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78" name="直線コネクタ 477"/>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79"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0" name="直線コネクタ 479"/>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1"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2" name="直線コネクタ 481"/>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83"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84" name="フローチャート: 判断 483"/>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85" name="フローチャート: 判断 484"/>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86" name="フローチャート: 判断 485"/>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168663</xdr:rowOff>
    </xdr:from>
    <xdr:to>
      <xdr:col>116</xdr:col>
      <xdr:colOff>114300</xdr:colOff>
      <xdr:row>41</xdr:row>
      <xdr:rowOff>98813</xdr:rowOff>
    </xdr:to>
    <xdr:sp macro="" textlink="">
      <xdr:nvSpPr>
        <xdr:cNvPr id="492" name="楕円 491"/>
        <xdr:cNvSpPr/>
      </xdr:nvSpPr>
      <xdr:spPr>
        <a:xfrm>
          <a:off x="22110700" y="70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147090</xdr:rowOff>
    </xdr:from>
    <xdr:ext cx="534377" cy="259045"/>
    <xdr:sp macro="" textlink="">
      <xdr:nvSpPr>
        <xdr:cNvPr id="493" name="【一般廃棄物処理施設】&#10;一人当たり有形固定資産（償却資産）額該当値テキスト"/>
        <xdr:cNvSpPr txBox="1"/>
      </xdr:nvSpPr>
      <xdr:spPr>
        <a:xfrm>
          <a:off x="22199600" y="70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60796</xdr:rowOff>
    </xdr:from>
    <xdr:ext cx="534377" cy="259045"/>
    <xdr:sp macro="" textlink="">
      <xdr:nvSpPr>
        <xdr:cNvPr id="494"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95"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7" name="テキスト ボックス 50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7" name="テキスト ボックス 51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21" name="直線コネクタ 520"/>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2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23" name="直線コネクタ 52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24"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25" name="直線コネクタ 524"/>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26"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27" name="フローチャート: 判断 526"/>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28" name="フローチャート: 判断 527"/>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29" name="フローチャート: 判断 528"/>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535" name="楕円 534"/>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536" name="【保健センター・保健所】&#10;有形固定資産減価償却率該当値テキスト"/>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171269</xdr:rowOff>
    </xdr:from>
    <xdr:to>
      <xdr:col>81</xdr:col>
      <xdr:colOff>101600</xdr:colOff>
      <xdr:row>58</xdr:row>
      <xdr:rowOff>101419</xdr:rowOff>
    </xdr:to>
    <xdr:sp macro="" textlink="">
      <xdr:nvSpPr>
        <xdr:cNvPr id="537" name="楕円 536"/>
        <xdr:cNvSpPr/>
      </xdr:nvSpPr>
      <xdr:spPr>
        <a:xfrm>
          <a:off x="15430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89807</xdr:rowOff>
    </xdr:from>
    <xdr:to>
      <xdr:col>85</xdr:col>
      <xdr:colOff>127000</xdr:colOff>
      <xdr:row>58</xdr:row>
      <xdr:rowOff>50619</xdr:rowOff>
    </xdr:to>
    <xdr:cxnSp macro="">
      <xdr:nvCxnSpPr>
        <xdr:cNvPr id="538" name="直線コネクタ 537"/>
        <xdr:cNvCxnSpPr/>
      </xdr:nvCxnSpPr>
      <xdr:spPr>
        <a:xfrm flipV="1">
          <a:off x="15481300" y="9862457"/>
          <a:ext cx="8382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171269</xdr:rowOff>
    </xdr:from>
    <xdr:to>
      <xdr:col>76</xdr:col>
      <xdr:colOff>165100</xdr:colOff>
      <xdr:row>58</xdr:row>
      <xdr:rowOff>101419</xdr:rowOff>
    </xdr:to>
    <xdr:sp macro="" textlink="">
      <xdr:nvSpPr>
        <xdr:cNvPr id="539" name="楕円 538"/>
        <xdr:cNvSpPr/>
      </xdr:nvSpPr>
      <xdr:spPr>
        <a:xfrm>
          <a:off x="14541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50619</xdr:rowOff>
    </xdr:from>
    <xdr:to>
      <xdr:col>81</xdr:col>
      <xdr:colOff>50800</xdr:colOff>
      <xdr:row>58</xdr:row>
      <xdr:rowOff>50619</xdr:rowOff>
    </xdr:to>
    <xdr:cxnSp macro="">
      <xdr:nvCxnSpPr>
        <xdr:cNvPr id="540" name="直線コネクタ 539"/>
        <xdr:cNvCxnSpPr/>
      </xdr:nvCxnSpPr>
      <xdr:spPr>
        <a:xfrm>
          <a:off x="14592300" y="99947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41"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542"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117946</xdr:rowOff>
    </xdr:from>
    <xdr:ext cx="405111" cy="259045"/>
    <xdr:sp macro="" textlink="">
      <xdr:nvSpPr>
        <xdr:cNvPr id="543" name="n_1mainValue【保健センター・保健所】&#10;有形固定資産減価償却率"/>
        <xdr:cNvSpPr txBox="1"/>
      </xdr:nvSpPr>
      <xdr:spPr>
        <a:xfrm>
          <a:off x="152660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117946</xdr:rowOff>
    </xdr:from>
    <xdr:ext cx="405111" cy="259045"/>
    <xdr:sp macro="" textlink="">
      <xdr:nvSpPr>
        <xdr:cNvPr id="544" name="n_2mainValue【保健センター・保健所】&#10;有形固定資産減価償却率"/>
        <xdr:cNvSpPr txBox="1"/>
      </xdr:nvSpPr>
      <xdr:spPr>
        <a:xfrm>
          <a:off x="14389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5" name="直線コネクタ 5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8" name="テキスト ボックス 5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0" name="テキスト ボックス 5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2" name="テキスト ボックス 5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66" name="直線コネクタ 565"/>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67"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68" name="直線コネクタ 567"/>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69"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70" name="直線コネクタ 569"/>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71"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72" name="フローチャート: 判断 571"/>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73" name="フローチャート: 判断 572"/>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74" name="フローチャート: 判断 573"/>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580" name="楕円 579"/>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581"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82" name="楕円 581"/>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583" name="直線コネクタ 582"/>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159512</xdr:rowOff>
    </xdr:from>
    <xdr:to>
      <xdr:col>107</xdr:col>
      <xdr:colOff>101600</xdr:colOff>
      <xdr:row>63</xdr:row>
      <xdr:rowOff>89662</xdr:rowOff>
    </xdr:to>
    <xdr:sp macro="" textlink="">
      <xdr:nvSpPr>
        <xdr:cNvPr id="584" name="楕円 583"/>
        <xdr:cNvSpPr/>
      </xdr:nvSpPr>
      <xdr:spPr>
        <a:xfrm>
          <a:off x="20383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38862</xdr:rowOff>
    </xdr:to>
    <xdr:cxnSp macro="">
      <xdr:nvCxnSpPr>
        <xdr:cNvPr id="585" name="直線コネクタ 584"/>
        <xdr:cNvCxnSpPr/>
      </xdr:nvCxnSpPr>
      <xdr:spPr>
        <a:xfrm flipV="1">
          <a:off x="20434300" y="1083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86"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87"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588"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589" name="n_2mainValue【保健センター・保健所】&#10;一人当たり面積"/>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1" name="テキスト ボックス 6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1" name="テキスト ボックス 6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15" name="直線コネクタ 61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1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17" name="直線コネクタ 61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1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9" name="直線コネクタ 61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620"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21" name="フローチャート: 判断 62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22" name="フローチャート: 判断 62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623" name="フローチャート: 判断 622"/>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29" name="楕円 628"/>
        <xdr:cNvSpPr/>
      </xdr:nvSpPr>
      <xdr:spPr>
        <a:xfrm>
          <a:off x="16268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59163</xdr:rowOff>
    </xdr:from>
    <xdr:ext cx="405111" cy="259045"/>
    <xdr:sp macro="" textlink="">
      <xdr:nvSpPr>
        <xdr:cNvPr id="630" name="【消防施設】&#10;有形固定資産減価償却率該当値テキスト"/>
        <xdr:cNvSpPr txBox="1"/>
      </xdr:nvSpPr>
      <xdr:spPr>
        <a:xfrm>
          <a:off x="16357600" y="136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4190</xdr:rowOff>
    </xdr:from>
    <xdr:ext cx="405111" cy="259045"/>
    <xdr:sp macro="" textlink="">
      <xdr:nvSpPr>
        <xdr:cNvPr id="631"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32"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54" name="直線コネクタ 653"/>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5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56" name="直線コネクタ 65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57"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58" name="直線コネクタ 657"/>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59"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60" name="フローチャート: 判断 659"/>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61" name="フローチャート: 判断 660"/>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62" name="フローチャート: 判断 661"/>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668" name="楕円 667"/>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132605</xdr:rowOff>
    </xdr:from>
    <xdr:ext cx="469744" cy="259045"/>
    <xdr:sp macro="" textlink="">
      <xdr:nvSpPr>
        <xdr:cNvPr id="669" name="【消防施設】&#10;一人当たり面積該当値テキスト"/>
        <xdr:cNvSpPr txBox="1"/>
      </xdr:nvSpPr>
      <xdr:spPr>
        <a:xfrm>
          <a:off x="22199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670"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71"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2" name="直線コネクタ 6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3" name="テキスト ボックス 6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4" name="直線コネクタ 6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5" name="テキスト ボックス 6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6" name="直線コネクタ 6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7" name="テキスト ボックス 6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8" name="直線コネクタ 6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9" name="テキスト ボックス 6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0" name="直線コネクタ 6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1" name="テキスト ボックス 6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2" name="直線コネクタ 6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3" name="テキスト ボックス 6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97" name="直線コネクタ 696"/>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98"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99" name="直線コネクタ 698"/>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00"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01" name="直線コネクタ 700"/>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702"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03" name="フローチャート: 判断 702"/>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04" name="フローチャート: 判断 703"/>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705" name="フローチャート: 判断 704"/>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152763</xdr:rowOff>
    </xdr:from>
    <xdr:to>
      <xdr:col>85</xdr:col>
      <xdr:colOff>177800</xdr:colOff>
      <xdr:row>103</xdr:row>
      <xdr:rowOff>82913</xdr:rowOff>
    </xdr:to>
    <xdr:sp macro="" textlink="">
      <xdr:nvSpPr>
        <xdr:cNvPr id="711" name="楕円 710"/>
        <xdr:cNvSpPr/>
      </xdr:nvSpPr>
      <xdr:spPr>
        <a:xfrm>
          <a:off x="16268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4190</xdr:rowOff>
    </xdr:from>
    <xdr:ext cx="405111" cy="259045"/>
    <xdr:sp macro="" textlink="">
      <xdr:nvSpPr>
        <xdr:cNvPr id="712" name="【庁舎】&#10;有形固定資産減価償却率該当値テキスト"/>
        <xdr:cNvSpPr txBox="1"/>
      </xdr:nvSpPr>
      <xdr:spPr>
        <a:xfrm>
          <a:off x="16357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713" name="楕円 712"/>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32113</xdr:rowOff>
    </xdr:from>
    <xdr:to>
      <xdr:col>85</xdr:col>
      <xdr:colOff>127000</xdr:colOff>
      <xdr:row>103</xdr:row>
      <xdr:rowOff>87630</xdr:rowOff>
    </xdr:to>
    <xdr:cxnSp macro="">
      <xdr:nvCxnSpPr>
        <xdr:cNvPr id="714" name="直線コネクタ 713"/>
        <xdr:cNvCxnSpPr/>
      </xdr:nvCxnSpPr>
      <xdr:spPr>
        <a:xfrm flipV="1">
          <a:off x="15481300" y="176914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15" name="楕円 714"/>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87630</xdr:rowOff>
    </xdr:to>
    <xdr:cxnSp macro="">
      <xdr:nvCxnSpPr>
        <xdr:cNvPr id="716" name="直線コネクタ 715"/>
        <xdr:cNvCxnSpPr/>
      </xdr:nvCxnSpPr>
      <xdr:spPr>
        <a:xfrm>
          <a:off x="14592300" y="1774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717"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718"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129557</xdr:rowOff>
    </xdr:from>
    <xdr:ext cx="405111" cy="259045"/>
    <xdr:sp macro="" textlink="">
      <xdr:nvSpPr>
        <xdr:cNvPr id="719" name="n_1main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20" name="n_2main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1" name="直線コネクタ 73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2" name="テキスト ボックス 73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3" name="直線コネクタ 73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4" name="テキスト ボックス 73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5" name="直線コネクタ 73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6" name="テキスト ボックス 73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7" name="直線コネクタ 73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8" name="テキスト ボックス 73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42" name="直線コネクタ 741"/>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43"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44" name="直線コネクタ 743"/>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45"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46" name="直線コネクタ 745"/>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747"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48" name="フローチャート: 判断 747"/>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49" name="フローチャート: 判断 748"/>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50" name="フローチャート: 判断 749"/>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56" name="楕円 755"/>
        <xdr:cNvSpPr/>
      </xdr:nvSpPr>
      <xdr:spPr>
        <a:xfrm>
          <a:off x="221107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143273</xdr:rowOff>
    </xdr:from>
    <xdr:ext cx="469744" cy="259045"/>
    <xdr:sp macro="" textlink="">
      <xdr:nvSpPr>
        <xdr:cNvPr id="757" name="【庁舎】&#10;一人当たり面積該当値テキスト"/>
        <xdr:cNvSpPr txBox="1"/>
      </xdr:nvSpPr>
      <xdr:spPr>
        <a:xfrm>
          <a:off x="22199600"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xdr:rowOff>
    </xdr:from>
    <xdr:to>
      <xdr:col>112</xdr:col>
      <xdr:colOff>38100</xdr:colOff>
      <xdr:row>105</xdr:row>
      <xdr:rowOff>101854</xdr:rowOff>
    </xdr:to>
    <xdr:sp macro="" textlink="">
      <xdr:nvSpPr>
        <xdr:cNvPr id="758" name="楕円 757"/>
        <xdr:cNvSpPr/>
      </xdr:nvSpPr>
      <xdr:spPr>
        <a:xfrm>
          <a:off x="21272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44196</xdr:rowOff>
    </xdr:from>
    <xdr:to>
      <xdr:col>116</xdr:col>
      <xdr:colOff>63500</xdr:colOff>
      <xdr:row>105</xdr:row>
      <xdr:rowOff>51054</xdr:rowOff>
    </xdr:to>
    <xdr:cxnSp macro="">
      <xdr:nvCxnSpPr>
        <xdr:cNvPr id="759" name="直線コネクタ 758"/>
        <xdr:cNvCxnSpPr/>
      </xdr:nvCxnSpPr>
      <xdr:spPr>
        <a:xfrm flipV="1">
          <a:off x="21323300" y="180464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xdr:rowOff>
    </xdr:from>
    <xdr:to>
      <xdr:col>107</xdr:col>
      <xdr:colOff>101600</xdr:colOff>
      <xdr:row>105</xdr:row>
      <xdr:rowOff>110998</xdr:rowOff>
    </xdr:to>
    <xdr:sp macro="" textlink="">
      <xdr:nvSpPr>
        <xdr:cNvPr id="760" name="楕円 759"/>
        <xdr:cNvSpPr/>
      </xdr:nvSpPr>
      <xdr:spPr>
        <a:xfrm>
          <a:off x="20383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51054</xdr:rowOff>
    </xdr:from>
    <xdr:to>
      <xdr:col>111</xdr:col>
      <xdr:colOff>177800</xdr:colOff>
      <xdr:row>105</xdr:row>
      <xdr:rowOff>60198</xdr:rowOff>
    </xdr:to>
    <xdr:cxnSp macro="">
      <xdr:nvCxnSpPr>
        <xdr:cNvPr id="761" name="直線コネクタ 760"/>
        <xdr:cNvCxnSpPr/>
      </xdr:nvCxnSpPr>
      <xdr:spPr>
        <a:xfrm flipV="1">
          <a:off x="20434300" y="18053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62"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63"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92981</xdr:rowOff>
    </xdr:from>
    <xdr:ext cx="469744" cy="259045"/>
    <xdr:sp macro="" textlink="">
      <xdr:nvSpPr>
        <xdr:cNvPr id="764" name="n_1mainValue【庁舎】&#10;一人当たり面積"/>
        <xdr:cNvSpPr txBox="1"/>
      </xdr:nvSpPr>
      <xdr:spPr>
        <a:xfrm>
          <a:off x="21075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102125</xdr:rowOff>
    </xdr:from>
    <xdr:ext cx="469744" cy="259045"/>
    <xdr:sp macro="" textlink="">
      <xdr:nvSpPr>
        <xdr:cNvPr id="765" name="n_2mainValue【庁舎】&#10;一人当たり面積"/>
        <xdr:cNvSpPr txBox="1"/>
      </xdr:nvSpPr>
      <xdr:spPr>
        <a:xfrm>
          <a:off x="201994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福祉施設</a:t>
          </a:r>
          <a:r>
            <a:rPr lang="ja-JP" altLang="ja-JP" sz="1100" b="0" i="0" baseline="0">
              <a:solidFill>
                <a:schemeClr val="dk1"/>
              </a:solidFill>
              <a:effectLst/>
              <a:latin typeface="+mn-lt"/>
              <a:ea typeface="+mn-ea"/>
              <a:cs typeface="+mn-cs"/>
            </a:rPr>
            <a:t>（老人</a:t>
          </a:r>
          <a:r>
            <a:rPr lang="ja-JP" altLang="en-US" sz="1100" b="0" i="0" baseline="0">
              <a:solidFill>
                <a:schemeClr val="dk1"/>
              </a:solidFill>
              <a:effectLst/>
              <a:latin typeface="+mn-lt"/>
              <a:ea typeface="+mn-ea"/>
              <a:cs typeface="+mn-cs"/>
            </a:rPr>
            <a:t>福祉</a:t>
          </a:r>
          <a:r>
            <a:rPr lang="ja-JP" altLang="ja-JP" sz="1100" b="0" i="0" baseline="0">
              <a:solidFill>
                <a:schemeClr val="dk1"/>
              </a:solidFill>
              <a:effectLst/>
              <a:latin typeface="+mn-lt"/>
              <a:ea typeface="+mn-ea"/>
              <a:cs typeface="+mn-cs"/>
            </a:rPr>
            <a:t>センター）については、昭和４８年度に建設されており施設の老朽化が著しく、有形固定資産減価償却率</a:t>
          </a:r>
          <a:r>
            <a:rPr lang="ja-JP" altLang="en-US" sz="1100" b="0" i="0" baseline="0">
              <a:solidFill>
                <a:schemeClr val="dk1"/>
              </a:solidFill>
              <a:effectLst/>
              <a:latin typeface="+mn-lt"/>
              <a:ea typeface="+mn-ea"/>
              <a:cs typeface="+mn-cs"/>
            </a:rPr>
            <a:t>７２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おり、昭和５５年度に建設された保健センターについても</a:t>
          </a:r>
          <a:r>
            <a:rPr lang="ja-JP" altLang="ja-JP" sz="1100" b="0" i="0" baseline="0">
              <a:solidFill>
                <a:schemeClr val="dk1"/>
              </a:solidFill>
              <a:effectLst/>
              <a:latin typeface="+mn-lt"/>
              <a:ea typeface="+mn-ea"/>
              <a:cs typeface="+mn-cs"/>
            </a:rPr>
            <a:t>有形固定資産減価償却率</a:t>
          </a:r>
          <a:r>
            <a:rPr lang="ja-JP" altLang="en-US" sz="1100" b="0" i="0" baseline="0">
              <a:solidFill>
                <a:schemeClr val="dk1"/>
              </a:solidFill>
              <a:effectLst/>
              <a:latin typeface="+mn-lt"/>
              <a:ea typeface="+mn-ea"/>
              <a:cs typeface="+mn-cs"/>
            </a:rPr>
            <a:t>７６．０％と老朽化が進んでいるが、今後</a:t>
          </a:r>
          <a:r>
            <a:rPr lang="ja-JP" altLang="ja-JP" sz="1100" b="0" i="0" baseline="0">
              <a:solidFill>
                <a:schemeClr val="dk1"/>
              </a:solidFill>
              <a:effectLst/>
              <a:latin typeface="+mn-lt"/>
              <a:ea typeface="+mn-ea"/>
              <a:cs typeface="+mn-cs"/>
            </a:rPr>
            <a:t>福祉施設関係の個別施設計画の策定を予定しており、老人</a:t>
          </a:r>
          <a:r>
            <a:rPr lang="ja-JP" altLang="en-US" sz="1100" b="0" i="0" baseline="0">
              <a:solidFill>
                <a:schemeClr val="dk1"/>
              </a:solidFill>
              <a:effectLst/>
              <a:latin typeface="+mn-lt"/>
              <a:ea typeface="+mn-ea"/>
              <a:cs typeface="+mn-cs"/>
            </a:rPr>
            <a:t>福祉</a:t>
          </a:r>
          <a:r>
            <a:rPr lang="ja-JP" altLang="ja-JP" sz="1100" b="0" i="0" baseline="0">
              <a:solidFill>
                <a:schemeClr val="dk1"/>
              </a:solidFill>
              <a:effectLst/>
              <a:latin typeface="+mn-lt"/>
              <a:ea typeface="+mn-ea"/>
              <a:cs typeface="+mn-cs"/>
            </a:rPr>
            <a:t>センター及び保健センター等の老朽化施設を廃止し、（仮称）市民わくわくふれあいセンターへの施設機能の集約化を進めていくことで有形固定資産減価償却率、維持管理費の減少を見込んでいる。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体育館・プールについては、旧学校校舎を生涯学習センターとして地域活動を目的に再利用を進めているが、プールについては利用方法が無く、廃止に向けた検討を進めていく必要がある。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election activeCell="C58" sqref="C58:E58"/>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10078879</v>
      </c>
      <c r="BO4" s="410"/>
      <c r="BP4" s="410"/>
      <c r="BQ4" s="410"/>
      <c r="BR4" s="410"/>
      <c r="BS4" s="410"/>
      <c r="BT4" s="410"/>
      <c r="BU4" s="411"/>
      <c r="BV4" s="409">
        <v>9680917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6.5</v>
      </c>
      <c r="CU4" s="416"/>
      <c r="CV4" s="416"/>
      <c r="CW4" s="416"/>
      <c r="CX4" s="416"/>
      <c r="CY4" s="416"/>
      <c r="CZ4" s="416"/>
      <c r="DA4" s="417"/>
      <c r="DB4" s="415">
        <v>6.4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9617212</v>
      </c>
      <c r="BO5" s="447"/>
      <c r="BP5" s="447"/>
      <c r="BQ5" s="447"/>
      <c r="BR5" s="447"/>
      <c r="BS5" s="447"/>
      <c r="BT5" s="447"/>
      <c r="BU5" s="448"/>
      <c r="BV5" s="446">
        <v>9196824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94.1</v>
      </c>
      <c r="CU5" s="444"/>
      <c r="CV5" s="444"/>
      <c r="CW5" s="444"/>
      <c r="CX5" s="444"/>
      <c r="CY5" s="444"/>
      <c r="CZ5" s="444"/>
      <c r="DA5" s="445"/>
      <c r="DB5" s="443">
        <v>93.4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461667</v>
      </c>
      <c r="BO6" s="447"/>
      <c r="BP6" s="447"/>
      <c r="BQ6" s="447"/>
      <c r="BR6" s="447"/>
      <c r="BS6" s="447"/>
      <c r="BT6" s="447"/>
      <c r="BU6" s="448"/>
      <c r="BV6" s="446">
        <v>484093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100</v>
      </c>
      <c r="CU6" s="484"/>
      <c r="CV6" s="484"/>
      <c r="CW6" s="484"/>
      <c r="CX6" s="484"/>
      <c r="CY6" s="484"/>
      <c r="CZ6" s="484"/>
      <c r="DA6" s="485"/>
      <c r="DB6" s="483">
        <v>99.1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84793</v>
      </c>
      <c r="BO7" s="447"/>
      <c r="BP7" s="447"/>
      <c r="BQ7" s="447"/>
      <c r="BR7" s="447"/>
      <c r="BS7" s="447"/>
      <c r="BT7" s="447"/>
      <c r="BU7" s="448"/>
      <c r="BV7" s="446">
        <v>108999</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5781526</v>
      </c>
      <c r="CU7" s="447"/>
      <c r="CV7" s="447"/>
      <c r="CW7" s="447"/>
      <c r="CX7" s="447"/>
      <c r="CY7" s="447"/>
      <c r="CZ7" s="447"/>
      <c r="DA7" s="448"/>
      <c r="DB7" s="446">
        <v>5848730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376874</v>
      </c>
      <c r="BO8" s="447"/>
      <c r="BP8" s="447"/>
      <c r="BQ8" s="447"/>
      <c r="BR8" s="447"/>
      <c r="BS8" s="447"/>
      <c r="BT8" s="447"/>
      <c r="BU8" s="448"/>
      <c r="BV8" s="446">
        <v>375094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0.55000000000000004</v>
      </c>
      <c r="CU8" s="487"/>
      <c r="CV8" s="487"/>
      <c r="CW8" s="487"/>
      <c r="CX8" s="487"/>
      <c r="CY8" s="487"/>
      <c r="CZ8" s="487"/>
      <c r="DA8" s="488"/>
      <c r="DB8" s="486">
        <v>0.54</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20760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1780</v>
      </c>
      <c r="BO9" s="447"/>
      <c r="BP9" s="447"/>
      <c r="BQ9" s="447"/>
      <c r="BR9" s="447"/>
      <c r="BS9" s="447"/>
      <c r="BT9" s="447"/>
      <c r="BU9" s="448"/>
      <c r="BV9" s="446">
        <v>-21829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8.4</v>
      </c>
      <c r="CU9" s="444"/>
      <c r="CV9" s="444"/>
      <c r="CW9" s="444"/>
      <c r="CX9" s="444"/>
      <c r="CY9" s="444"/>
      <c r="CZ9" s="444"/>
      <c r="DA9" s="445"/>
      <c r="DB9" s="443">
        <v>8.9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22629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10950</v>
      </c>
      <c r="BO10" s="447"/>
      <c r="BP10" s="447"/>
      <c r="BQ10" s="447"/>
      <c r="BR10" s="447"/>
      <c r="BS10" s="447"/>
      <c r="BT10" s="447"/>
      <c r="BU10" s="448"/>
      <c r="BV10" s="446">
        <v>161060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21052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120</v>
      </c>
      <c r="AV12" s="479"/>
      <c r="AW12" s="479"/>
      <c r="AX12" s="479"/>
      <c r="AY12" s="480" t="s">
        <v>130</v>
      </c>
      <c r="AZ12" s="481"/>
      <c r="BA12" s="481"/>
      <c r="BB12" s="481"/>
      <c r="BC12" s="481"/>
      <c r="BD12" s="481"/>
      <c r="BE12" s="481"/>
      <c r="BF12" s="481"/>
      <c r="BG12" s="481"/>
      <c r="BH12" s="481"/>
      <c r="BI12" s="481"/>
      <c r="BJ12" s="481"/>
      <c r="BK12" s="481"/>
      <c r="BL12" s="481"/>
      <c r="BM12" s="482"/>
      <c r="BN12" s="446">
        <v>100000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20630</v>
      </c>
      <c r="S13" s="528"/>
      <c r="T13" s="528"/>
      <c r="U13" s="528"/>
      <c r="V13" s="529"/>
      <c r="W13" s="462" t="s">
        <v>135</v>
      </c>
      <c r="X13" s="463"/>
      <c r="Y13" s="463"/>
      <c r="Z13" s="463"/>
      <c r="AA13" s="463"/>
      <c r="AB13" s="453"/>
      <c r="AC13" s="497">
        <v>215</v>
      </c>
      <c r="AD13" s="498"/>
      <c r="AE13" s="498"/>
      <c r="AF13" s="498"/>
      <c r="AG13" s="537"/>
      <c r="AH13" s="497">
        <v>199</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-87270</v>
      </c>
      <c r="BO13" s="447"/>
      <c r="BP13" s="447"/>
      <c r="BQ13" s="447"/>
      <c r="BR13" s="447"/>
      <c r="BS13" s="447"/>
      <c r="BT13" s="447"/>
      <c r="BU13" s="448"/>
      <c r="BV13" s="446">
        <v>139231</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11.2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21350</v>
      </c>
      <c r="S14" s="528"/>
      <c r="T14" s="528"/>
      <c r="U14" s="528"/>
      <c r="V14" s="529"/>
      <c r="W14" s="436"/>
      <c r="X14" s="437"/>
      <c r="Y14" s="437"/>
      <c r="Z14" s="437"/>
      <c r="AA14" s="437"/>
      <c r="AB14" s="426"/>
      <c r="AC14" s="530">
        <v>2</v>
      </c>
      <c r="AD14" s="531"/>
      <c r="AE14" s="531"/>
      <c r="AF14" s="531"/>
      <c r="AG14" s="532"/>
      <c r="AH14" s="530">
        <v>1.8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36.5</v>
      </c>
      <c r="CU14" s="542"/>
      <c r="CV14" s="542"/>
      <c r="CW14" s="542"/>
      <c r="CX14" s="542"/>
      <c r="CY14" s="542"/>
      <c r="CZ14" s="542"/>
      <c r="DA14" s="543"/>
      <c r="DB14" s="541">
        <v>49.4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142</v>
      </c>
      <c r="N15" s="535"/>
      <c r="O15" s="535"/>
      <c r="P15" s="535"/>
      <c r="Q15" s="536"/>
      <c r="R15" s="527">
        <v>20952</v>
      </c>
      <c r="S15" s="528"/>
      <c r="T15" s="528"/>
      <c r="U15" s="528"/>
      <c r="V15" s="529"/>
      <c r="W15" s="462" t="s">
        <v>143</v>
      </c>
      <c r="X15" s="463"/>
      <c r="Y15" s="463"/>
      <c r="Z15" s="463"/>
      <c r="AA15" s="463"/>
      <c r="AB15" s="453"/>
      <c r="AC15" s="497">
        <v>5167</v>
      </c>
      <c r="AD15" s="498"/>
      <c r="AE15" s="498"/>
      <c r="AF15" s="498"/>
      <c r="AG15" s="537"/>
      <c r="AH15" s="497">
        <v>5465</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2630146</v>
      </c>
      <c r="BO15" s="410"/>
      <c r="BP15" s="410"/>
      <c r="BQ15" s="410"/>
      <c r="BR15" s="410"/>
      <c r="BS15" s="410"/>
      <c r="BT15" s="410"/>
      <c r="BU15" s="411"/>
      <c r="BV15" s="409">
        <v>2620614</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48.4</v>
      </c>
      <c r="AD16" s="531"/>
      <c r="AE16" s="531"/>
      <c r="AF16" s="531"/>
      <c r="AG16" s="532"/>
      <c r="AH16" s="530">
        <v>48.9</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4709337</v>
      </c>
      <c r="BO16" s="447"/>
      <c r="BP16" s="447"/>
      <c r="BQ16" s="447"/>
      <c r="BR16" s="447"/>
      <c r="BS16" s="447"/>
      <c r="BT16" s="447"/>
      <c r="BU16" s="448"/>
      <c r="BV16" s="446">
        <v>4794897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5301</v>
      </c>
      <c r="AD17" s="498"/>
      <c r="AE17" s="498"/>
      <c r="AF17" s="498"/>
      <c r="AG17" s="537"/>
      <c r="AH17" s="497">
        <v>5507</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3359427</v>
      </c>
      <c r="BO17" s="447"/>
      <c r="BP17" s="447"/>
      <c r="BQ17" s="447"/>
      <c r="BR17" s="447"/>
      <c r="BS17" s="447"/>
      <c r="BT17" s="447"/>
      <c r="BU17" s="448"/>
      <c r="BV17" s="446">
        <v>3340534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117.01</v>
      </c>
      <c r="M18" s="559"/>
      <c r="N18" s="559"/>
      <c r="O18" s="559"/>
      <c r="P18" s="559"/>
      <c r="Q18" s="559"/>
      <c r="R18" s="560"/>
      <c r="S18" s="560"/>
      <c r="T18" s="560"/>
      <c r="U18" s="560"/>
      <c r="V18" s="561"/>
      <c r="W18" s="464"/>
      <c r="X18" s="465"/>
      <c r="Y18" s="465"/>
      <c r="Z18" s="465"/>
      <c r="AA18" s="465"/>
      <c r="AB18" s="456"/>
      <c r="AC18" s="562">
        <v>49.6</v>
      </c>
      <c r="AD18" s="563"/>
      <c r="AE18" s="563"/>
      <c r="AF18" s="563"/>
      <c r="AG18" s="564"/>
      <c r="AH18" s="562">
        <v>49.3</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5559003</v>
      </c>
      <c r="BO18" s="447"/>
      <c r="BP18" s="447"/>
      <c r="BQ18" s="447"/>
      <c r="BR18" s="447"/>
      <c r="BS18" s="447"/>
      <c r="BT18" s="447"/>
      <c r="BU18" s="448"/>
      <c r="BV18" s="446">
        <v>5521178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177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7343724</v>
      </c>
      <c r="BO19" s="447"/>
      <c r="BP19" s="447"/>
      <c r="BQ19" s="447"/>
      <c r="BR19" s="447"/>
      <c r="BS19" s="447"/>
      <c r="BT19" s="447"/>
      <c r="BU19" s="448"/>
      <c r="BV19" s="446">
        <v>7340551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7508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6552790</v>
      </c>
      <c r="BO23" s="447"/>
      <c r="BP23" s="447"/>
      <c r="BQ23" s="447"/>
      <c r="BR23" s="447"/>
      <c r="BS23" s="447"/>
      <c r="BT23" s="447"/>
      <c r="BU23" s="448"/>
      <c r="BV23" s="446">
        <v>6557989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7350</v>
      </c>
      <c r="R24" s="498"/>
      <c r="S24" s="498"/>
      <c r="T24" s="498"/>
      <c r="U24" s="498"/>
      <c r="V24" s="537"/>
      <c r="W24" s="596"/>
      <c r="X24" s="584"/>
      <c r="Y24" s="585"/>
      <c r="Z24" s="496" t="s">
        <v>167</v>
      </c>
      <c r="AA24" s="476"/>
      <c r="AB24" s="476"/>
      <c r="AC24" s="476"/>
      <c r="AD24" s="476"/>
      <c r="AE24" s="476"/>
      <c r="AF24" s="476"/>
      <c r="AG24" s="477"/>
      <c r="AH24" s="497">
        <v>153</v>
      </c>
      <c r="AI24" s="498"/>
      <c r="AJ24" s="498"/>
      <c r="AK24" s="498"/>
      <c r="AL24" s="537"/>
      <c r="AM24" s="497">
        <v>456858</v>
      </c>
      <c r="AN24" s="498"/>
      <c r="AO24" s="498"/>
      <c r="AP24" s="498"/>
      <c r="AQ24" s="498"/>
      <c r="AR24" s="537"/>
      <c r="AS24" s="497">
        <v>2986</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6073502</v>
      </c>
      <c r="BO24" s="447"/>
      <c r="BP24" s="447"/>
      <c r="BQ24" s="447"/>
      <c r="BR24" s="447"/>
      <c r="BS24" s="447"/>
      <c r="BT24" s="447"/>
      <c r="BU24" s="448"/>
      <c r="BV24" s="446">
        <v>6019426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1</v>
      </c>
      <c r="M25" s="498"/>
      <c r="N25" s="498"/>
      <c r="O25" s="498"/>
      <c r="P25" s="537"/>
      <c r="Q25" s="497">
        <v>6390</v>
      </c>
      <c r="R25" s="498"/>
      <c r="S25" s="498"/>
      <c r="T25" s="498"/>
      <c r="U25" s="498"/>
      <c r="V25" s="537"/>
      <c r="W25" s="596"/>
      <c r="X25" s="584"/>
      <c r="Y25" s="585"/>
      <c r="Z25" s="496" t="s">
        <v>170</v>
      </c>
      <c r="AA25" s="476"/>
      <c r="AB25" s="476"/>
      <c r="AC25" s="476"/>
      <c r="AD25" s="476"/>
      <c r="AE25" s="476"/>
      <c r="AF25" s="476"/>
      <c r="AG25" s="477"/>
      <c r="AH25" s="497" t="s">
        <v>133</v>
      </c>
      <c r="AI25" s="498"/>
      <c r="AJ25" s="498"/>
      <c r="AK25" s="498"/>
      <c r="AL25" s="537"/>
      <c r="AM25" s="497" t="s">
        <v>133</v>
      </c>
      <c r="AN25" s="498"/>
      <c r="AO25" s="498"/>
      <c r="AP25" s="498"/>
      <c r="AQ25" s="498"/>
      <c r="AR25" s="537"/>
      <c r="AS25" s="497" t="s">
        <v>133</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763199</v>
      </c>
      <c r="BO25" s="410"/>
      <c r="BP25" s="410"/>
      <c r="BQ25" s="410"/>
      <c r="BR25" s="410"/>
      <c r="BS25" s="410"/>
      <c r="BT25" s="410"/>
      <c r="BU25" s="411"/>
      <c r="BV25" s="409">
        <v>538701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6"/>
      <c r="G26" s="476"/>
      <c r="H26" s="476"/>
      <c r="I26" s="476"/>
      <c r="J26" s="476"/>
      <c r="K26" s="477"/>
      <c r="L26" s="497">
        <v>1</v>
      </c>
      <c r="M26" s="498"/>
      <c r="N26" s="498"/>
      <c r="O26" s="498"/>
      <c r="P26" s="537"/>
      <c r="Q26" s="497">
        <v>5490</v>
      </c>
      <c r="R26" s="498"/>
      <c r="S26" s="498"/>
      <c r="T26" s="498"/>
      <c r="U26" s="498"/>
      <c r="V26" s="537"/>
      <c r="W26" s="596"/>
      <c r="X26" s="584"/>
      <c r="Y26" s="585"/>
      <c r="Z26" s="496" t="s">
        <v>173</v>
      </c>
      <c r="AA26" s="606"/>
      <c r="AB26" s="606"/>
      <c r="AC26" s="606"/>
      <c r="AD26" s="606"/>
      <c r="AE26" s="606"/>
      <c r="AF26" s="606"/>
      <c r="AG26" s="607"/>
      <c r="AH26" s="497">
        <v>16</v>
      </c>
      <c r="AI26" s="498"/>
      <c r="AJ26" s="498"/>
      <c r="AK26" s="498"/>
      <c r="AL26" s="537"/>
      <c r="AM26" s="497">
        <v>42032</v>
      </c>
      <c r="AN26" s="498"/>
      <c r="AO26" s="498"/>
      <c r="AP26" s="498"/>
      <c r="AQ26" s="498"/>
      <c r="AR26" s="537"/>
      <c r="AS26" s="497">
        <v>2627</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3860</v>
      </c>
      <c r="R27" s="498"/>
      <c r="S27" s="498"/>
      <c r="T27" s="498"/>
      <c r="U27" s="498"/>
      <c r="V27" s="537"/>
      <c r="W27" s="596"/>
      <c r="X27" s="584"/>
      <c r="Y27" s="585"/>
      <c r="Z27" s="496" t="s">
        <v>176</v>
      </c>
      <c r="AA27" s="476"/>
      <c r="AB27" s="476"/>
      <c r="AC27" s="476"/>
      <c r="AD27" s="476"/>
      <c r="AE27" s="476"/>
      <c r="AF27" s="476"/>
      <c r="AG27" s="477"/>
      <c r="AH27" s="497">
        <v>3</v>
      </c>
      <c r="AI27" s="498"/>
      <c r="AJ27" s="498"/>
      <c r="AK27" s="498"/>
      <c r="AL27" s="537"/>
      <c r="AM27" s="497">
        <v>12783</v>
      </c>
      <c r="AN27" s="498"/>
      <c r="AO27" s="498"/>
      <c r="AP27" s="498"/>
      <c r="AQ27" s="498"/>
      <c r="AR27" s="537"/>
      <c r="AS27" s="497">
        <v>4261</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358000</v>
      </c>
      <c r="BO27" s="620"/>
      <c r="BP27" s="620"/>
      <c r="BQ27" s="620"/>
      <c r="BR27" s="620"/>
      <c r="BS27" s="620"/>
      <c r="BT27" s="620"/>
      <c r="BU27" s="621"/>
      <c r="BV27" s="619">
        <v>358000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3420</v>
      </c>
      <c r="R28" s="498"/>
      <c r="S28" s="498"/>
      <c r="T28" s="498"/>
      <c r="U28" s="498"/>
      <c r="V28" s="537"/>
      <c r="W28" s="596"/>
      <c r="X28" s="584"/>
      <c r="Y28" s="585"/>
      <c r="Z28" s="496" t="s">
        <v>179</v>
      </c>
      <c r="AA28" s="476"/>
      <c r="AB28" s="476"/>
      <c r="AC28" s="476"/>
      <c r="AD28" s="476"/>
      <c r="AE28" s="476"/>
      <c r="AF28" s="476"/>
      <c r="AG28" s="477"/>
      <c r="AH28" s="497" t="s">
        <v>133</v>
      </c>
      <c r="AI28" s="498"/>
      <c r="AJ28" s="498"/>
      <c r="AK28" s="498"/>
      <c r="AL28" s="537"/>
      <c r="AM28" s="497" t="s">
        <v>124</v>
      </c>
      <c r="AN28" s="498"/>
      <c r="AO28" s="498"/>
      <c r="AP28" s="498"/>
      <c r="AQ28" s="498"/>
      <c r="AR28" s="537"/>
      <c r="AS28" s="497" t="s">
        <v>180</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2253420</v>
      </c>
      <c r="BO28" s="410"/>
      <c r="BP28" s="410"/>
      <c r="BQ28" s="410"/>
      <c r="BR28" s="410"/>
      <c r="BS28" s="410"/>
      <c r="BT28" s="410"/>
      <c r="BU28" s="411"/>
      <c r="BV28" s="409">
        <v>2342470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11</v>
      </c>
      <c r="M29" s="498"/>
      <c r="N29" s="498"/>
      <c r="O29" s="498"/>
      <c r="P29" s="537"/>
      <c r="Q29" s="497">
        <v>3220</v>
      </c>
      <c r="R29" s="498"/>
      <c r="S29" s="498"/>
      <c r="T29" s="498"/>
      <c r="U29" s="498"/>
      <c r="V29" s="537"/>
      <c r="W29" s="597"/>
      <c r="X29" s="598"/>
      <c r="Y29" s="599"/>
      <c r="Z29" s="496" t="s">
        <v>183</v>
      </c>
      <c r="AA29" s="476"/>
      <c r="AB29" s="476"/>
      <c r="AC29" s="476"/>
      <c r="AD29" s="476"/>
      <c r="AE29" s="476"/>
      <c r="AF29" s="476"/>
      <c r="AG29" s="477"/>
      <c r="AH29" s="497">
        <v>156</v>
      </c>
      <c r="AI29" s="498"/>
      <c r="AJ29" s="498"/>
      <c r="AK29" s="498"/>
      <c r="AL29" s="537"/>
      <c r="AM29" s="497">
        <v>469641</v>
      </c>
      <c r="AN29" s="498"/>
      <c r="AO29" s="498"/>
      <c r="AP29" s="498"/>
      <c r="AQ29" s="498"/>
      <c r="AR29" s="537"/>
      <c r="AS29" s="497">
        <v>3011</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107150</v>
      </c>
      <c r="BO29" s="447"/>
      <c r="BP29" s="447"/>
      <c r="BQ29" s="447"/>
      <c r="BR29" s="447"/>
      <c r="BS29" s="447"/>
      <c r="BT29" s="447"/>
      <c r="BU29" s="448"/>
      <c r="BV29" s="446">
        <v>106660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95.6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1965517</v>
      </c>
      <c r="BO30" s="620"/>
      <c r="BP30" s="620"/>
      <c r="BQ30" s="620"/>
      <c r="BR30" s="620"/>
      <c r="BS30" s="620"/>
      <c r="BT30" s="620"/>
      <c r="BU30" s="621"/>
      <c r="BV30" s="619">
        <v>1665712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192</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交通災害共済事業特別会計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病院事業会計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中濃地域広域行政事務組合（一般会計）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美濃市土地開発公社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上水道事業会計</v>
      </c>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IF('各会計、関係団体の財政状況及び健全化判断比率'!B35="","",'各会計、関係団体の財政状況及び健全化判断比率'!B35)</f>
        <v>下水道特別会計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中濃地域広域行政事務組合（介護保険事業特別会計）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株式会社美濃にわか茶屋</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中濃地域広域行政事務組合（造林事業特別会計）</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長良川鉄道株式会社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中濃地域広域行政事務組合（障害者総合支援事業特別会計）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中濃消防組合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岐阜県市町村職員退職手当組合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岐阜県市町村会館組合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中濃地域農業共済事務組合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岐阜地域児童発達支援センター組合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岐阜県後期高齢者医療広域連合（一般会計）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2QRApYtV39AOIn6Df0X4X4phoYCMxe1RX4mxJ+v8rV281x7mxHg+ulDs6/s4fThVFpKyIT/+KypJ9Df/DS67UQ==" saltValue="N3R54fvgXaS27gH23H/X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3026208</v>
      </c>
      <c r="S5" s="649"/>
      <c r="T5" s="649"/>
      <c r="U5" s="649"/>
      <c r="V5" s="649"/>
      <c r="W5" s="649"/>
      <c r="X5" s="649"/>
      <c r="Y5" s="650"/>
      <c r="Z5" s="651">
        <v>30</v>
      </c>
      <c r="AA5" s="651"/>
      <c r="AB5" s="651"/>
      <c r="AC5" s="651"/>
      <c r="AD5" s="652">
        <v>2863387</v>
      </c>
      <c r="AE5" s="652"/>
      <c r="AF5" s="652"/>
      <c r="AG5" s="652"/>
      <c r="AH5" s="652"/>
      <c r="AI5" s="652"/>
      <c r="AJ5" s="652"/>
      <c r="AK5" s="652"/>
      <c r="AL5" s="653">
        <v>51.5</v>
      </c>
      <c r="AM5" s="654"/>
      <c r="AN5" s="654"/>
      <c r="AO5" s="655"/>
      <c r="AP5" s="645" t="s">
        <v>224</v>
      </c>
      <c r="AQ5" s="646"/>
      <c r="AR5" s="646"/>
      <c r="AS5" s="646"/>
      <c r="AT5" s="646"/>
      <c r="AU5" s="646"/>
      <c r="AV5" s="646"/>
      <c r="AW5" s="646"/>
      <c r="AX5" s="646"/>
      <c r="AY5" s="646"/>
      <c r="AZ5" s="646"/>
      <c r="BA5" s="646"/>
      <c r="BB5" s="646"/>
      <c r="BC5" s="646"/>
      <c r="BD5" s="646"/>
      <c r="BE5" s="646"/>
      <c r="BF5" s="647"/>
      <c r="BG5" s="659">
        <v>2863387</v>
      </c>
      <c r="BH5" s="660"/>
      <c r="BI5" s="660"/>
      <c r="BJ5" s="660"/>
      <c r="BK5" s="660"/>
      <c r="BL5" s="660"/>
      <c r="BM5" s="660"/>
      <c r="BN5" s="661"/>
      <c r="BO5" s="662">
        <v>94.6</v>
      </c>
      <c r="BP5" s="662"/>
      <c r="BQ5" s="662"/>
      <c r="BR5" s="662"/>
      <c r="BS5" s="663">
        <v>29909</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85373</v>
      </c>
      <c r="S6" s="660"/>
      <c r="T6" s="660"/>
      <c r="U6" s="660"/>
      <c r="V6" s="660"/>
      <c r="W6" s="660"/>
      <c r="X6" s="660"/>
      <c r="Y6" s="661"/>
      <c r="Z6" s="662">
        <v>0.8</v>
      </c>
      <c r="AA6" s="662"/>
      <c r="AB6" s="662"/>
      <c r="AC6" s="662"/>
      <c r="AD6" s="663">
        <v>85373</v>
      </c>
      <c r="AE6" s="663"/>
      <c r="AF6" s="663"/>
      <c r="AG6" s="663"/>
      <c r="AH6" s="663"/>
      <c r="AI6" s="663"/>
      <c r="AJ6" s="663"/>
      <c r="AK6" s="663"/>
      <c r="AL6" s="664">
        <v>1.5</v>
      </c>
      <c r="AM6" s="665"/>
      <c r="AN6" s="665"/>
      <c r="AO6" s="666"/>
      <c r="AP6" s="656" t="s">
        <v>229</v>
      </c>
      <c r="AQ6" s="657"/>
      <c r="AR6" s="657"/>
      <c r="AS6" s="657"/>
      <c r="AT6" s="657"/>
      <c r="AU6" s="657"/>
      <c r="AV6" s="657"/>
      <c r="AW6" s="657"/>
      <c r="AX6" s="657"/>
      <c r="AY6" s="657"/>
      <c r="AZ6" s="657"/>
      <c r="BA6" s="657"/>
      <c r="BB6" s="657"/>
      <c r="BC6" s="657"/>
      <c r="BD6" s="657"/>
      <c r="BE6" s="657"/>
      <c r="BF6" s="658"/>
      <c r="BG6" s="659">
        <v>2863387</v>
      </c>
      <c r="BH6" s="660"/>
      <c r="BI6" s="660"/>
      <c r="BJ6" s="660"/>
      <c r="BK6" s="660"/>
      <c r="BL6" s="660"/>
      <c r="BM6" s="660"/>
      <c r="BN6" s="661"/>
      <c r="BO6" s="662">
        <v>94.6</v>
      </c>
      <c r="BP6" s="662"/>
      <c r="BQ6" s="662"/>
      <c r="BR6" s="662"/>
      <c r="BS6" s="663">
        <v>29909</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125748</v>
      </c>
      <c r="CS6" s="660"/>
      <c r="CT6" s="660"/>
      <c r="CU6" s="660"/>
      <c r="CV6" s="660"/>
      <c r="CW6" s="660"/>
      <c r="CX6" s="660"/>
      <c r="CY6" s="661"/>
      <c r="CZ6" s="653">
        <v>1.3</v>
      </c>
      <c r="DA6" s="654"/>
      <c r="DB6" s="654"/>
      <c r="DC6" s="673"/>
      <c r="DD6" s="668" t="s">
        <v>231</v>
      </c>
      <c r="DE6" s="660"/>
      <c r="DF6" s="660"/>
      <c r="DG6" s="660"/>
      <c r="DH6" s="660"/>
      <c r="DI6" s="660"/>
      <c r="DJ6" s="660"/>
      <c r="DK6" s="660"/>
      <c r="DL6" s="660"/>
      <c r="DM6" s="660"/>
      <c r="DN6" s="660"/>
      <c r="DO6" s="660"/>
      <c r="DP6" s="661"/>
      <c r="DQ6" s="668">
        <v>125748</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6490</v>
      </c>
      <c r="S7" s="660"/>
      <c r="T7" s="660"/>
      <c r="U7" s="660"/>
      <c r="V7" s="660"/>
      <c r="W7" s="660"/>
      <c r="X7" s="660"/>
      <c r="Y7" s="661"/>
      <c r="Z7" s="662">
        <v>0.1</v>
      </c>
      <c r="AA7" s="662"/>
      <c r="AB7" s="662"/>
      <c r="AC7" s="662"/>
      <c r="AD7" s="663">
        <v>6490</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1227058</v>
      </c>
      <c r="BH7" s="660"/>
      <c r="BI7" s="660"/>
      <c r="BJ7" s="660"/>
      <c r="BK7" s="660"/>
      <c r="BL7" s="660"/>
      <c r="BM7" s="660"/>
      <c r="BN7" s="661"/>
      <c r="BO7" s="662">
        <v>40.5</v>
      </c>
      <c r="BP7" s="662"/>
      <c r="BQ7" s="662"/>
      <c r="BR7" s="662"/>
      <c r="BS7" s="663">
        <v>29909</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1375249</v>
      </c>
      <c r="CS7" s="660"/>
      <c r="CT7" s="660"/>
      <c r="CU7" s="660"/>
      <c r="CV7" s="660"/>
      <c r="CW7" s="660"/>
      <c r="CX7" s="660"/>
      <c r="CY7" s="661"/>
      <c r="CZ7" s="662">
        <v>14.3</v>
      </c>
      <c r="DA7" s="662"/>
      <c r="DB7" s="662"/>
      <c r="DC7" s="662"/>
      <c r="DD7" s="668">
        <v>152447</v>
      </c>
      <c r="DE7" s="660"/>
      <c r="DF7" s="660"/>
      <c r="DG7" s="660"/>
      <c r="DH7" s="660"/>
      <c r="DI7" s="660"/>
      <c r="DJ7" s="660"/>
      <c r="DK7" s="660"/>
      <c r="DL7" s="660"/>
      <c r="DM7" s="660"/>
      <c r="DN7" s="660"/>
      <c r="DO7" s="660"/>
      <c r="DP7" s="661"/>
      <c r="DQ7" s="668">
        <v>1096897</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12740</v>
      </c>
      <c r="S8" s="660"/>
      <c r="T8" s="660"/>
      <c r="U8" s="660"/>
      <c r="V8" s="660"/>
      <c r="W8" s="660"/>
      <c r="X8" s="660"/>
      <c r="Y8" s="661"/>
      <c r="Z8" s="662">
        <v>0.1</v>
      </c>
      <c r="AA8" s="662"/>
      <c r="AB8" s="662"/>
      <c r="AC8" s="662"/>
      <c r="AD8" s="663">
        <v>12740</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37678</v>
      </c>
      <c r="BH8" s="660"/>
      <c r="BI8" s="660"/>
      <c r="BJ8" s="660"/>
      <c r="BK8" s="660"/>
      <c r="BL8" s="660"/>
      <c r="BM8" s="660"/>
      <c r="BN8" s="661"/>
      <c r="BO8" s="662">
        <v>1.2</v>
      </c>
      <c r="BP8" s="662"/>
      <c r="BQ8" s="662"/>
      <c r="BR8" s="662"/>
      <c r="BS8" s="668" t="s">
        <v>124</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2655759</v>
      </c>
      <c r="CS8" s="660"/>
      <c r="CT8" s="660"/>
      <c r="CU8" s="660"/>
      <c r="CV8" s="660"/>
      <c r="CW8" s="660"/>
      <c r="CX8" s="660"/>
      <c r="CY8" s="661"/>
      <c r="CZ8" s="662">
        <v>27.6</v>
      </c>
      <c r="DA8" s="662"/>
      <c r="DB8" s="662"/>
      <c r="DC8" s="662"/>
      <c r="DD8" s="668">
        <v>3863</v>
      </c>
      <c r="DE8" s="660"/>
      <c r="DF8" s="660"/>
      <c r="DG8" s="660"/>
      <c r="DH8" s="660"/>
      <c r="DI8" s="660"/>
      <c r="DJ8" s="660"/>
      <c r="DK8" s="660"/>
      <c r="DL8" s="660"/>
      <c r="DM8" s="660"/>
      <c r="DN8" s="660"/>
      <c r="DO8" s="660"/>
      <c r="DP8" s="661"/>
      <c r="DQ8" s="668">
        <v>1365732</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14872</v>
      </c>
      <c r="S9" s="660"/>
      <c r="T9" s="660"/>
      <c r="U9" s="660"/>
      <c r="V9" s="660"/>
      <c r="W9" s="660"/>
      <c r="X9" s="660"/>
      <c r="Y9" s="661"/>
      <c r="Z9" s="662">
        <v>0.1</v>
      </c>
      <c r="AA9" s="662"/>
      <c r="AB9" s="662"/>
      <c r="AC9" s="662"/>
      <c r="AD9" s="663">
        <v>14872</v>
      </c>
      <c r="AE9" s="663"/>
      <c r="AF9" s="663"/>
      <c r="AG9" s="663"/>
      <c r="AH9" s="663"/>
      <c r="AI9" s="663"/>
      <c r="AJ9" s="663"/>
      <c r="AK9" s="663"/>
      <c r="AL9" s="664">
        <v>0.3</v>
      </c>
      <c r="AM9" s="665"/>
      <c r="AN9" s="665"/>
      <c r="AO9" s="666"/>
      <c r="AP9" s="656" t="s">
        <v>239</v>
      </c>
      <c r="AQ9" s="657"/>
      <c r="AR9" s="657"/>
      <c r="AS9" s="657"/>
      <c r="AT9" s="657"/>
      <c r="AU9" s="657"/>
      <c r="AV9" s="657"/>
      <c r="AW9" s="657"/>
      <c r="AX9" s="657"/>
      <c r="AY9" s="657"/>
      <c r="AZ9" s="657"/>
      <c r="BA9" s="657"/>
      <c r="BB9" s="657"/>
      <c r="BC9" s="657"/>
      <c r="BD9" s="657"/>
      <c r="BE9" s="657"/>
      <c r="BF9" s="658"/>
      <c r="BG9" s="659">
        <v>970374</v>
      </c>
      <c r="BH9" s="660"/>
      <c r="BI9" s="660"/>
      <c r="BJ9" s="660"/>
      <c r="BK9" s="660"/>
      <c r="BL9" s="660"/>
      <c r="BM9" s="660"/>
      <c r="BN9" s="661"/>
      <c r="BO9" s="662">
        <v>32.1</v>
      </c>
      <c r="BP9" s="662"/>
      <c r="BQ9" s="662"/>
      <c r="BR9" s="662"/>
      <c r="BS9" s="668" t="s">
        <v>231</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855312</v>
      </c>
      <c r="CS9" s="660"/>
      <c r="CT9" s="660"/>
      <c r="CU9" s="660"/>
      <c r="CV9" s="660"/>
      <c r="CW9" s="660"/>
      <c r="CX9" s="660"/>
      <c r="CY9" s="661"/>
      <c r="CZ9" s="662">
        <v>8.9</v>
      </c>
      <c r="DA9" s="662"/>
      <c r="DB9" s="662"/>
      <c r="DC9" s="662"/>
      <c r="DD9" s="668">
        <v>31321</v>
      </c>
      <c r="DE9" s="660"/>
      <c r="DF9" s="660"/>
      <c r="DG9" s="660"/>
      <c r="DH9" s="660"/>
      <c r="DI9" s="660"/>
      <c r="DJ9" s="660"/>
      <c r="DK9" s="660"/>
      <c r="DL9" s="660"/>
      <c r="DM9" s="660"/>
      <c r="DN9" s="660"/>
      <c r="DO9" s="660"/>
      <c r="DP9" s="661"/>
      <c r="DQ9" s="668">
        <v>763799</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231</v>
      </c>
      <c r="AA10" s="662"/>
      <c r="AB10" s="662"/>
      <c r="AC10" s="662"/>
      <c r="AD10" s="663" t="s">
        <v>124</v>
      </c>
      <c r="AE10" s="663"/>
      <c r="AF10" s="663"/>
      <c r="AG10" s="663"/>
      <c r="AH10" s="663"/>
      <c r="AI10" s="663"/>
      <c r="AJ10" s="663"/>
      <c r="AK10" s="663"/>
      <c r="AL10" s="664" t="s">
        <v>124</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68274</v>
      </c>
      <c r="BH10" s="660"/>
      <c r="BI10" s="660"/>
      <c r="BJ10" s="660"/>
      <c r="BK10" s="660"/>
      <c r="BL10" s="660"/>
      <c r="BM10" s="660"/>
      <c r="BN10" s="661"/>
      <c r="BO10" s="662">
        <v>2.2999999999999998</v>
      </c>
      <c r="BP10" s="662"/>
      <c r="BQ10" s="662"/>
      <c r="BR10" s="662"/>
      <c r="BS10" s="668" t="s">
        <v>124</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14370</v>
      </c>
      <c r="CS10" s="660"/>
      <c r="CT10" s="660"/>
      <c r="CU10" s="660"/>
      <c r="CV10" s="660"/>
      <c r="CW10" s="660"/>
      <c r="CX10" s="660"/>
      <c r="CY10" s="661"/>
      <c r="CZ10" s="662">
        <v>0.1</v>
      </c>
      <c r="DA10" s="662"/>
      <c r="DB10" s="662"/>
      <c r="DC10" s="662"/>
      <c r="DD10" s="668" t="s">
        <v>133</v>
      </c>
      <c r="DE10" s="660"/>
      <c r="DF10" s="660"/>
      <c r="DG10" s="660"/>
      <c r="DH10" s="660"/>
      <c r="DI10" s="660"/>
      <c r="DJ10" s="660"/>
      <c r="DK10" s="660"/>
      <c r="DL10" s="660"/>
      <c r="DM10" s="660"/>
      <c r="DN10" s="660"/>
      <c r="DO10" s="660"/>
      <c r="DP10" s="661"/>
      <c r="DQ10" s="668">
        <v>10370</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231</v>
      </c>
      <c r="S11" s="660"/>
      <c r="T11" s="660"/>
      <c r="U11" s="660"/>
      <c r="V11" s="660"/>
      <c r="W11" s="660"/>
      <c r="X11" s="660"/>
      <c r="Y11" s="661"/>
      <c r="Z11" s="662" t="s">
        <v>124</v>
      </c>
      <c r="AA11" s="662"/>
      <c r="AB11" s="662"/>
      <c r="AC11" s="662"/>
      <c r="AD11" s="663" t="s">
        <v>231</v>
      </c>
      <c r="AE11" s="663"/>
      <c r="AF11" s="663"/>
      <c r="AG11" s="663"/>
      <c r="AH11" s="663"/>
      <c r="AI11" s="663"/>
      <c r="AJ11" s="663"/>
      <c r="AK11" s="663"/>
      <c r="AL11" s="664" t="s">
        <v>231</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150732</v>
      </c>
      <c r="BH11" s="660"/>
      <c r="BI11" s="660"/>
      <c r="BJ11" s="660"/>
      <c r="BK11" s="660"/>
      <c r="BL11" s="660"/>
      <c r="BM11" s="660"/>
      <c r="BN11" s="661"/>
      <c r="BO11" s="662">
        <v>5</v>
      </c>
      <c r="BP11" s="662"/>
      <c r="BQ11" s="662"/>
      <c r="BR11" s="662"/>
      <c r="BS11" s="668">
        <v>29909</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311134</v>
      </c>
      <c r="CS11" s="660"/>
      <c r="CT11" s="660"/>
      <c r="CU11" s="660"/>
      <c r="CV11" s="660"/>
      <c r="CW11" s="660"/>
      <c r="CX11" s="660"/>
      <c r="CY11" s="661"/>
      <c r="CZ11" s="662">
        <v>3.2</v>
      </c>
      <c r="DA11" s="662"/>
      <c r="DB11" s="662"/>
      <c r="DC11" s="662"/>
      <c r="DD11" s="668">
        <v>25566</v>
      </c>
      <c r="DE11" s="660"/>
      <c r="DF11" s="660"/>
      <c r="DG11" s="660"/>
      <c r="DH11" s="660"/>
      <c r="DI11" s="660"/>
      <c r="DJ11" s="660"/>
      <c r="DK11" s="660"/>
      <c r="DL11" s="660"/>
      <c r="DM11" s="660"/>
      <c r="DN11" s="660"/>
      <c r="DO11" s="660"/>
      <c r="DP11" s="661"/>
      <c r="DQ11" s="668">
        <v>277268</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382712</v>
      </c>
      <c r="S12" s="660"/>
      <c r="T12" s="660"/>
      <c r="U12" s="660"/>
      <c r="V12" s="660"/>
      <c r="W12" s="660"/>
      <c r="X12" s="660"/>
      <c r="Y12" s="661"/>
      <c r="Z12" s="662">
        <v>3.8</v>
      </c>
      <c r="AA12" s="662"/>
      <c r="AB12" s="662"/>
      <c r="AC12" s="662"/>
      <c r="AD12" s="663">
        <v>382712</v>
      </c>
      <c r="AE12" s="663"/>
      <c r="AF12" s="663"/>
      <c r="AG12" s="663"/>
      <c r="AH12" s="663"/>
      <c r="AI12" s="663"/>
      <c r="AJ12" s="663"/>
      <c r="AK12" s="663"/>
      <c r="AL12" s="664">
        <v>6.9</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1462143</v>
      </c>
      <c r="BH12" s="660"/>
      <c r="BI12" s="660"/>
      <c r="BJ12" s="660"/>
      <c r="BK12" s="660"/>
      <c r="BL12" s="660"/>
      <c r="BM12" s="660"/>
      <c r="BN12" s="661"/>
      <c r="BO12" s="662">
        <v>48.3</v>
      </c>
      <c r="BP12" s="662"/>
      <c r="BQ12" s="662"/>
      <c r="BR12" s="662"/>
      <c r="BS12" s="668" t="s">
        <v>133</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334001</v>
      </c>
      <c r="CS12" s="660"/>
      <c r="CT12" s="660"/>
      <c r="CU12" s="660"/>
      <c r="CV12" s="660"/>
      <c r="CW12" s="660"/>
      <c r="CX12" s="660"/>
      <c r="CY12" s="661"/>
      <c r="CZ12" s="662">
        <v>3.5</v>
      </c>
      <c r="DA12" s="662"/>
      <c r="DB12" s="662"/>
      <c r="DC12" s="662"/>
      <c r="DD12" s="668">
        <v>58458</v>
      </c>
      <c r="DE12" s="660"/>
      <c r="DF12" s="660"/>
      <c r="DG12" s="660"/>
      <c r="DH12" s="660"/>
      <c r="DI12" s="660"/>
      <c r="DJ12" s="660"/>
      <c r="DK12" s="660"/>
      <c r="DL12" s="660"/>
      <c r="DM12" s="660"/>
      <c r="DN12" s="660"/>
      <c r="DO12" s="660"/>
      <c r="DP12" s="661"/>
      <c r="DQ12" s="668">
        <v>200864</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v>16539</v>
      </c>
      <c r="S13" s="660"/>
      <c r="T13" s="660"/>
      <c r="U13" s="660"/>
      <c r="V13" s="660"/>
      <c r="W13" s="660"/>
      <c r="X13" s="660"/>
      <c r="Y13" s="661"/>
      <c r="Z13" s="662">
        <v>0.2</v>
      </c>
      <c r="AA13" s="662"/>
      <c r="AB13" s="662"/>
      <c r="AC13" s="662"/>
      <c r="AD13" s="663">
        <v>16539</v>
      </c>
      <c r="AE13" s="663"/>
      <c r="AF13" s="663"/>
      <c r="AG13" s="663"/>
      <c r="AH13" s="663"/>
      <c r="AI13" s="663"/>
      <c r="AJ13" s="663"/>
      <c r="AK13" s="663"/>
      <c r="AL13" s="664">
        <v>0.3</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1461287</v>
      </c>
      <c r="BH13" s="660"/>
      <c r="BI13" s="660"/>
      <c r="BJ13" s="660"/>
      <c r="BK13" s="660"/>
      <c r="BL13" s="660"/>
      <c r="BM13" s="660"/>
      <c r="BN13" s="661"/>
      <c r="BO13" s="662">
        <v>48.3</v>
      </c>
      <c r="BP13" s="662"/>
      <c r="BQ13" s="662"/>
      <c r="BR13" s="662"/>
      <c r="BS13" s="668" t="s">
        <v>124</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1573454</v>
      </c>
      <c r="CS13" s="660"/>
      <c r="CT13" s="660"/>
      <c r="CU13" s="660"/>
      <c r="CV13" s="660"/>
      <c r="CW13" s="660"/>
      <c r="CX13" s="660"/>
      <c r="CY13" s="661"/>
      <c r="CZ13" s="662">
        <v>16.399999999999999</v>
      </c>
      <c r="DA13" s="662"/>
      <c r="DB13" s="662"/>
      <c r="DC13" s="662"/>
      <c r="DD13" s="668">
        <v>525214</v>
      </c>
      <c r="DE13" s="660"/>
      <c r="DF13" s="660"/>
      <c r="DG13" s="660"/>
      <c r="DH13" s="660"/>
      <c r="DI13" s="660"/>
      <c r="DJ13" s="660"/>
      <c r="DK13" s="660"/>
      <c r="DL13" s="660"/>
      <c r="DM13" s="660"/>
      <c r="DN13" s="660"/>
      <c r="DO13" s="660"/>
      <c r="DP13" s="661"/>
      <c r="DQ13" s="668">
        <v>1212424</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254</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58990</v>
      </c>
      <c r="BH14" s="660"/>
      <c r="BI14" s="660"/>
      <c r="BJ14" s="660"/>
      <c r="BK14" s="660"/>
      <c r="BL14" s="660"/>
      <c r="BM14" s="660"/>
      <c r="BN14" s="661"/>
      <c r="BO14" s="662">
        <v>1.9</v>
      </c>
      <c r="BP14" s="662"/>
      <c r="BQ14" s="662"/>
      <c r="BR14" s="662"/>
      <c r="BS14" s="668" t="s">
        <v>124</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412203</v>
      </c>
      <c r="CS14" s="660"/>
      <c r="CT14" s="660"/>
      <c r="CU14" s="660"/>
      <c r="CV14" s="660"/>
      <c r="CW14" s="660"/>
      <c r="CX14" s="660"/>
      <c r="CY14" s="661"/>
      <c r="CZ14" s="662">
        <v>4.3</v>
      </c>
      <c r="DA14" s="662"/>
      <c r="DB14" s="662"/>
      <c r="DC14" s="662"/>
      <c r="DD14" s="668">
        <v>16161</v>
      </c>
      <c r="DE14" s="660"/>
      <c r="DF14" s="660"/>
      <c r="DG14" s="660"/>
      <c r="DH14" s="660"/>
      <c r="DI14" s="660"/>
      <c r="DJ14" s="660"/>
      <c r="DK14" s="660"/>
      <c r="DL14" s="660"/>
      <c r="DM14" s="660"/>
      <c r="DN14" s="660"/>
      <c r="DO14" s="660"/>
      <c r="DP14" s="661"/>
      <c r="DQ14" s="668">
        <v>390684</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26275</v>
      </c>
      <c r="S15" s="660"/>
      <c r="T15" s="660"/>
      <c r="U15" s="660"/>
      <c r="V15" s="660"/>
      <c r="W15" s="660"/>
      <c r="X15" s="660"/>
      <c r="Y15" s="661"/>
      <c r="Z15" s="662">
        <v>0.3</v>
      </c>
      <c r="AA15" s="662"/>
      <c r="AB15" s="662"/>
      <c r="AC15" s="662"/>
      <c r="AD15" s="663">
        <v>26275</v>
      </c>
      <c r="AE15" s="663"/>
      <c r="AF15" s="663"/>
      <c r="AG15" s="663"/>
      <c r="AH15" s="663"/>
      <c r="AI15" s="663"/>
      <c r="AJ15" s="663"/>
      <c r="AK15" s="663"/>
      <c r="AL15" s="664">
        <v>0.5</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115196</v>
      </c>
      <c r="BH15" s="660"/>
      <c r="BI15" s="660"/>
      <c r="BJ15" s="660"/>
      <c r="BK15" s="660"/>
      <c r="BL15" s="660"/>
      <c r="BM15" s="660"/>
      <c r="BN15" s="661"/>
      <c r="BO15" s="662">
        <v>3.8</v>
      </c>
      <c r="BP15" s="662"/>
      <c r="BQ15" s="662"/>
      <c r="BR15" s="662"/>
      <c r="BS15" s="668" t="s">
        <v>231</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1263059</v>
      </c>
      <c r="CS15" s="660"/>
      <c r="CT15" s="660"/>
      <c r="CU15" s="660"/>
      <c r="CV15" s="660"/>
      <c r="CW15" s="660"/>
      <c r="CX15" s="660"/>
      <c r="CY15" s="661"/>
      <c r="CZ15" s="662">
        <v>13.1</v>
      </c>
      <c r="DA15" s="662"/>
      <c r="DB15" s="662"/>
      <c r="DC15" s="662"/>
      <c r="DD15" s="668">
        <v>383329</v>
      </c>
      <c r="DE15" s="660"/>
      <c r="DF15" s="660"/>
      <c r="DG15" s="660"/>
      <c r="DH15" s="660"/>
      <c r="DI15" s="660"/>
      <c r="DJ15" s="660"/>
      <c r="DK15" s="660"/>
      <c r="DL15" s="660"/>
      <c r="DM15" s="660"/>
      <c r="DN15" s="660"/>
      <c r="DO15" s="660"/>
      <c r="DP15" s="661"/>
      <c r="DQ15" s="668">
        <v>812028</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133</v>
      </c>
      <c r="S16" s="660"/>
      <c r="T16" s="660"/>
      <c r="U16" s="660"/>
      <c r="V16" s="660"/>
      <c r="W16" s="660"/>
      <c r="X16" s="660"/>
      <c r="Y16" s="661"/>
      <c r="Z16" s="662" t="s">
        <v>133</v>
      </c>
      <c r="AA16" s="662"/>
      <c r="AB16" s="662"/>
      <c r="AC16" s="662"/>
      <c r="AD16" s="663" t="s">
        <v>124</v>
      </c>
      <c r="AE16" s="663"/>
      <c r="AF16" s="663"/>
      <c r="AG16" s="663"/>
      <c r="AH16" s="663"/>
      <c r="AI16" s="663"/>
      <c r="AJ16" s="663"/>
      <c r="AK16" s="663"/>
      <c r="AL16" s="664" t="s">
        <v>124</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133</v>
      </c>
      <c r="BH16" s="660"/>
      <c r="BI16" s="660"/>
      <c r="BJ16" s="660"/>
      <c r="BK16" s="660"/>
      <c r="BL16" s="660"/>
      <c r="BM16" s="660"/>
      <c r="BN16" s="661"/>
      <c r="BO16" s="662" t="s">
        <v>231</v>
      </c>
      <c r="BP16" s="662"/>
      <c r="BQ16" s="662"/>
      <c r="BR16" s="662"/>
      <c r="BS16" s="668" t="s">
        <v>124</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49730</v>
      </c>
      <c r="CS16" s="660"/>
      <c r="CT16" s="660"/>
      <c r="CU16" s="660"/>
      <c r="CV16" s="660"/>
      <c r="CW16" s="660"/>
      <c r="CX16" s="660"/>
      <c r="CY16" s="661"/>
      <c r="CZ16" s="662">
        <v>0.5</v>
      </c>
      <c r="DA16" s="662"/>
      <c r="DB16" s="662"/>
      <c r="DC16" s="662"/>
      <c r="DD16" s="668" t="s">
        <v>124</v>
      </c>
      <c r="DE16" s="660"/>
      <c r="DF16" s="660"/>
      <c r="DG16" s="660"/>
      <c r="DH16" s="660"/>
      <c r="DI16" s="660"/>
      <c r="DJ16" s="660"/>
      <c r="DK16" s="660"/>
      <c r="DL16" s="660"/>
      <c r="DM16" s="660"/>
      <c r="DN16" s="660"/>
      <c r="DO16" s="660"/>
      <c r="DP16" s="661"/>
      <c r="DQ16" s="668">
        <v>7199</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9591</v>
      </c>
      <c r="S17" s="660"/>
      <c r="T17" s="660"/>
      <c r="U17" s="660"/>
      <c r="V17" s="660"/>
      <c r="W17" s="660"/>
      <c r="X17" s="660"/>
      <c r="Y17" s="661"/>
      <c r="Z17" s="662">
        <v>0.1</v>
      </c>
      <c r="AA17" s="662"/>
      <c r="AB17" s="662"/>
      <c r="AC17" s="662"/>
      <c r="AD17" s="663">
        <v>9591</v>
      </c>
      <c r="AE17" s="663"/>
      <c r="AF17" s="663"/>
      <c r="AG17" s="663"/>
      <c r="AH17" s="663"/>
      <c r="AI17" s="663"/>
      <c r="AJ17" s="663"/>
      <c r="AK17" s="663"/>
      <c r="AL17" s="664">
        <v>0.2</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133</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647193</v>
      </c>
      <c r="CS17" s="660"/>
      <c r="CT17" s="660"/>
      <c r="CU17" s="660"/>
      <c r="CV17" s="660"/>
      <c r="CW17" s="660"/>
      <c r="CX17" s="660"/>
      <c r="CY17" s="661"/>
      <c r="CZ17" s="662">
        <v>6.7</v>
      </c>
      <c r="DA17" s="662"/>
      <c r="DB17" s="662"/>
      <c r="DC17" s="662"/>
      <c r="DD17" s="668" t="s">
        <v>254</v>
      </c>
      <c r="DE17" s="660"/>
      <c r="DF17" s="660"/>
      <c r="DG17" s="660"/>
      <c r="DH17" s="660"/>
      <c r="DI17" s="660"/>
      <c r="DJ17" s="660"/>
      <c r="DK17" s="660"/>
      <c r="DL17" s="660"/>
      <c r="DM17" s="660"/>
      <c r="DN17" s="660"/>
      <c r="DO17" s="660"/>
      <c r="DP17" s="661"/>
      <c r="DQ17" s="668">
        <v>619677</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2700455</v>
      </c>
      <c r="S18" s="660"/>
      <c r="T18" s="660"/>
      <c r="U18" s="660"/>
      <c r="V18" s="660"/>
      <c r="W18" s="660"/>
      <c r="X18" s="660"/>
      <c r="Y18" s="661"/>
      <c r="Z18" s="662">
        <v>26.8</v>
      </c>
      <c r="AA18" s="662"/>
      <c r="AB18" s="662"/>
      <c r="AC18" s="662"/>
      <c r="AD18" s="663">
        <v>2075968</v>
      </c>
      <c r="AE18" s="663"/>
      <c r="AF18" s="663"/>
      <c r="AG18" s="663"/>
      <c r="AH18" s="663"/>
      <c r="AI18" s="663"/>
      <c r="AJ18" s="663"/>
      <c r="AK18" s="663"/>
      <c r="AL18" s="664">
        <v>37.299999999999997</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231</v>
      </c>
      <c r="DA18" s="662"/>
      <c r="DB18" s="662"/>
      <c r="DC18" s="662"/>
      <c r="DD18" s="668" t="s">
        <v>133</v>
      </c>
      <c r="DE18" s="660"/>
      <c r="DF18" s="660"/>
      <c r="DG18" s="660"/>
      <c r="DH18" s="660"/>
      <c r="DI18" s="660"/>
      <c r="DJ18" s="660"/>
      <c r="DK18" s="660"/>
      <c r="DL18" s="660"/>
      <c r="DM18" s="660"/>
      <c r="DN18" s="660"/>
      <c r="DO18" s="660"/>
      <c r="DP18" s="661"/>
      <c r="DQ18" s="668" t="s">
        <v>133</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2075968</v>
      </c>
      <c r="S19" s="660"/>
      <c r="T19" s="660"/>
      <c r="U19" s="660"/>
      <c r="V19" s="660"/>
      <c r="W19" s="660"/>
      <c r="X19" s="660"/>
      <c r="Y19" s="661"/>
      <c r="Z19" s="662">
        <v>20.6</v>
      </c>
      <c r="AA19" s="662"/>
      <c r="AB19" s="662"/>
      <c r="AC19" s="662"/>
      <c r="AD19" s="663">
        <v>2075968</v>
      </c>
      <c r="AE19" s="663"/>
      <c r="AF19" s="663"/>
      <c r="AG19" s="663"/>
      <c r="AH19" s="663"/>
      <c r="AI19" s="663"/>
      <c r="AJ19" s="663"/>
      <c r="AK19" s="663"/>
      <c r="AL19" s="664">
        <v>37.299999999999997</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162821</v>
      </c>
      <c r="BH19" s="660"/>
      <c r="BI19" s="660"/>
      <c r="BJ19" s="660"/>
      <c r="BK19" s="660"/>
      <c r="BL19" s="660"/>
      <c r="BM19" s="660"/>
      <c r="BN19" s="661"/>
      <c r="BO19" s="662">
        <v>5.4</v>
      </c>
      <c r="BP19" s="662"/>
      <c r="BQ19" s="662"/>
      <c r="BR19" s="662"/>
      <c r="BS19" s="668" t="s">
        <v>124</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624487</v>
      </c>
      <c r="S20" s="660"/>
      <c r="T20" s="660"/>
      <c r="U20" s="660"/>
      <c r="V20" s="660"/>
      <c r="W20" s="660"/>
      <c r="X20" s="660"/>
      <c r="Y20" s="661"/>
      <c r="Z20" s="662">
        <v>6.2</v>
      </c>
      <c r="AA20" s="662"/>
      <c r="AB20" s="662"/>
      <c r="AC20" s="662"/>
      <c r="AD20" s="663" t="s">
        <v>231</v>
      </c>
      <c r="AE20" s="663"/>
      <c r="AF20" s="663"/>
      <c r="AG20" s="663"/>
      <c r="AH20" s="663"/>
      <c r="AI20" s="663"/>
      <c r="AJ20" s="663"/>
      <c r="AK20" s="663"/>
      <c r="AL20" s="664" t="s">
        <v>124</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162821</v>
      </c>
      <c r="BH20" s="660"/>
      <c r="BI20" s="660"/>
      <c r="BJ20" s="660"/>
      <c r="BK20" s="660"/>
      <c r="BL20" s="660"/>
      <c r="BM20" s="660"/>
      <c r="BN20" s="661"/>
      <c r="BO20" s="662">
        <v>5.4</v>
      </c>
      <c r="BP20" s="662"/>
      <c r="BQ20" s="662"/>
      <c r="BR20" s="662"/>
      <c r="BS20" s="668" t="s">
        <v>254</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9617212</v>
      </c>
      <c r="CS20" s="660"/>
      <c r="CT20" s="660"/>
      <c r="CU20" s="660"/>
      <c r="CV20" s="660"/>
      <c r="CW20" s="660"/>
      <c r="CX20" s="660"/>
      <c r="CY20" s="661"/>
      <c r="CZ20" s="662">
        <v>100</v>
      </c>
      <c r="DA20" s="662"/>
      <c r="DB20" s="662"/>
      <c r="DC20" s="662"/>
      <c r="DD20" s="668">
        <v>1196359</v>
      </c>
      <c r="DE20" s="660"/>
      <c r="DF20" s="660"/>
      <c r="DG20" s="660"/>
      <c r="DH20" s="660"/>
      <c r="DI20" s="660"/>
      <c r="DJ20" s="660"/>
      <c r="DK20" s="660"/>
      <c r="DL20" s="660"/>
      <c r="DM20" s="660"/>
      <c r="DN20" s="660"/>
      <c r="DO20" s="660"/>
      <c r="DP20" s="661"/>
      <c r="DQ20" s="668">
        <v>6882690</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133</v>
      </c>
      <c r="AA21" s="662"/>
      <c r="AB21" s="662"/>
      <c r="AC21" s="662"/>
      <c r="AD21" s="663" t="s">
        <v>124</v>
      </c>
      <c r="AE21" s="663"/>
      <c r="AF21" s="663"/>
      <c r="AG21" s="663"/>
      <c r="AH21" s="663"/>
      <c r="AI21" s="663"/>
      <c r="AJ21" s="663"/>
      <c r="AK21" s="663"/>
      <c r="AL21" s="664" t="s">
        <v>124</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231</v>
      </c>
      <c r="BH21" s="660"/>
      <c r="BI21" s="660"/>
      <c r="BJ21" s="660"/>
      <c r="BK21" s="660"/>
      <c r="BL21" s="660"/>
      <c r="BM21" s="660"/>
      <c r="BN21" s="661"/>
      <c r="BO21" s="662" t="s">
        <v>124</v>
      </c>
      <c r="BP21" s="662"/>
      <c r="BQ21" s="662"/>
      <c r="BR21" s="662"/>
      <c r="BS21" s="668" t="s">
        <v>254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6281255</v>
      </c>
      <c r="S22" s="660"/>
      <c r="T22" s="660"/>
      <c r="U22" s="660"/>
      <c r="V22" s="660"/>
      <c r="W22" s="660"/>
      <c r="X22" s="660"/>
      <c r="Y22" s="661"/>
      <c r="Z22" s="662">
        <v>62.3</v>
      </c>
      <c r="AA22" s="662"/>
      <c r="AB22" s="662"/>
      <c r="AC22" s="662"/>
      <c r="AD22" s="663">
        <v>5493947</v>
      </c>
      <c r="AE22" s="663"/>
      <c r="AF22" s="663"/>
      <c r="AG22" s="663"/>
      <c r="AH22" s="663"/>
      <c r="AI22" s="663"/>
      <c r="AJ22" s="663"/>
      <c r="AK22" s="663"/>
      <c r="AL22" s="664">
        <v>98.8</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133</v>
      </c>
      <c r="BH22" s="660"/>
      <c r="BI22" s="660"/>
      <c r="BJ22" s="660"/>
      <c r="BK22" s="660"/>
      <c r="BL22" s="660"/>
      <c r="BM22" s="660"/>
      <c r="BN22" s="661"/>
      <c r="BO22" s="662" t="s">
        <v>231</v>
      </c>
      <c r="BP22" s="662"/>
      <c r="BQ22" s="662"/>
      <c r="BR22" s="662"/>
      <c r="BS22" s="668" t="s">
        <v>124</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1723</v>
      </c>
      <c r="S23" s="660"/>
      <c r="T23" s="660"/>
      <c r="U23" s="660"/>
      <c r="V23" s="660"/>
      <c r="W23" s="660"/>
      <c r="X23" s="660"/>
      <c r="Y23" s="661"/>
      <c r="Z23" s="662">
        <v>0</v>
      </c>
      <c r="AA23" s="662"/>
      <c r="AB23" s="662"/>
      <c r="AC23" s="662"/>
      <c r="AD23" s="663">
        <v>1723</v>
      </c>
      <c r="AE23" s="663"/>
      <c r="AF23" s="663"/>
      <c r="AG23" s="663"/>
      <c r="AH23" s="663"/>
      <c r="AI23" s="663"/>
      <c r="AJ23" s="663"/>
      <c r="AK23" s="663"/>
      <c r="AL23" s="664">
        <v>0</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v>162821</v>
      </c>
      <c r="BH23" s="660"/>
      <c r="BI23" s="660"/>
      <c r="BJ23" s="660"/>
      <c r="BK23" s="660"/>
      <c r="BL23" s="660"/>
      <c r="BM23" s="660"/>
      <c r="BN23" s="661"/>
      <c r="BO23" s="662">
        <v>5.4</v>
      </c>
      <c r="BP23" s="662"/>
      <c r="BQ23" s="662"/>
      <c r="BR23" s="662"/>
      <c r="BS23" s="668" t="s">
        <v>124</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80657</v>
      </c>
      <c r="S24" s="660"/>
      <c r="T24" s="660"/>
      <c r="U24" s="660"/>
      <c r="V24" s="660"/>
      <c r="W24" s="660"/>
      <c r="X24" s="660"/>
      <c r="Y24" s="661"/>
      <c r="Z24" s="662">
        <v>0.8</v>
      </c>
      <c r="AA24" s="662"/>
      <c r="AB24" s="662"/>
      <c r="AC24" s="662"/>
      <c r="AD24" s="663" t="s">
        <v>231</v>
      </c>
      <c r="AE24" s="663"/>
      <c r="AF24" s="663"/>
      <c r="AG24" s="663"/>
      <c r="AH24" s="663"/>
      <c r="AI24" s="663"/>
      <c r="AJ24" s="663"/>
      <c r="AK24" s="663"/>
      <c r="AL24" s="664" t="s">
        <v>124</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133</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3620559</v>
      </c>
      <c r="CS24" s="649"/>
      <c r="CT24" s="649"/>
      <c r="CU24" s="649"/>
      <c r="CV24" s="649"/>
      <c r="CW24" s="649"/>
      <c r="CX24" s="649"/>
      <c r="CY24" s="650"/>
      <c r="CZ24" s="653">
        <v>37.6</v>
      </c>
      <c r="DA24" s="654"/>
      <c r="DB24" s="654"/>
      <c r="DC24" s="673"/>
      <c r="DD24" s="692">
        <v>2417807</v>
      </c>
      <c r="DE24" s="649"/>
      <c r="DF24" s="649"/>
      <c r="DG24" s="649"/>
      <c r="DH24" s="649"/>
      <c r="DI24" s="649"/>
      <c r="DJ24" s="649"/>
      <c r="DK24" s="650"/>
      <c r="DL24" s="692">
        <v>2415772</v>
      </c>
      <c r="DM24" s="649"/>
      <c r="DN24" s="649"/>
      <c r="DO24" s="649"/>
      <c r="DP24" s="649"/>
      <c r="DQ24" s="649"/>
      <c r="DR24" s="649"/>
      <c r="DS24" s="649"/>
      <c r="DT24" s="649"/>
      <c r="DU24" s="649"/>
      <c r="DV24" s="650"/>
      <c r="DW24" s="653">
        <v>40.9</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107878</v>
      </c>
      <c r="S25" s="660"/>
      <c r="T25" s="660"/>
      <c r="U25" s="660"/>
      <c r="V25" s="660"/>
      <c r="W25" s="660"/>
      <c r="X25" s="660"/>
      <c r="Y25" s="661"/>
      <c r="Z25" s="662">
        <v>1.1000000000000001</v>
      </c>
      <c r="AA25" s="662"/>
      <c r="AB25" s="662"/>
      <c r="AC25" s="662"/>
      <c r="AD25" s="663">
        <v>21609</v>
      </c>
      <c r="AE25" s="663"/>
      <c r="AF25" s="663"/>
      <c r="AG25" s="663"/>
      <c r="AH25" s="663"/>
      <c r="AI25" s="663"/>
      <c r="AJ25" s="663"/>
      <c r="AK25" s="663"/>
      <c r="AL25" s="664">
        <v>0.4</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231</v>
      </c>
      <c r="BP25" s="662"/>
      <c r="BQ25" s="662"/>
      <c r="BR25" s="662"/>
      <c r="BS25" s="668" t="s">
        <v>124</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1424527</v>
      </c>
      <c r="CS25" s="695"/>
      <c r="CT25" s="695"/>
      <c r="CU25" s="695"/>
      <c r="CV25" s="695"/>
      <c r="CW25" s="695"/>
      <c r="CX25" s="695"/>
      <c r="CY25" s="696"/>
      <c r="CZ25" s="664">
        <v>14.8</v>
      </c>
      <c r="DA25" s="693"/>
      <c r="DB25" s="693"/>
      <c r="DC25" s="697"/>
      <c r="DD25" s="668">
        <v>1341419</v>
      </c>
      <c r="DE25" s="695"/>
      <c r="DF25" s="695"/>
      <c r="DG25" s="695"/>
      <c r="DH25" s="695"/>
      <c r="DI25" s="695"/>
      <c r="DJ25" s="695"/>
      <c r="DK25" s="696"/>
      <c r="DL25" s="668">
        <v>1339404</v>
      </c>
      <c r="DM25" s="695"/>
      <c r="DN25" s="695"/>
      <c r="DO25" s="695"/>
      <c r="DP25" s="695"/>
      <c r="DQ25" s="695"/>
      <c r="DR25" s="695"/>
      <c r="DS25" s="695"/>
      <c r="DT25" s="695"/>
      <c r="DU25" s="695"/>
      <c r="DV25" s="696"/>
      <c r="DW25" s="664">
        <v>22.7</v>
      </c>
      <c r="DX25" s="693"/>
      <c r="DY25" s="693"/>
      <c r="DZ25" s="693"/>
      <c r="EA25" s="693"/>
      <c r="EB25" s="693"/>
      <c r="EC25" s="694"/>
    </row>
    <row r="26" spans="2:133" ht="11.25" customHeight="1">
      <c r="B26" s="656" t="s">
        <v>293</v>
      </c>
      <c r="C26" s="657"/>
      <c r="D26" s="657"/>
      <c r="E26" s="657"/>
      <c r="F26" s="657"/>
      <c r="G26" s="657"/>
      <c r="H26" s="657"/>
      <c r="I26" s="657"/>
      <c r="J26" s="657"/>
      <c r="K26" s="657"/>
      <c r="L26" s="657"/>
      <c r="M26" s="657"/>
      <c r="N26" s="657"/>
      <c r="O26" s="657"/>
      <c r="P26" s="657"/>
      <c r="Q26" s="658"/>
      <c r="R26" s="659">
        <v>66606</v>
      </c>
      <c r="S26" s="660"/>
      <c r="T26" s="660"/>
      <c r="U26" s="660"/>
      <c r="V26" s="660"/>
      <c r="W26" s="660"/>
      <c r="X26" s="660"/>
      <c r="Y26" s="661"/>
      <c r="Z26" s="662">
        <v>0.7</v>
      </c>
      <c r="AA26" s="662"/>
      <c r="AB26" s="662"/>
      <c r="AC26" s="662"/>
      <c r="AD26" s="663" t="s">
        <v>124</v>
      </c>
      <c r="AE26" s="663"/>
      <c r="AF26" s="663"/>
      <c r="AG26" s="663"/>
      <c r="AH26" s="663"/>
      <c r="AI26" s="663"/>
      <c r="AJ26" s="663"/>
      <c r="AK26" s="663"/>
      <c r="AL26" s="664" t="s">
        <v>124</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231</v>
      </c>
      <c r="BP26" s="662"/>
      <c r="BQ26" s="662"/>
      <c r="BR26" s="662"/>
      <c r="BS26" s="668" t="s">
        <v>231</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866001</v>
      </c>
      <c r="CS26" s="660"/>
      <c r="CT26" s="660"/>
      <c r="CU26" s="660"/>
      <c r="CV26" s="660"/>
      <c r="CW26" s="660"/>
      <c r="CX26" s="660"/>
      <c r="CY26" s="661"/>
      <c r="CZ26" s="664">
        <v>9</v>
      </c>
      <c r="DA26" s="693"/>
      <c r="DB26" s="693"/>
      <c r="DC26" s="697"/>
      <c r="DD26" s="668">
        <v>793696</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296</v>
      </c>
      <c r="C27" s="657"/>
      <c r="D27" s="657"/>
      <c r="E27" s="657"/>
      <c r="F27" s="657"/>
      <c r="G27" s="657"/>
      <c r="H27" s="657"/>
      <c r="I27" s="657"/>
      <c r="J27" s="657"/>
      <c r="K27" s="657"/>
      <c r="L27" s="657"/>
      <c r="M27" s="657"/>
      <c r="N27" s="657"/>
      <c r="O27" s="657"/>
      <c r="P27" s="657"/>
      <c r="Q27" s="658"/>
      <c r="R27" s="659">
        <v>1071573</v>
      </c>
      <c r="S27" s="660"/>
      <c r="T27" s="660"/>
      <c r="U27" s="660"/>
      <c r="V27" s="660"/>
      <c r="W27" s="660"/>
      <c r="X27" s="660"/>
      <c r="Y27" s="661"/>
      <c r="Z27" s="662">
        <v>10.6</v>
      </c>
      <c r="AA27" s="662"/>
      <c r="AB27" s="662"/>
      <c r="AC27" s="662"/>
      <c r="AD27" s="663" t="s">
        <v>231</v>
      </c>
      <c r="AE27" s="663"/>
      <c r="AF27" s="663"/>
      <c r="AG27" s="663"/>
      <c r="AH27" s="663"/>
      <c r="AI27" s="663"/>
      <c r="AJ27" s="663"/>
      <c r="AK27" s="663"/>
      <c r="AL27" s="664" t="s">
        <v>133</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3026208</v>
      </c>
      <c r="BH27" s="660"/>
      <c r="BI27" s="660"/>
      <c r="BJ27" s="660"/>
      <c r="BK27" s="660"/>
      <c r="BL27" s="660"/>
      <c r="BM27" s="660"/>
      <c r="BN27" s="661"/>
      <c r="BO27" s="662">
        <v>100</v>
      </c>
      <c r="BP27" s="662"/>
      <c r="BQ27" s="662"/>
      <c r="BR27" s="662"/>
      <c r="BS27" s="668">
        <v>29909</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1548839</v>
      </c>
      <c r="CS27" s="695"/>
      <c r="CT27" s="695"/>
      <c r="CU27" s="695"/>
      <c r="CV27" s="695"/>
      <c r="CW27" s="695"/>
      <c r="CX27" s="695"/>
      <c r="CY27" s="696"/>
      <c r="CZ27" s="664">
        <v>16.100000000000001</v>
      </c>
      <c r="DA27" s="693"/>
      <c r="DB27" s="693"/>
      <c r="DC27" s="697"/>
      <c r="DD27" s="668">
        <v>456711</v>
      </c>
      <c r="DE27" s="695"/>
      <c r="DF27" s="695"/>
      <c r="DG27" s="695"/>
      <c r="DH27" s="695"/>
      <c r="DI27" s="695"/>
      <c r="DJ27" s="695"/>
      <c r="DK27" s="696"/>
      <c r="DL27" s="668">
        <v>456691</v>
      </c>
      <c r="DM27" s="695"/>
      <c r="DN27" s="695"/>
      <c r="DO27" s="695"/>
      <c r="DP27" s="695"/>
      <c r="DQ27" s="695"/>
      <c r="DR27" s="695"/>
      <c r="DS27" s="695"/>
      <c r="DT27" s="695"/>
      <c r="DU27" s="695"/>
      <c r="DV27" s="696"/>
      <c r="DW27" s="664">
        <v>7.7</v>
      </c>
      <c r="DX27" s="693"/>
      <c r="DY27" s="693"/>
      <c r="DZ27" s="693"/>
      <c r="EA27" s="693"/>
      <c r="EB27" s="693"/>
      <c r="EC27" s="694"/>
    </row>
    <row r="28" spans="2:133" ht="11.25" customHeight="1">
      <c r="B28" s="701" t="s">
        <v>299</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124</v>
      </c>
      <c r="AA28" s="662"/>
      <c r="AB28" s="662"/>
      <c r="AC28" s="662"/>
      <c r="AD28" s="663" t="s">
        <v>231</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647193</v>
      </c>
      <c r="CS28" s="660"/>
      <c r="CT28" s="660"/>
      <c r="CU28" s="660"/>
      <c r="CV28" s="660"/>
      <c r="CW28" s="660"/>
      <c r="CX28" s="660"/>
      <c r="CY28" s="661"/>
      <c r="CZ28" s="664">
        <v>6.7</v>
      </c>
      <c r="DA28" s="693"/>
      <c r="DB28" s="693"/>
      <c r="DC28" s="697"/>
      <c r="DD28" s="668">
        <v>619677</v>
      </c>
      <c r="DE28" s="660"/>
      <c r="DF28" s="660"/>
      <c r="DG28" s="660"/>
      <c r="DH28" s="660"/>
      <c r="DI28" s="660"/>
      <c r="DJ28" s="660"/>
      <c r="DK28" s="661"/>
      <c r="DL28" s="668">
        <v>619677</v>
      </c>
      <c r="DM28" s="660"/>
      <c r="DN28" s="660"/>
      <c r="DO28" s="660"/>
      <c r="DP28" s="660"/>
      <c r="DQ28" s="660"/>
      <c r="DR28" s="660"/>
      <c r="DS28" s="660"/>
      <c r="DT28" s="660"/>
      <c r="DU28" s="660"/>
      <c r="DV28" s="661"/>
      <c r="DW28" s="664">
        <v>10.5</v>
      </c>
      <c r="DX28" s="693"/>
      <c r="DY28" s="693"/>
      <c r="DZ28" s="693"/>
      <c r="EA28" s="693"/>
      <c r="EB28" s="693"/>
      <c r="EC28" s="694"/>
    </row>
    <row r="29" spans="2:133" ht="11.25" customHeight="1">
      <c r="B29" s="656" t="s">
        <v>301</v>
      </c>
      <c r="C29" s="657"/>
      <c r="D29" s="657"/>
      <c r="E29" s="657"/>
      <c r="F29" s="657"/>
      <c r="G29" s="657"/>
      <c r="H29" s="657"/>
      <c r="I29" s="657"/>
      <c r="J29" s="657"/>
      <c r="K29" s="657"/>
      <c r="L29" s="657"/>
      <c r="M29" s="657"/>
      <c r="N29" s="657"/>
      <c r="O29" s="657"/>
      <c r="P29" s="657"/>
      <c r="Q29" s="658"/>
      <c r="R29" s="659">
        <v>593372</v>
      </c>
      <c r="S29" s="660"/>
      <c r="T29" s="660"/>
      <c r="U29" s="660"/>
      <c r="V29" s="660"/>
      <c r="W29" s="660"/>
      <c r="X29" s="660"/>
      <c r="Y29" s="661"/>
      <c r="Z29" s="662">
        <v>5.9</v>
      </c>
      <c r="AA29" s="662"/>
      <c r="AB29" s="662"/>
      <c r="AC29" s="662"/>
      <c r="AD29" s="663" t="s">
        <v>124</v>
      </c>
      <c r="AE29" s="663"/>
      <c r="AF29" s="663"/>
      <c r="AG29" s="663"/>
      <c r="AH29" s="663"/>
      <c r="AI29" s="663"/>
      <c r="AJ29" s="663"/>
      <c r="AK29" s="663"/>
      <c r="AL29" s="664" t="s">
        <v>231</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647193</v>
      </c>
      <c r="CS29" s="695"/>
      <c r="CT29" s="695"/>
      <c r="CU29" s="695"/>
      <c r="CV29" s="695"/>
      <c r="CW29" s="695"/>
      <c r="CX29" s="695"/>
      <c r="CY29" s="696"/>
      <c r="CZ29" s="664">
        <v>6.7</v>
      </c>
      <c r="DA29" s="693"/>
      <c r="DB29" s="693"/>
      <c r="DC29" s="697"/>
      <c r="DD29" s="668">
        <v>619677</v>
      </c>
      <c r="DE29" s="695"/>
      <c r="DF29" s="695"/>
      <c r="DG29" s="695"/>
      <c r="DH29" s="695"/>
      <c r="DI29" s="695"/>
      <c r="DJ29" s="695"/>
      <c r="DK29" s="696"/>
      <c r="DL29" s="668">
        <v>619677</v>
      </c>
      <c r="DM29" s="695"/>
      <c r="DN29" s="695"/>
      <c r="DO29" s="695"/>
      <c r="DP29" s="695"/>
      <c r="DQ29" s="695"/>
      <c r="DR29" s="695"/>
      <c r="DS29" s="695"/>
      <c r="DT29" s="695"/>
      <c r="DU29" s="695"/>
      <c r="DV29" s="696"/>
      <c r="DW29" s="664">
        <v>10.5</v>
      </c>
      <c r="DX29" s="693"/>
      <c r="DY29" s="693"/>
      <c r="DZ29" s="693"/>
      <c r="EA29" s="693"/>
      <c r="EB29" s="693"/>
      <c r="EC29" s="694"/>
    </row>
    <row r="30" spans="2:133" ht="11.25" customHeight="1">
      <c r="B30" s="656" t="s">
        <v>306</v>
      </c>
      <c r="C30" s="657"/>
      <c r="D30" s="657"/>
      <c r="E30" s="657"/>
      <c r="F30" s="657"/>
      <c r="G30" s="657"/>
      <c r="H30" s="657"/>
      <c r="I30" s="657"/>
      <c r="J30" s="657"/>
      <c r="K30" s="657"/>
      <c r="L30" s="657"/>
      <c r="M30" s="657"/>
      <c r="N30" s="657"/>
      <c r="O30" s="657"/>
      <c r="P30" s="657"/>
      <c r="Q30" s="658"/>
      <c r="R30" s="659">
        <v>127760</v>
      </c>
      <c r="S30" s="660"/>
      <c r="T30" s="660"/>
      <c r="U30" s="660"/>
      <c r="V30" s="660"/>
      <c r="W30" s="660"/>
      <c r="X30" s="660"/>
      <c r="Y30" s="661"/>
      <c r="Z30" s="662">
        <v>1.3</v>
      </c>
      <c r="AA30" s="662"/>
      <c r="AB30" s="662"/>
      <c r="AC30" s="662"/>
      <c r="AD30" s="663">
        <v>13026</v>
      </c>
      <c r="AE30" s="663"/>
      <c r="AF30" s="663"/>
      <c r="AG30" s="663"/>
      <c r="AH30" s="663"/>
      <c r="AI30" s="663"/>
      <c r="AJ30" s="663"/>
      <c r="AK30" s="663"/>
      <c r="AL30" s="664">
        <v>0.2</v>
      </c>
      <c r="AM30" s="665"/>
      <c r="AN30" s="665"/>
      <c r="AO30" s="666"/>
      <c r="AP30" s="707" t="s">
        <v>307</v>
      </c>
      <c r="AQ30" s="708"/>
      <c r="AR30" s="708"/>
      <c r="AS30" s="708"/>
      <c r="AT30" s="713" t="s">
        <v>308</v>
      </c>
      <c r="AU30" s="210"/>
      <c r="AV30" s="210"/>
      <c r="AW30" s="210"/>
      <c r="AX30" s="645" t="s">
        <v>183</v>
      </c>
      <c r="AY30" s="646"/>
      <c r="AZ30" s="646"/>
      <c r="BA30" s="646"/>
      <c r="BB30" s="646"/>
      <c r="BC30" s="646"/>
      <c r="BD30" s="646"/>
      <c r="BE30" s="646"/>
      <c r="BF30" s="647"/>
      <c r="BG30" s="719">
        <v>98.6</v>
      </c>
      <c r="BH30" s="720"/>
      <c r="BI30" s="720"/>
      <c r="BJ30" s="720"/>
      <c r="BK30" s="720"/>
      <c r="BL30" s="720"/>
      <c r="BM30" s="654">
        <v>94.7</v>
      </c>
      <c r="BN30" s="720"/>
      <c r="BO30" s="720"/>
      <c r="BP30" s="720"/>
      <c r="BQ30" s="721"/>
      <c r="BR30" s="719">
        <v>98.8</v>
      </c>
      <c r="BS30" s="720"/>
      <c r="BT30" s="720"/>
      <c r="BU30" s="720"/>
      <c r="BV30" s="720"/>
      <c r="BW30" s="720"/>
      <c r="BX30" s="654">
        <v>94.5</v>
      </c>
      <c r="BY30" s="720"/>
      <c r="BZ30" s="720"/>
      <c r="CA30" s="720"/>
      <c r="CB30" s="721"/>
      <c r="CD30" s="724"/>
      <c r="CE30" s="725"/>
      <c r="CF30" s="674" t="s">
        <v>309</v>
      </c>
      <c r="CG30" s="675"/>
      <c r="CH30" s="675"/>
      <c r="CI30" s="675"/>
      <c r="CJ30" s="675"/>
      <c r="CK30" s="675"/>
      <c r="CL30" s="675"/>
      <c r="CM30" s="675"/>
      <c r="CN30" s="675"/>
      <c r="CO30" s="675"/>
      <c r="CP30" s="675"/>
      <c r="CQ30" s="676"/>
      <c r="CR30" s="659">
        <v>594030</v>
      </c>
      <c r="CS30" s="660"/>
      <c r="CT30" s="660"/>
      <c r="CU30" s="660"/>
      <c r="CV30" s="660"/>
      <c r="CW30" s="660"/>
      <c r="CX30" s="660"/>
      <c r="CY30" s="661"/>
      <c r="CZ30" s="664">
        <v>6.2</v>
      </c>
      <c r="DA30" s="693"/>
      <c r="DB30" s="693"/>
      <c r="DC30" s="697"/>
      <c r="DD30" s="668">
        <v>569161</v>
      </c>
      <c r="DE30" s="660"/>
      <c r="DF30" s="660"/>
      <c r="DG30" s="660"/>
      <c r="DH30" s="660"/>
      <c r="DI30" s="660"/>
      <c r="DJ30" s="660"/>
      <c r="DK30" s="661"/>
      <c r="DL30" s="668">
        <v>569161</v>
      </c>
      <c r="DM30" s="660"/>
      <c r="DN30" s="660"/>
      <c r="DO30" s="660"/>
      <c r="DP30" s="660"/>
      <c r="DQ30" s="660"/>
      <c r="DR30" s="660"/>
      <c r="DS30" s="660"/>
      <c r="DT30" s="660"/>
      <c r="DU30" s="660"/>
      <c r="DV30" s="661"/>
      <c r="DW30" s="664">
        <v>9.6</v>
      </c>
      <c r="DX30" s="693"/>
      <c r="DY30" s="693"/>
      <c r="DZ30" s="693"/>
      <c r="EA30" s="693"/>
      <c r="EB30" s="693"/>
      <c r="EC30" s="694"/>
    </row>
    <row r="31" spans="2:133" ht="11.25" customHeight="1">
      <c r="B31" s="656" t="s">
        <v>310</v>
      </c>
      <c r="C31" s="657"/>
      <c r="D31" s="657"/>
      <c r="E31" s="657"/>
      <c r="F31" s="657"/>
      <c r="G31" s="657"/>
      <c r="H31" s="657"/>
      <c r="I31" s="657"/>
      <c r="J31" s="657"/>
      <c r="K31" s="657"/>
      <c r="L31" s="657"/>
      <c r="M31" s="657"/>
      <c r="N31" s="657"/>
      <c r="O31" s="657"/>
      <c r="P31" s="657"/>
      <c r="Q31" s="658"/>
      <c r="R31" s="659">
        <v>10561</v>
      </c>
      <c r="S31" s="660"/>
      <c r="T31" s="660"/>
      <c r="U31" s="660"/>
      <c r="V31" s="660"/>
      <c r="W31" s="660"/>
      <c r="X31" s="660"/>
      <c r="Y31" s="661"/>
      <c r="Z31" s="662">
        <v>0.1</v>
      </c>
      <c r="AA31" s="662"/>
      <c r="AB31" s="662"/>
      <c r="AC31" s="662"/>
      <c r="AD31" s="663" t="s">
        <v>124</v>
      </c>
      <c r="AE31" s="663"/>
      <c r="AF31" s="663"/>
      <c r="AG31" s="663"/>
      <c r="AH31" s="663"/>
      <c r="AI31" s="663"/>
      <c r="AJ31" s="663"/>
      <c r="AK31" s="663"/>
      <c r="AL31" s="664" t="s">
        <v>231</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98.9</v>
      </c>
      <c r="BH31" s="695"/>
      <c r="BI31" s="695"/>
      <c r="BJ31" s="695"/>
      <c r="BK31" s="695"/>
      <c r="BL31" s="695"/>
      <c r="BM31" s="665">
        <v>96.9</v>
      </c>
      <c r="BN31" s="717"/>
      <c r="BO31" s="717"/>
      <c r="BP31" s="717"/>
      <c r="BQ31" s="718"/>
      <c r="BR31" s="716">
        <v>98.8</v>
      </c>
      <c r="BS31" s="695"/>
      <c r="BT31" s="695"/>
      <c r="BU31" s="695"/>
      <c r="BV31" s="695"/>
      <c r="BW31" s="695"/>
      <c r="BX31" s="665">
        <v>96.2</v>
      </c>
      <c r="BY31" s="717"/>
      <c r="BZ31" s="717"/>
      <c r="CA31" s="717"/>
      <c r="CB31" s="718"/>
      <c r="CD31" s="724"/>
      <c r="CE31" s="725"/>
      <c r="CF31" s="674" t="s">
        <v>313</v>
      </c>
      <c r="CG31" s="675"/>
      <c r="CH31" s="675"/>
      <c r="CI31" s="675"/>
      <c r="CJ31" s="675"/>
      <c r="CK31" s="675"/>
      <c r="CL31" s="675"/>
      <c r="CM31" s="675"/>
      <c r="CN31" s="675"/>
      <c r="CO31" s="675"/>
      <c r="CP31" s="675"/>
      <c r="CQ31" s="676"/>
      <c r="CR31" s="659">
        <v>53163</v>
      </c>
      <c r="CS31" s="695"/>
      <c r="CT31" s="695"/>
      <c r="CU31" s="695"/>
      <c r="CV31" s="695"/>
      <c r="CW31" s="695"/>
      <c r="CX31" s="695"/>
      <c r="CY31" s="696"/>
      <c r="CZ31" s="664">
        <v>0.6</v>
      </c>
      <c r="DA31" s="693"/>
      <c r="DB31" s="693"/>
      <c r="DC31" s="697"/>
      <c r="DD31" s="668">
        <v>50516</v>
      </c>
      <c r="DE31" s="695"/>
      <c r="DF31" s="695"/>
      <c r="DG31" s="695"/>
      <c r="DH31" s="695"/>
      <c r="DI31" s="695"/>
      <c r="DJ31" s="695"/>
      <c r="DK31" s="696"/>
      <c r="DL31" s="668">
        <v>50516</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314</v>
      </c>
      <c r="C32" s="657"/>
      <c r="D32" s="657"/>
      <c r="E32" s="657"/>
      <c r="F32" s="657"/>
      <c r="G32" s="657"/>
      <c r="H32" s="657"/>
      <c r="I32" s="657"/>
      <c r="J32" s="657"/>
      <c r="K32" s="657"/>
      <c r="L32" s="657"/>
      <c r="M32" s="657"/>
      <c r="N32" s="657"/>
      <c r="O32" s="657"/>
      <c r="P32" s="657"/>
      <c r="Q32" s="658"/>
      <c r="R32" s="659">
        <v>389060</v>
      </c>
      <c r="S32" s="660"/>
      <c r="T32" s="660"/>
      <c r="U32" s="660"/>
      <c r="V32" s="660"/>
      <c r="W32" s="660"/>
      <c r="X32" s="660"/>
      <c r="Y32" s="661"/>
      <c r="Z32" s="662">
        <v>3.9</v>
      </c>
      <c r="AA32" s="662"/>
      <c r="AB32" s="662"/>
      <c r="AC32" s="662"/>
      <c r="AD32" s="663">
        <v>27938</v>
      </c>
      <c r="AE32" s="663"/>
      <c r="AF32" s="663"/>
      <c r="AG32" s="663"/>
      <c r="AH32" s="663"/>
      <c r="AI32" s="663"/>
      <c r="AJ32" s="663"/>
      <c r="AK32" s="663"/>
      <c r="AL32" s="664">
        <v>0.5</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98.3</v>
      </c>
      <c r="BH32" s="729"/>
      <c r="BI32" s="729"/>
      <c r="BJ32" s="729"/>
      <c r="BK32" s="729"/>
      <c r="BL32" s="729"/>
      <c r="BM32" s="730">
        <v>92.9</v>
      </c>
      <c r="BN32" s="729"/>
      <c r="BO32" s="729"/>
      <c r="BP32" s="729"/>
      <c r="BQ32" s="731"/>
      <c r="BR32" s="728">
        <v>98.6</v>
      </c>
      <c r="BS32" s="729"/>
      <c r="BT32" s="729"/>
      <c r="BU32" s="729"/>
      <c r="BV32" s="729"/>
      <c r="BW32" s="729"/>
      <c r="BX32" s="730">
        <v>92.9</v>
      </c>
      <c r="BY32" s="729"/>
      <c r="BZ32" s="729"/>
      <c r="CA32" s="729"/>
      <c r="CB32" s="731"/>
      <c r="CD32" s="726"/>
      <c r="CE32" s="727"/>
      <c r="CF32" s="674" t="s">
        <v>316</v>
      </c>
      <c r="CG32" s="675"/>
      <c r="CH32" s="675"/>
      <c r="CI32" s="675"/>
      <c r="CJ32" s="675"/>
      <c r="CK32" s="675"/>
      <c r="CL32" s="675"/>
      <c r="CM32" s="675"/>
      <c r="CN32" s="675"/>
      <c r="CO32" s="675"/>
      <c r="CP32" s="675"/>
      <c r="CQ32" s="676"/>
      <c r="CR32" s="659" t="s">
        <v>231</v>
      </c>
      <c r="CS32" s="660"/>
      <c r="CT32" s="660"/>
      <c r="CU32" s="660"/>
      <c r="CV32" s="660"/>
      <c r="CW32" s="660"/>
      <c r="CX32" s="660"/>
      <c r="CY32" s="661"/>
      <c r="CZ32" s="664" t="s">
        <v>124</v>
      </c>
      <c r="DA32" s="693"/>
      <c r="DB32" s="693"/>
      <c r="DC32" s="697"/>
      <c r="DD32" s="668" t="s">
        <v>133</v>
      </c>
      <c r="DE32" s="660"/>
      <c r="DF32" s="660"/>
      <c r="DG32" s="660"/>
      <c r="DH32" s="660"/>
      <c r="DI32" s="660"/>
      <c r="DJ32" s="660"/>
      <c r="DK32" s="661"/>
      <c r="DL32" s="668" t="s">
        <v>133</v>
      </c>
      <c r="DM32" s="660"/>
      <c r="DN32" s="660"/>
      <c r="DO32" s="660"/>
      <c r="DP32" s="660"/>
      <c r="DQ32" s="660"/>
      <c r="DR32" s="660"/>
      <c r="DS32" s="660"/>
      <c r="DT32" s="660"/>
      <c r="DU32" s="660"/>
      <c r="DV32" s="661"/>
      <c r="DW32" s="664" t="s">
        <v>124</v>
      </c>
      <c r="DX32" s="693"/>
      <c r="DY32" s="693"/>
      <c r="DZ32" s="693"/>
      <c r="EA32" s="693"/>
      <c r="EB32" s="693"/>
      <c r="EC32" s="694"/>
    </row>
    <row r="33" spans="2:133" ht="11.25" customHeight="1">
      <c r="B33" s="656" t="s">
        <v>317</v>
      </c>
      <c r="C33" s="657"/>
      <c r="D33" s="657"/>
      <c r="E33" s="657"/>
      <c r="F33" s="657"/>
      <c r="G33" s="657"/>
      <c r="H33" s="657"/>
      <c r="I33" s="657"/>
      <c r="J33" s="657"/>
      <c r="K33" s="657"/>
      <c r="L33" s="657"/>
      <c r="M33" s="657"/>
      <c r="N33" s="657"/>
      <c r="O33" s="657"/>
      <c r="P33" s="657"/>
      <c r="Q33" s="658"/>
      <c r="R33" s="659">
        <v>484093</v>
      </c>
      <c r="S33" s="660"/>
      <c r="T33" s="660"/>
      <c r="U33" s="660"/>
      <c r="V33" s="660"/>
      <c r="W33" s="660"/>
      <c r="X33" s="660"/>
      <c r="Y33" s="661"/>
      <c r="Z33" s="662">
        <v>4.8</v>
      </c>
      <c r="AA33" s="662"/>
      <c r="AB33" s="662"/>
      <c r="AC33" s="662"/>
      <c r="AD33" s="663" t="s">
        <v>124</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4750564</v>
      </c>
      <c r="CS33" s="695"/>
      <c r="CT33" s="695"/>
      <c r="CU33" s="695"/>
      <c r="CV33" s="695"/>
      <c r="CW33" s="695"/>
      <c r="CX33" s="695"/>
      <c r="CY33" s="696"/>
      <c r="CZ33" s="664">
        <v>49.4</v>
      </c>
      <c r="DA33" s="693"/>
      <c r="DB33" s="693"/>
      <c r="DC33" s="697"/>
      <c r="DD33" s="668">
        <v>4074141</v>
      </c>
      <c r="DE33" s="695"/>
      <c r="DF33" s="695"/>
      <c r="DG33" s="695"/>
      <c r="DH33" s="695"/>
      <c r="DI33" s="695"/>
      <c r="DJ33" s="695"/>
      <c r="DK33" s="696"/>
      <c r="DL33" s="668">
        <v>3143231</v>
      </c>
      <c r="DM33" s="695"/>
      <c r="DN33" s="695"/>
      <c r="DO33" s="695"/>
      <c r="DP33" s="695"/>
      <c r="DQ33" s="695"/>
      <c r="DR33" s="695"/>
      <c r="DS33" s="695"/>
      <c r="DT33" s="695"/>
      <c r="DU33" s="695"/>
      <c r="DV33" s="696"/>
      <c r="DW33" s="664">
        <v>53.2</v>
      </c>
      <c r="DX33" s="693"/>
      <c r="DY33" s="693"/>
      <c r="DZ33" s="693"/>
      <c r="EA33" s="693"/>
      <c r="EB33" s="693"/>
      <c r="EC33" s="694"/>
    </row>
    <row r="34" spans="2:133" ht="11.25" customHeight="1">
      <c r="B34" s="656" t="s">
        <v>319</v>
      </c>
      <c r="C34" s="657"/>
      <c r="D34" s="657"/>
      <c r="E34" s="657"/>
      <c r="F34" s="657"/>
      <c r="G34" s="657"/>
      <c r="H34" s="657"/>
      <c r="I34" s="657"/>
      <c r="J34" s="657"/>
      <c r="K34" s="657"/>
      <c r="L34" s="657"/>
      <c r="M34" s="657"/>
      <c r="N34" s="657"/>
      <c r="O34" s="657"/>
      <c r="P34" s="657"/>
      <c r="Q34" s="658"/>
      <c r="R34" s="659">
        <v>275510</v>
      </c>
      <c r="S34" s="660"/>
      <c r="T34" s="660"/>
      <c r="U34" s="660"/>
      <c r="V34" s="660"/>
      <c r="W34" s="660"/>
      <c r="X34" s="660"/>
      <c r="Y34" s="661"/>
      <c r="Z34" s="662">
        <v>2.7</v>
      </c>
      <c r="AA34" s="662"/>
      <c r="AB34" s="662"/>
      <c r="AC34" s="662"/>
      <c r="AD34" s="663">
        <v>1201</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1245420</v>
      </c>
      <c r="CS34" s="660"/>
      <c r="CT34" s="660"/>
      <c r="CU34" s="660"/>
      <c r="CV34" s="660"/>
      <c r="CW34" s="660"/>
      <c r="CX34" s="660"/>
      <c r="CY34" s="661"/>
      <c r="CZ34" s="664">
        <v>12.9</v>
      </c>
      <c r="DA34" s="693"/>
      <c r="DB34" s="693"/>
      <c r="DC34" s="697"/>
      <c r="DD34" s="668">
        <v>963360</v>
      </c>
      <c r="DE34" s="660"/>
      <c r="DF34" s="660"/>
      <c r="DG34" s="660"/>
      <c r="DH34" s="660"/>
      <c r="DI34" s="660"/>
      <c r="DJ34" s="660"/>
      <c r="DK34" s="661"/>
      <c r="DL34" s="668">
        <v>840188</v>
      </c>
      <c r="DM34" s="660"/>
      <c r="DN34" s="660"/>
      <c r="DO34" s="660"/>
      <c r="DP34" s="660"/>
      <c r="DQ34" s="660"/>
      <c r="DR34" s="660"/>
      <c r="DS34" s="660"/>
      <c r="DT34" s="660"/>
      <c r="DU34" s="660"/>
      <c r="DV34" s="661"/>
      <c r="DW34" s="664">
        <v>14.2</v>
      </c>
      <c r="DX34" s="693"/>
      <c r="DY34" s="693"/>
      <c r="DZ34" s="693"/>
      <c r="EA34" s="693"/>
      <c r="EB34" s="693"/>
      <c r="EC34" s="694"/>
    </row>
    <row r="35" spans="2:133" ht="11.25" customHeight="1">
      <c r="B35" s="656" t="s">
        <v>323</v>
      </c>
      <c r="C35" s="657"/>
      <c r="D35" s="657"/>
      <c r="E35" s="657"/>
      <c r="F35" s="657"/>
      <c r="G35" s="657"/>
      <c r="H35" s="657"/>
      <c r="I35" s="657"/>
      <c r="J35" s="657"/>
      <c r="K35" s="657"/>
      <c r="L35" s="657"/>
      <c r="M35" s="657"/>
      <c r="N35" s="657"/>
      <c r="O35" s="657"/>
      <c r="P35" s="657"/>
      <c r="Q35" s="658"/>
      <c r="R35" s="659">
        <v>588831</v>
      </c>
      <c r="S35" s="660"/>
      <c r="T35" s="660"/>
      <c r="U35" s="660"/>
      <c r="V35" s="660"/>
      <c r="W35" s="660"/>
      <c r="X35" s="660"/>
      <c r="Y35" s="661"/>
      <c r="Z35" s="662">
        <v>5.8</v>
      </c>
      <c r="AA35" s="662"/>
      <c r="AB35" s="662"/>
      <c r="AC35" s="662"/>
      <c r="AD35" s="663" t="s">
        <v>124</v>
      </c>
      <c r="AE35" s="663"/>
      <c r="AF35" s="663"/>
      <c r="AG35" s="663"/>
      <c r="AH35" s="663"/>
      <c r="AI35" s="663"/>
      <c r="AJ35" s="663"/>
      <c r="AK35" s="663"/>
      <c r="AL35" s="664" t="s">
        <v>124</v>
      </c>
      <c r="AM35" s="665"/>
      <c r="AN35" s="665"/>
      <c r="AO35" s="666"/>
      <c r="AP35" s="214"/>
      <c r="AQ35" s="732" t="s">
        <v>324</v>
      </c>
      <c r="AR35" s="733"/>
      <c r="AS35" s="733"/>
      <c r="AT35" s="733"/>
      <c r="AU35" s="733"/>
      <c r="AV35" s="733"/>
      <c r="AW35" s="733"/>
      <c r="AX35" s="733"/>
      <c r="AY35" s="734"/>
      <c r="AZ35" s="648">
        <v>1892340</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177438</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107754</v>
      </c>
      <c r="CS35" s="695"/>
      <c r="CT35" s="695"/>
      <c r="CU35" s="695"/>
      <c r="CV35" s="695"/>
      <c r="CW35" s="695"/>
      <c r="CX35" s="695"/>
      <c r="CY35" s="696"/>
      <c r="CZ35" s="664">
        <v>1.1000000000000001</v>
      </c>
      <c r="DA35" s="693"/>
      <c r="DB35" s="693"/>
      <c r="DC35" s="697"/>
      <c r="DD35" s="668">
        <v>100311</v>
      </c>
      <c r="DE35" s="695"/>
      <c r="DF35" s="695"/>
      <c r="DG35" s="695"/>
      <c r="DH35" s="695"/>
      <c r="DI35" s="695"/>
      <c r="DJ35" s="695"/>
      <c r="DK35" s="696"/>
      <c r="DL35" s="668">
        <v>100311</v>
      </c>
      <c r="DM35" s="695"/>
      <c r="DN35" s="695"/>
      <c r="DO35" s="695"/>
      <c r="DP35" s="695"/>
      <c r="DQ35" s="695"/>
      <c r="DR35" s="695"/>
      <c r="DS35" s="695"/>
      <c r="DT35" s="695"/>
      <c r="DU35" s="695"/>
      <c r="DV35" s="696"/>
      <c r="DW35" s="664">
        <v>1.7</v>
      </c>
      <c r="DX35" s="693"/>
      <c r="DY35" s="693"/>
      <c r="DZ35" s="693"/>
      <c r="EA35" s="693"/>
      <c r="EB35" s="693"/>
      <c r="EC35" s="694"/>
    </row>
    <row r="36" spans="2:133" ht="11.25" customHeight="1">
      <c r="B36" s="656" t="s">
        <v>327</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231</v>
      </c>
      <c r="AA36" s="662"/>
      <c r="AB36" s="662"/>
      <c r="AC36" s="662"/>
      <c r="AD36" s="663" t="s">
        <v>231</v>
      </c>
      <c r="AE36" s="663"/>
      <c r="AF36" s="663"/>
      <c r="AG36" s="663"/>
      <c r="AH36" s="663"/>
      <c r="AI36" s="663"/>
      <c r="AJ36" s="663"/>
      <c r="AK36" s="663"/>
      <c r="AL36" s="664" t="s">
        <v>231</v>
      </c>
      <c r="AM36" s="665"/>
      <c r="AN36" s="665"/>
      <c r="AO36" s="666"/>
      <c r="AQ36" s="736" t="s">
        <v>328</v>
      </c>
      <c r="AR36" s="737"/>
      <c r="AS36" s="737"/>
      <c r="AT36" s="737"/>
      <c r="AU36" s="737"/>
      <c r="AV36" s="737"/>
      <c r="AW36" s="737"/>
      <c r="AX36" s="737"/>
      <c r="AY36" s="738"/>
      <c r="AZ36" s="659">
        <v>786819</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146349</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1268822</v>
      </c>
      <c r="CS36" s="660"/>
      <c r="CT36" s="660"/>
      <c r="CU36" s="660"/>
      <c r="CV36" s="660"/>
      <c r="CW36" s="660"/>
      <c r="CX36" s="660"/>
      <c r="CY36" s="661"/>
      <c r="CZ36" s="664">
        <v>13.2</v>
      </c>
      <c r="DA36" s="693"/>
      <c r="DB36" s="693"/>
      <c r="DC36" s="697"/>
      <c r="DD36" s="668">
        <v>1127770</v>
      </c>
      <c r="DE36" s="660"/>
      <c r="DF36" s="660"/>
      <c r="DG36" s="660"/>
      <c r="DH36" s="660"/>
      <c r="DI36" s="660"/>
      <c r="DJ36" s="660"/>
      <c r="DK36" s="661"/>
      <c r="DL36" s="668">
        <v>816530</v>
      </c>
      <c r="DM36" s="660"/>
      <c r="DN36" s="660"/>
      <c r="DO36" s="660"/>
      <c r="DP36" s="660"/>
      <c r="DQ36" s="660"/>
      <c r="DR36" s="660"/>
      <c r="DS36" s="660"/>
      <c r="DT36" s="660"/>
      <c r="DU36" s="660"/>
      <c r="DV36" s="661"/>
      <c r="DW36" s="664">
        <v>13.8</v>
      </c>
      <c r="DX36" s="693"/>
      <c r="DY36" s="693"/>
      <c r="DZ36" s="693"/>
      <c r="EA36" s="693"/>
      <c r="EB36" s="693"/>
      <c r="EC36" s="694"/>
    </row>
    <row r="37" spans="2:133" ht="11.25" customHeight="1">
      <c r="B37" s="656" t="s">
        <v>331</v>
      </c>
      <c r="C37" s="657"/>
      <c r="D37" s="657"/>
      <c r="E37" s="657"/>
      <c r="F37" s="657"/>
      <c r="G37" s="657"/>
      <c r="H37" s="657"/>
      <c r="I37" s="657"/>
      <c r="J37" s="657"/>
      <c r="K37" s="657"/>
      <c r="L37" s="657"/>
      <c r="M37" s="657"/>
      <c r="N37" s="657"/>
      <c r="O37" s="657"/>
      <c r="P37" s="657"/>
      <c r="Q37" s="658"/>
      <c r="R37" s="659">
        <v>346131</v>
      </c>
      <c r="S37" s="660"/>
      <c r="T37" s="660"/>
      <c r="U37" s="660"/>
      <c r="V37" s="660"/>
      <c r="W37" s="660"/>
      <c r="X37" s="660"/>
      <c r="Y37" s="661"/>
      <c r="Z37" s="662">
        <v>3.4</v>
      </c>
      <c r="AA37" s="662"/>
      <c r="AB37" s="662"/>
      <c r="AC37" s="662"/>
      <c r="AD37" s="663" t="s">
        <v>124</v>
      </c>
      <c r="AE37" s="663"/>
      <c r="AF37" s="663"/>
      <c r="AG37" s="663"/>
      <c r="AH37" s="663"/>
      <c r="AI37" s="663"/>
      <c r="AJ37" s="663"/>
      <c r="AK37" s="663"/>
      <c r="AL37" s="664" t="s">
        <v>124</v>
      </c>
      <c r="AM37" s="665"/>
      <c r="AN37" s="665"/>
      <c r="AO37" s="666"/>
      <c r="AQ37" s="736" t="s">
        <v>332</v>
      </c>
      <c r="AR37" s="737"/>
      <c r="AS37" s="737"/>
      <c r="AT37" s="737"/>
      <c r="AU37" s="737"/>
      <c r="AV37" s="737"/>
      <c r="AW37" s="737"/>
      <c r="AX37" s="737"/>
      <c r="AY37" s="738"/>
      <c r="AZ37" s="659">
        <v>240718</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3003</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524139</v>
      </c>
      <c r="CS37" s="695"/>
      <c r="CT37" s="695"/>
      <c r="CU37" s="695"/>
      <c r="CV37" s="695"/>
      <c r="CW37" s="695"/>
      <c r="CX37" s="695"/>
      <c r="CY37" s="696"/>
      <c r="CZ37" s="664">
        <v>5.5</v>
      </c>
      <c r="DA37" s="693"/>
      <c r="DB37" s="693"/>
      <c r="DC37" s="697"/>
      <c r="DD37" s="668">
        <v>491823</v>
      </c>
      <c r="DE37" s="695"/>
      <c r="DF37" s="695"/>
      <c r="DG37" s="695"/>
      <c r="DH37" s="695"/>
      <c r="DI37" s="695"/>
      <c r="DJ37" s="695"/>
      <c r="DK37" s="696"/>
      <c r="DL37" s="668">
        <v>444355</v>
      </c>
      <c r="DM37" s="695"/>
      <c r="DN37" s="695"/>
      <c r="DO37" s="695"/>
      <c r="DP37" s="695"/>
      <c r="DQ37" s="695"/>
      <c r="DR37" s="695"/>
      <c r="DS37" s="695"/>
      <c r="DT37" s="695"/>
      <c r="DU37" s="695"/>
      <c r="DV37" s="696"/>
      <c r="DW37" s="664">
        <v>7.5</v>
      </c>
      <c r="DX37" s="693"/>
      <c r="DY37" s="693"/>
      <c r="DZ37" s="693"/>
      <c r="EA37" s="693"/>
      <c r="EB37" s="693"/>
      <c r="EC37" s="694"/>
    </row>
    <row r="38" spans="2:133" ht="11.25" customHeight="1">
      <c r="B38" s="704" t="s">
        <v>335</v>
      </c>
      <c r="C38" s="705"/>
      <c r="D38" s="705"/>
      <c r="E38" s="705"/>
      <c r="F38" s="705"/>
      <c r="G38" s="705"/>
      <c r="H38" s="705"/>
      <c r="I38" s="705"/>
      <c r="J38" s="705"/>
      <c r="K38" s="705"/>
      <c r="L38" s="705"/>
      <c r="M38" s="705"/>
      <c r="N38" s="705"/>
      <c r="O38" s="705"/>
      <c r="P38" s="705"/>
      <c r="Q38" s="706"/>
      <c r="R38" s="739">
        <v>10078879</v>
      </c>
      <c r="S38" s="740"/>
      <c r="T38" s="740"/>
      <c r="U38" s="740"/>
      <c r="V38" s="740"/>
      <c r="W38" s="740"/>
      <c r="X38" s="740"/>
      <c r="Y38" s="741"/>
      <c r="Z38" s="742">
        <v>100</v>
      </c>
      <c r="AA38" s="742"/>
      <c r="AB38" s="742"/>
      <c r="AC38" s="742"/>
      <c r="AD38" s="743">
        <v>5559444</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53475</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5119</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1591760</v>
      </c>
      <c r="CS38" s="660"/>
      <c r="CT38" s="660"/>
      <c r="CU38" s="660"/>
      <c r="CV38" s="660"/>
      <c r="CW38" s="660"/>
      <c r="CX38" s="660"/>
      <c r="CY38" s="661"/>
      <c r="CZ38" s="664">
        <v>16.600000000000001</v>
      </c>
      <c r="DA38" s="693"/>
      <c r="DB38" s="693"/>
      <c r="DC38" s="697"/>
      <c r="DD38" s="668">
        <v>1445993</v>
      </c>
      <c r="DE38" s="660"/>
      <c r="DF38" s="660"/>
      <c r="DG38" s="660"/>
      <c r="DH38" s="660"/>
      <c r="DI38" s="660"/>
      <c r="DJ38" s="660"/>
      <c r="DK38" s="661"/>
      <c r="DL38" s="668">
        <v>1386202</v>
      </c>
      <c r="DM38" s="660"/>
      <c r="DN38" s="660"/>
      <c r="DO38" s="660"/>
      <c r="DP38" s="660"/>
      <c r="DQ38" s="660"/>
      <c r="DR38" s="660"/>
      <c r="DS38" s="660"/>
      <c r="DT38" s="660"/>
      <c r="DU38" s="660"/>
      <c r="DV38" s="661"/>
      <c r="DW38" s="664">
        <v>23.5</v>
      </c>
      <c r="DX38" s="693"/>
      <c r="DY38" s="693"/>
      <c r="DZ38" s="693"/>
      <c r="EA38" s="693"/>
      <c r="EB38" s="693"/>
      <c r="EC38" s="694"/>
    </row>
    <row r="39" spans="2:133" ht="11.25" customHeight="1">
      <c r="AQ39" s="736" t="s">
        <v>339</v>
      </c>
      <c r="AR39" s="737"/>
      <c r="AS39" s="737"/>
      <c r="AT39" s="737"/>
      <c r="AU39" s="737"/>
      <c r="AV39" s="737"/>
      <c r="AW39" s="737"/>
      <c r="AX39" s="737"/>
      <c r="AY39" s="738"/>
      <c r="AZ39" s="659" t="s">
        <v>124</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119</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519652</v>
      </c>
      <c r="CS39" s="695"/>
      <c r="CT39" s="695"/>
      <c r="CU39" s="695"/>
      <c r="CV39" s="695"/>
      <c r="CW39" s="695"/>
      <c r="CX39" s="695"/>
      <c r="CY39" s="696"/>
      <c r="CZ39" s="664">
        <v>5.4</v>
      </c>
      <c r="DA39" s="693"/>
      <c r="DB39" s="693"/>
      <c r="DC39" s="697"/>
      <c r="DD39" s="668">
        <v>436707</v>
      </c>
      <c r="DE39" s="695"/>
      <c r="DF39" s="695"/>
      <c r="DG39" s="695"/>
      <c r="DH39" s="695"/>
      <c r="DI39" s="695"/>
      <c r="DJ39" s="695"/>
      <c r="DK39" s="696"/>
      <c r="DL39" s="668" t="s">
        <v>124</v>
      </c>
      <c r="DM39" s="695"/>
      <c r="DN39" s="695"/>
      <c r="DO39" s="695"/>
      <c r="DP39" s="695"/>
      <c r="DQ39" s="695"/>
      <c r="DR39" s="695"/>
      <c r="DS39" s="695"/>
      <c r="DT39" s="695"/>
      <c r="DU39" s="695"/>
      <c r="DV39" s="696"/>
      <c r="DW39" s="664" t="s">
        <v>231</v>
      </c>
      <c r="DX39" s="693"/>
      <c r="DY39" s="693"/>
      <c r="DZ39" s="693"/>
      <c r="EA39" s="693"/>
      <c r="EB39" s="693"/>
      <c r="EC39" s="694"/>
    </row>
    <row r="40" spans="2:133" ht="11.25" customHeight="1">
      <c r="AQ40" s="736" t="s">
        <v>343</v>
      </c>
      <c r="AR40" s="737"/>
      <c r="AS40" s="737"/>
      <c r="AT40" s="737"/>
      <c r="AU40" s="737"/>
      <c r="AV40" s="737"/>
      <c r="AW40" s="737"/>
      <c r="AX40" s="737"/>
      <c r="AY40" s="738"/>
      <c r="AZ40" s="659">
        <v>185215</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84</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17156</v>
      </c>
      <c r="CS40" s="660"/>
      <c r="CT40" s="660"/>
      <c r="CU40" s="660"/>
      <c r="CV40" s="660"/>
      <c r="CW40" s="660"/>
      <c r="CX40" s="660"/>
      <c r="CY40" s="661"/>
      <c r="CZ40" s="664">
        <v>0.2</v>
      </c>
      <c r="DA40" s="693"/>
      <c r="DB40" s="693"/>
      <c r="DC40" s="697"/>
      <c r="DD40" s="668" t="s">
        <v>124</v>
      </c>
      <c r="DE40" s="660"/>
      <c r="DF40" s="660"/>
      <c r="DG40" s="660"/>
      <c r="DH40" s="660"/>
      <c r="DI40" s="660"/>
      <c r="DJ40" s="660"/>
      <c r="DK40" s="661"/>
      <c r="DL40" s="668" t="s">
        <v>124</v>
      </c>
      <c r="DM40" s="660"/>
      <c r="DN40" s="660"/>
      <c r="DO40" s="660"/>
      <c r="DP40" s="660"/>
      <c r="DQ40" s="660"/>
      <c r="DR40" s="660"/>
      <c r="DS40" s="660"/>
      <c r="DT40" s="660"/>
      <c r="DU40" s="660"/>
      <c r="DV40" s="661"/>
      <c r="DW40" s="664" t="s">
        <v>124</v>
      </c>
      <c r="DX40" s="693"/>
      <c r="DY40" s="693"/>
      <c r="DZ40" s="693"/>
      <c r="EA40" s="693"/>
      <c r="EB40" s="693"/>
      <c r="EC40" s="694"/>
    </row>
    <row r="41" spans="2:133" ht="11.25" customHeight="1">
      <c r="AQ41" s="746" t="s">
        <v>346</v>
      </c>
      <c r="AR41" s="747"/>
      <c r="AS41" s="747"/>
      <c r="AT41" s="747"/>
      <c r="AU41" s="747"/>
      <c r="AV41" s="747"/>
      <c r="AW41" s="747"/>
      <c r="AX41" s="747"/>
      <c r="AY41" s="748"/>
      <c r="AZ41" s="739">
        <v>626113</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311</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254</v>
      </c>
      <c r="CS41" s="695"/>
      <c r="CT41" s="695"/>
      <c r="CU41" s="695"/>
      <c r="CV41" s="695"/>
      <c r="CW41" s="695"/>
      <c r="CX41" s="695"/>
      <c r="CY41" s="696"/>
      <c r="CZ41" s="664" t="s">
        <v>124</v>
      </c>
      <c r="DA41" s="693"/>
      <c r="DB41" s="693"/>
      <c r="DC41" s="697"/>
      <c r="DD41" s="668" t="s">
        <v>231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1246089</v>
      </c>
      <c r="CS42" s="660"/>
      <c r="CT42" s="660"/>
      <c r="CU42" s="660"/>
      <c r="CV42" s="660"/>
      <c r="CW42" s="660"/>
      <c r="CX42" s="660"/>
      <c r="CY42" s="661"/>
      <c r="CZ42" s="664">
        <v>13</v>
      </c>
      <c r="DA42" s="665"/>
      <c r="DB42" s="665"/>
      <c r="DC42" s="760"/>
      <c r="DD42" s="668">
        <v>390742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18528</v>
      </c>
      <c r="CS43" s="695"/>
      <c r="CT43" s="695"/>
      <c r="CU43" s="695"/>
      <c r="CV43" s="695"/>
      <c r="CW43" s="695"/>
      <c r="CX43" s="695"/>
      <c r="CY43" s="696"/>
      <c r="CZ43" s="664">
        <v>0.2</v>
      </c>
      <c r="DA43" s="693"/>
      <c r="DB43" s="693"/>
      <c r="DC43" s="697"/>
      <c r="DD43" s="668">
        <v>18528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353</v>
      </c>
      <c r="CD44" s="771" t="s">
        <v>304</v>
      </c>
      <c r="CE44" s="772"/>
      <c r="CF44" s="656" t="s">
        <v>354</v>
      </c>
      <c r="CG44" s="657"/>
      <c r="CH44" s="657"/>
      <c r="CI44" s="657"/>
      <c r="CJ44" s="657"/>
      <c r="CK44" s="657"/>
      <c r="CL44" s="657"/>
      <c r="CM44" s="657"/>
      <c r="CN44" s="657"/>
      <c r="CO44" s="657"/>
      <c r="CP44" s="657"/>
      <c r="CQ44" s="658"/>
      <c r="CR44" s="659">
        <v>1196359</v>
      </c>
      <c r="CS44" s="660"/>
      <c r="CT44" s="660"/>
      <c r="CU44" s="660"/>
      <c r="CV44" s="660"/>
      <c r="CW44" s="660"/>
      <c r="CX44" s="660"/>
      <c r="CY44" s="661"/>
      <c r="CZ44" s="664">
        <v>12.4</v>
      </c>
      <c r="DA44" s="665"/>
      <c r="DB44" s="665"/>
      <c r="DC44" s="760"/>
      <c r="DD44" s="668">
        <v>383543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355</v>
      </c>
      <c r="CG45" s="657"/>
      <c r="CH45" s="657"/>
      <c r="CI45" s="657"/>
      <c r="CJ45" s="657"/>
      <c r="CK45" s="657"/>
      <c r="CL45" s="657"/>
      <c r="CM45" s="657"/>
      <c r="CN45" s="657"/>
      <c r="CO45" s="657"/>
      <c r="CP45" s="657"/>
      <c r="CQ45" s="658"/>
      <c r="CR45" s="659">
        <v>597445</v>
      </c>
      <c r="CS45" s="695"/>
      <c r="CT45" s="695"/>
      <c r="CU45" s="695"/>
      <c r="CV45" s="695"/>
      <c r="CW45" s="695"/>
      <c r="CX45" s="695"/>
      <c r="CY45" s="696"/>
      <c r="CZ45" s="664">
        <v>6.2</v>
      </c>
      <c r="DA45" s="693"/>
      <c r="DB45" s="693"/>
      <c r="DC45" s="697"/>
      <c r="DD45" s="668">
        <v>82572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356</v>
      </c>
      <c r="CG46" s="657"/>
      <c r="CH46" s="657"/>
      <c r="CI46" s="657"/>
      <c r="CJ46" s="657"/>
      <c r="CK46" s="657"/>
      <c r="CL46" s="657"/>
      <c r="CM46" s="657"/>
      <c r="CN46" s="657"/>
      <c r="CO46" s="657"/>
      <c r="CP46" s="657"/>
      <c r="CQ46" s="658"/>
      <c r="CR46" s="659">
        <v>549280</v>
      </c>
      <c r="CS46" s="660"/>
      <c r="CT46" s="660"/>
      <c r="CU46" s="660"/>
      <c r="CV46" s="660"/>
      <c r="CW46" s="660"/>
      <c r="CX46" s="660"/>
      <c r="CY46" s="661"/>
      <c r="CZ46" s="664">
        <v>5.7</v>
      </c>
      <c r="DA46" s="665"/>
      <c r="DB46" s="665"/>
      <c r="DC46" s="760"/>
      <c r="DD46" s="668">
        <v>251547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357</v>
      </c>
      <c r="CG47" s="657"/>
      <c r="CH47" s="657"/>
      <c r="CI47" s="657"/>
      <c r="CJ47" s="657"/>
      <c r="CK47" s="657"/>
      <c r="CL47" s="657"/>
      <c r="CM47" s="657"/>
      <c r="CN47" s="657"/>
      <c r="CO47" s="657"/>
      <c r="CP47" s="657"/>
      <c r="CQ47" s="658"/>
      <c r="CR47" s="659">
        <v>49730</v>
      </c>
      <c r="CS47" s="695"/>
      <c r="CT47" s="695"/>
      <c r="CU47" s="695"/>
      <c r="CV47" s="695"/>
      <c r="CW47" s="695"/>
      <c r="CX47" s="695"/>
      <c r="CY47" s="696"/>
      <c r="CZ47" s="664">
        <v>0.5</v>
      </c>
      <c r="DA47" s="693"/>
      <c r="DB47" s="693"/>
      <c r="DC47" s="697"/>
      <c r="DD47" s="668">
        <v>7199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358</v>
      </c>
      <c r="CG48" s="657"/>
      <c r="CH48" s="657"/>
      <c r="CI48" s="657"/>
      <c r="CJ48" s="657"/>
      <c r="CK48" s="657"/>
      <c r="CL48" s="657"/>
      <c r="CM48" s="657"/>
      <c r="CN48" s="657"/>
      <c r="CO48" s="657"/>
      <c r="CP48" s="657"/>
      <c r="CQ48" s="658"/>
      <c r="CR48" s="659" t="s">
        <v>231</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359</v>
      </c>
      <c r="CE49" s="705"/>
      <c r="CF49" s="705"/>
      <c r="CG49" s="705"/>
      <c r="CH49" s="705"/>
      <c r="CI49" s="705"/>
      <c r="CJ49" s="705"/>
      <c r="CK49" s="705"/>
      <c r="CL49" s="705"/>
      <c r="CM49" s="705"/>
      <c r="CN49" s="705"/>
      <c r="CO49" s="705"/>
      <c r="CP49" s="705"/>
      <c r="CQ49" s="706"/>
      <c r="CR49" s="739">
        <v>9617212</v>
      </c>
      <c r="CS49" s="729"/>
      <c r="CT49" s="729"/>
      <c r="CU49" s="729"/>
      <c r="CV49" s="729"/>
      <c r="CW49" s="729"/>
      <c r="CX49" s="729"/>
      <c r="CY49" s="761"/>
      <c r="CZ49" s="744">
        <v>100</v>
      </c>
      <c r="DA49" s="762"/>
      <c r="DB49" s="762"/>
      <c r="DC49" s="763"/>
      <c r="DD49" s="764">
        <v>6882690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KXYqvDZEg9LhDu2Y7kh/FzNpWV5zQMQypwHCBmp2MFZIWZgGNpy/Ql85og93ULZsfcuU6w3G6OiusR7KXWYNXw==" saltValue="L0dR4eBv2br1L8Wg7C/v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BS9" sqref="BS9:CG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382</v>
      </c>
      <c r="C7" s="792"/>
      <c r="D7" s="792"/>
      <c r="E7" s="792"/>
      <c r="F7" s="792"/>
      <c r="G7" s="792"/>
      <c r="H7" s="792"/>
      <c r="I7" s="792"/>
      <c r="J7" s="792"/>
      <c r="K7" s="792"/>
      <c r="L7" s="792"/>
      <c r="M7" s="792"/>
      <c r="N7" s="792"/>
      <c r="O7" s="792"/>
      <c r="P7" s="793"/>
      <c r="Q7" s="794">
        <v>10056</v>
      </c>
      <c r="R7" s="795"/>
      <c r="S7" s="795"/>
      <c r="T7" s="795"/>
      <c r="U7" s="795"/>
      <c r="V7" s="795">
        <v>9594</v>
      </c>
      <c r="W7" s="795"/>
      <c r="X7" s="795"/>
      <c r="Y7" s="795"/>
      <c r="Z7" s="795"/>
      <c r="AA7" s="795">
        <v>462</v>
      </c>
      <c r="AB7" s="795"/>
      <c r="AC7" s="795"/>
      <c r="AD7" s="795"/>
      <c r="AE7" s="796"/>
      <c r="AF7" s="797">
        <v>377</v>
      </c>
      <c r="AG7" s="798"/>
      <c r="AH7" s="798"/>
      <c r="AI7" s="798"/>
      <c r="AJ7" s="799"/>
      <c r="AK7" s="834">
        <v>361</v>
      </c>
      <c r="AL7" s="835"/>
      <c r="AM7" s="835"/>
      <c r="AN7" s="835"/>
      <c r="AO7" s="835"/>
      <c r="AP7" s="835">
        <v>6557</v>
      </c>
      <c r="AQ7" s="835"/>
      <c r="AR7" s="835"/>
      <c r="AS7" s="835"/>
      <c r="AT7" s="835"/>
      <c r="AU7" s="836" t="s">
        <v>574</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590</v>
      </c>
      <c r="BT7" s="839"/>
      <c r="BU7" s="839"/>
      <c r="BV7" s="839"/>
      <c r="BW7" s="839"/>
      <c r="BX7" s="839"/>
      <c r="BY7" s="839"/>
      <c r="BZ7" s="839"/>
      <c r="CA7" s="839"/>
      <c r="CB7" s="839"/>
      <c r="CC7" s="839"/>
      <c r="CD7" s="839"/>
      <c r="CE7" s="839"/>
      <c r="CF7" s="839"/>
      <c r="CG7" s="840"/>
      <c r="CH7" s="831">
        <v>0</v>
      </c>
      <c r="CI7" s="832"/>
      <c r="CJ7" s="832"/>
      <c r="CK7" s="832"/>
      <c r="CL7" s="833"/>
      <c r="CM7" s="831">
        <v>53</v>
      </c>
      <c r="CN7" s="832"/>
      <c r="CO7" s="832"/>
      <c r="CP7" s="832"/>
      <c r="CQ7" s="833"/>
      <c r="CR7" s="831">
        <v>5</v>
      </c>
      <c r="CS7" s="832"/>
      <c r="CT7" s="832"/>
      <c r="CU7" s="832"/>
      <c r="CV7" s="833"/>
      <c r="CW7" s="831" t="s">
        <v>580</v>
      </c>
      <c r="CX7" s="832"/>
      <c r="CY7" s="832"/>
      <c r="CZ7" s="832"/>
      <c r="DA7" s="833"/>
      <c r="DB7" s="831" t="s">
        <v>580</v>
      </c>
      <c r="DC7" s="832"/>
      <c r="DD7" s="832"/>
      <c r="DE7" s="832"/>
      <c r="DF7" s="833"/>
      <c r="DG7" s="831">
        <v>177</v>
      </c>
      <c r="DH7" s="832"/>
      <c r="DI7" s="832"/>
      <c r="DJ7" s="832"/>
      <c r="DK7" s="833"/>
      <c r="DL7" s="831" t="s">
        <v>580</v>
      </c>
      <c r="DM7" s="832"/>
      <c r="DN7" s="832"/>
      <c r="DO7" s="832"/>
      <c r="DP7" s="833"/>
      <c r="DQ7" s="831" t="s">
        <v>580</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600</v>
      </c>
      <c r="BT8" s="829"/>
      <c r="BU8" s="829"/>
      <c r="BV8" s="829"/>
      <c r="BW8" s="829"/>
      <c r="BX8" s="829"/>
      <c r="BY8" s="829"/>
      <c r="BZ8" s="829"/>
      <c r="CA8" s="829"/>
      <c r="CB8" s="829"/>
      <c r="CC8" s="829"/>
      <c r="CD8" s="829"/>
      <c r="CE8" s="829"/>
      <c r="CF8" s="829"/>
      <c r="CG8" s="830"/>
      <c r="CH8" s="841">
        <v>14</v>
      </c>
      <c r="CI8" s="842"/>
      <c r="CJ8" s="842"/>
      <c r="CK8" s="842"/>
      <c r="CL8" s="843"/>
      <c r="CM8" s="841">
        <v>137</v>
      </c>
      <c r="CN8" s="842"/>
      <c r="CO8" s="842"/>
      <c r="CP8" s="842"/>
      <c r="CQ8" s="843"/>
      <c r="CR8" s="841">
        <v>24</v>
      </c>
      <c r="CS8" s="842"/>
      <c r="CT8" s="842"/>
      <c r="CU8" s="842"/>
      <c r="CV8" s="843"/>
      <c r="CW8" s="841" t="s">
        <v>580</v>
      </c>
      <c r="CX8" s="842"/>
      <c r="CY8" s="842"/>
      <c r="CZ8" s="842"/>
      <c r="DA8" s="843"/>
      <c r="DB8" s="841" t="s">
        <v>580</v>
      </c>
      <c r="DC8" s="842"/>
      <c r="DD8" s="842"/>
      <c r="DE8" s="842"/>
      <c r="DF8" s="843"/>
      <c r="DG8" s="841" t="s">
        <v>580</v>
      </c>
      <c r="DH8" s="842"/>
      <c r="DI8" s="842"/>
      <c r="DJ8" s="842"/>
      <c r="DK8" s="843"/>
      <c r="DL8" s="841" t="s">
        <v>580</v>
      </c>
      <c r="DM8" s="842"/>
      <c r="DN8" s="842"/>
      <c r="DO8" s="842"/>
      <c r="DP8" s="843"/>
      <c r="DQ8" s="841" t="s">
        <v>580</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591</v>
      </c>
      <c r="BT9" s="829"/>
      <c r="BU9" s="829"/>
      <c r="BV9" s="829"/>
      <c r="BW9" s="829"/>
      <c r="BX9" s="829"/>
      <c r="BY9" s="829"/>
      <c r="BZ9" s="829"/>
      <c r="CA9" s="829"/>
      <c r="CB9" s="829"/>
      <c r="CC9" s="829"/>
      <c r="CD9" s="829"/>
      <c r="CE9" s="829"/>
      <c r="CF9" s="829"/>
      <c r="CG9" s="830"/>
      <c r="CH9" s="841">
        <v>-193</v>
      </c>
      <c r="CI9" s="842"/>
      <c r="CJ9" s="842"/>
      <c r="CK9" s="842"/>
      <c r="CL9" s="843"/>
      <c r="CM9" s="841">
        <v>287</v>
      </c>
      <c r="CN9" s="842"/>
      <c r="CO9" s="842"/>
      <c r="CP9" s="842"/>
      <c r="CQ9" s="843"/>
      <c r="CR9" s="841">
        <v>13</v>
      </c>
      <c r="CS9" s="842"/>
      <c r="CT9" s="842"/>
      <c r="CU9" s="842"/>
      <c r="CV9" s="843"/>
      <c r="CW9" s="841">
        <v>23</v>
      </c>
      <c r="CX9" s="842"/>
      <c r="CY9" s="842"/>
      <c r="CZ9" s="842"/>
      <c r="DA9" s="843"/>
      <c r="DB9" s="841" t="s">
        <v>580</v>
      </c>
      <c r="DC9" s="842"/>
      <c r="DD9" s="842"/>
      <c r="DE9" s="842"/>
      <c r="DF9" s="843"/>
      <c r="DG9" s="841" t="s">
        <v>580</v>
      </c>
      <c r="DH9" s="842"/>
      <c r="DI9" s="842"/>
      <c r="DJ9" s="842"/>
      <c r="DK9" s="843"/>
      <c r="DL9" s="841" t="s">
        <v>580</v>
      </c>
      <c r="DM9" s="842"/>
      <c r="DN9" s="842"/>
      <c r="DO9" s="842"/>
      <c r="DP9" s="843"/>
      <c r="DQ9" s="841" t="s">
        <v>580</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v>10056</v>
      </c>
      <c r="R23" s="854"/>
      <c r="S23" s="854"/>
      <c r="T23" s="854"/>
      <c r="U23" s="854"/>
      <c r="V23" s="854">
        <v>9594</v>
      </c>
      <c r="W23" s="854"/>
      <c r="X23" s="854"/>
      <c r="Y23" s="854"/>
      <c r="Z23" s="854"/>
      <c r="AA23" s="854">
        <v>462</v>
      </c>
      <c r="AB23" s="854"/>
      <c r="AC23" s="854"/>
      <c r="AD23" s="854"/>
      <c r="AE23" s="855"/>
      <c r="AF23" s="856">
        <v>377</v>
      </c>
      <c r="AG23" s="854"/>
      <c r="AH23" s="854"/>
      <c r="AI23" s="854"/>
      <c r="AJ23" s="857"/>
      <c r="AK23" s="858"/>
      <c r="AL23" s="859"/>
      <c r="AM23" s="859"/>
      <c r="AN23" s="859"/>
      <c r="AO23" s="859"/>
      <c r="AP23" s="854">
        <v>6557</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365</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54</v>
      </c>
      <c r="R28" s="883"/>
      <c r="S28" s="883"/>
      <c r="T28" s="883"/>
      <c r="U28" s="883"/>
      <c r="V28" s="883">
        <v>54</v>
      </c>
      <c r="W28" s="883"/>
      <c r="X28" s="883"/>
      <c r="Y28" s="883"/>
      <c r="Z28" s="883"/>
      <c r="AA28" s="883">
        <v>0</v>
      </c>
      <c r="AB28" s="883"/>
      <c r="AC28" s="883"/>
      <c r="AD28" s="883"/>
      <c r="AE28" s="884"/>
      <c r="AF28" s="885" t="s">
        <v>397</v>
      </c>
      <c r="AG28" s="883"/>
      <c r="AH28" s="883"/>
      <c r="AI28" s="883"/>
      <c r="AJ28" s="886"/>
      <c r="AK28" s="887">
        <v>53</v>
      </c>
      <c r="AL28" s="878"/>
      <c r="AM28" s="878"/>
      <c r="AN28" s="878"/>
      <c r="AO28" s="878"/>
      <c r="AP28" s="878" t="s">
        <v>575</v>
      </c>
      <c r="AQ28" s="878"/>
      <c r="AR28" s="878"/>
      <c r="AS28" s="878"/>
      <c r="AT28" s="878"/>
      <c r="AU28" s="878" t="s">
        <v>575</v>
      </c>
      <c r="AV28" s="878"/>
      <c r="AW28" s="878"/>
      <c r="AX28" s="878"/>
      <c r="AY28" s="878"/>
      <c r="AZ28" s="879" t="s">
        <v>575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398</v>
      </c>
      <c r="C29" s="816"/>
      <c r="D29" s="816"/>
      <c r="E29" s="816"/>
      <c r="F29" s="816"/>
      <c r="G29" s="816"/>
      <c r="H29" s="816"/>
      <c r="I29" s="816"/>
      <c r="J29" s="816"/>
      <c r="K29" s="816"/>
      <c r="L29" s="816"/>
      <c r="M29" s="816"/>
      <c r="N29" s="816"/>
      <c r="O29" s="816"/>
      <c r="P29" s="817"/>
      <c r="Q29" s="818">
        <v>2930</v>
      </c>
      <c r="R29" s="819"/>
      <c r="S29" s="819"/>
      <c r="T29" s="819"/>
      <c r="U29" s="819"/>
      <c r="V29" s="819">
        <v>2752</v>
      </c>
      <c r="W29" s="819"/>
      <c r="X29" s="819"/>
      <c r="Y29" s="819"/>
      <c r="Z29" s="819"/>
      <c r="AA29" s="819">
        <v>177</v>
      </c>
      <c r="AB29" s="819"/>
      <c r="AC29" s="819"/>
      <c r="AD29" s="819"/>
      <c r="AE29" s="820"/>
      <c r="AF29" s="821">
        <v>177</v>
      </c>
      <c r="AG29" s="822"/>
      <c r="AH29" s="822"/>
      <c r="AI29" s="822"/>
      <c r="AJ29" s="823"/>
      <c r="AK29" s="890">
        <v>185</v>
      </c>
      <c r="AL29" s="891"/>
      <c r="AM29" s="891"/>
      <c r="AN29" s="891"/>
      <c r="AO29" s="891"/>
      <c r="AP29" s="891" t="s">
        <v>575</v>
      </c>
      <c r="AQ29" s="891"/>
      <c r="AR29" s="891"/>
      <c r="AS29" s="891"/>
      <c r="AT29" s="891"/>
      <c r="AU29" s="891" t="s">
        <v>575</v>
      </c>
      <c r="AV29" s="891"/>
      <c r="AW29" s="891"/>
      <c r="AX29" s="891"/>
      <c r="AY29" s="891"/>
      <c r="AZ29" s="892" t="s">
        <v>575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399</v>
      </c>
      <c r="C30" s="816"/>
      <c r="D30" s="816"/>
      <c r="E30" s="816"/>
      <c r="F30" s="816"/>
      <c r="G30" s="816"/>
      <c r="H30" s="816"/>
      <c r="I30" s="816"/>
      <c r="J30" s="816"/>
      <c r="K30" s="816"/>
      <c r="L30" s="816"/>
      <c r="M30" s="816"/>
      <c r="N30" s="816"/>
      <c r="O30" s="816"/>
      <c r="P30" s="817"/>
      <c r="Q30" s="818">
        <v>2031</v>
      </c>
      <c r="R30" s="819"/>
      <c r="S30" s="819"/>
      <c r="T30" s="819"/>
      <c r="U30" s="819"/>
      <c r="V30" s="819">
        <v>1977</v>
      </c>
      <c r="W30" s="819"/>
      <c r="X30" s="819"/>
      <c r="Y30" s="819"/>
      <c r="Z30" s="819"/>
      <c r="AA30" s="819">
        <v>54</v>
      </c>
      <c r="AB30" s="819"/>
      <c r="AC30" s="819"/>
      <c r="AD30" s="819"/>
      <c r="AE30" s="820"/>
      <c r="AF30" s="821">
        <v>54</v>
      </c>
      <c r="AG30" s="822"/>
      <c r="AH30" s="822"/>
      <c r="AI30" s="822"/>
      <c r="AJ30" s="823"/>
      <c r="AK30" s="890">
        <v>288</v>
      </c>
      <c r="AL30" s="891"/>
      <c r="AM30" s="891"/>
      <c r="AN30" s="891"/>
      <c r="AO30" s="891"/>
      <c r="AP30" s="891" t="s">
        <v>575</v>
      </c>
      <c r="AQ30" s="891"/>
      <c r="AR30" s="891"/>
      <c r="AS30" s="891"/>
      <c r="AT30" s="891"/>
      <c r="AU30" s="891" t="s">
        <v>575</v>
      </c>
      <c r="AV30" s="891"/>
      <c r="AW30" s="891"/>
      <c r="AX30" s="891"/>
      <c r="AY30" s="891"/>
      <c r="AZ30" s="892" t="s">
        <v>576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400</v>
      </c>
      <c r="C31" s="816"/>
      <c r="D31" s="816"/>
      <c r="E31" s="816"/>
      <c r="F31" s="816"/>
      <c r="G31" s="816"/>
      <c r="H31" s="816"/>
      <c r="I31" s="816"/>
      <c r="J31" s="816"/>
      <c r="K31" s="816"/>
      <c r="L31" s="816"/>
      <c r="M31" s="816"/>
      <c r="N31" s="816"/>
      <c r="O31" s="816"/>
      <c r="P31" s="817"/>
      <c r="Q31" s="818">
        <v>527</v>
      </c>
      <c r="R31" s="819"/>
      <c r="S31" s="819"/>
      <c r="T31" s="819"/>
      <c r="U31" s="819"/>
      <c r="V31" s="819">
        <v>523</v>
      </c>
      <c r="W31" s="819"/>
      <c r="X31" s="819"/>
      <c r="Y31" s="819"/>
      <c r="Z31" s="819"/>
      <c r="AA31" s="819">
        <v>4</v>
      </c>
      <c r="AB31" s="819"/>
      <c r="AC31" s="819"/>
      <c r="AD31" s="819"/>
      <c r="AE31" s="820"/>
      <c r="AF31" s="821">
        <v>4</v>
      </c>
      <c r="AG31" s="822"/>
      <c r="AH31" s="822"/>
      <c r="AI31" s="822"/>
      <c r="AJ31" s="823"/>
      <c r="AK31" s="890">
        <v>310</v>
      </c>
      <c r="AL31" s="891"/>
      <c r="AM31" s="891"/>
      <c r="AN31" s="891"/>
      <c r="AO31" s="891"/>
      <c r="AP31" s="891" t="s">
        <v>575</v>
      </c>
      <c r="AQ31" s="891"/>
      <c r="AR31" s="891"/>
      <c r="AS31" s="891"/>
      <c r="AT31" s="891"/>
      <c r="AU31" s="891" t="s">
        <v>576</v>
      </c>
      <c r="AV31" s="891"/>
      <c r="AW31" s="891"/>
      <c r="AX31" s="891"/>
      <c r="AY31" s="891"/>
      <c r="AZ31" s="892" t="s">
        <v>575</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2598</v>
      </c>
      <c r="R32" s="819"/>
      <c r="S32" s="819"/>
      <c r="T32" s="819"/>
      <c r="U32" s="819"/>
      <c r="V32" s="819">
        <v>2585</v>
      </c>
      <c r="W32" s="819"/>
      <c r="X32" s="819"/>
      <c r="Y32" s="819"/>
      <c r="Z32" s="819"/>
      <c r="AA32" s="819">
        <v>14</v>
      </c>
      <c r="AB32" s="819"/>
      <c r="AC32" s="819"/>
      <c r="AD32" s="819"/>
      <c r="AE32" s="820"/>
      <c r="AF32" s="821">
        <v>2512</v>
      </c>
      <c r="AG32" s="822"/>
      <c r="AH32" s="822"/>
      <c r="AI32" s="822"/>
      <c r="AJ32" s="823"/>
      <c r="AK32" s="890">
        <v>241</v>
      </c>
      <c r="AL32" s="891"/>
      <c r="AM32" s="891"/>
      <c r="AN32" s="891"/>
      <c r="AO32" s="891"/>
      <c r="AP32" s="891">
        <v>3543</v>
      </c>
      <c r="AQ32" s="891"/>
      <c r="AR32" s="891"/>
      <c r="AS32" s="891"/>
      <c r="AT32" s="891"/>
      <c r="AU32" s="891">
        <v>2204</v>
      </c>
      <c r="AV32" s="891"/>
      <c r="AW32" s="891"/>
      <c r="AX32" s="891"/>
      <c r="AY32" s="891"/>
      <c r="AZ32" s="892" t="s">
        <v>577</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403</v>
      </c>
      <c r="C33" s="816"/>
      <c r="D33" s="816"/>
      <c r="E33" s="816"/>
      <c r="F33" s="816"/>
      <c r="G33" s="816"/>
      <c r="H33" s="816"/>
      <c r="I33" s="816"/>
      <c r="J33" s="816"/>
      <c r="K33" s="816"/>
      <c r="L33" s="816"/>
      <c r="M33" s="816"/>
      <c r="N33" s="816"/>
      <c r="O33" s="816"/>
      <c r="P33" s="817"/>
      <c r="Q33" s="818">
        <v>435</v>
      </c>
      <c r="R33" s="819"/>
      <c r="S33" s="819"/>
      <c r="T33" s="819"/>
      <c r="U33" s="819"/>
      <c r="V33" s="819">
        <v>377</v>
      </c>
      <c r="W33" s="819"/>
      <c r="X33" s="819"/>
      <c r="Y33" s="819"/>
      <c r="Z33" s="819"/>
      <c r="AA33" s="819">
        <v>59</v>
      </c>
      <c r="AB33" s="819"/>
      <c r="AC33" s="819"/>
      <c r="AD33" s="819"/>
      <c r="AE33" s="820"/>
      <c r="AF33" s="821">
        <v>315</v>
      </c>
      <c r="AG33" s="822"/>
      <c r="AH33" s="822"/>
      <c r="AI33" s="822"/>
      <c r="AJ33" s="823"/>
      <c r="AK33" s="890">
        <v>31</v>
      </c>
      <c r="AL33" s="891"/>
      <c r="AM33" s="891"/>
      <c r="AN33" s="891"/>
      <c r="AO33" s="891"/>
      <c r="AP33" s="891">
        <v>1721</v>
      </c>
      <c r="AQ33" s="891"/>
      <c r="AR33" s="891"/>
      <c r="AS33" s="891"/>
      <c r="AT33" s="891"/>
      <c r="AU33" s="891">
        <v>155</v>
      </c>
      <c r="AV33" s="891"/>
      <c r="AW33" s="891"/>
      <c r="AX33" s="891"/>
      <c r="AY33" s="891"/>
      <c r="AZ33" s="893" t="s">
        <v>577</v>
      </c>
      <c r="BA33" s="892"/>
      <c r="BB33" s="892"/>
      <c r="BC33" s="892"/>
      <c r="BD33" s="892"/>
      <c r="BE33" s="888" t="s">
        <v>404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405</v>
      </c>
      <c r="C34" s="816"/>
      <c r="D34" s="816"/>
      <c r="E34" s="816"/>
      <c r="F34" s="816"/>
      <c r="G34" s="816"/>
      <c r="H34" s="816"/>
      <c r="I34" s="816"/>
      <c r="J34" s="816"/>
      <c r="K34" s="816"/>
      <c r="L34" s="816"/>
      <c r="M34" s="816"/>
      <c r="N34" s="816"/>
      <c r="O34" s="816"/>
      <c r="P34" s="817"/>
      <c r="Q34" s="818">
        <v>238</v>
      </c>
      <c r="R34" s="819"/>
      <c r="S34" s="819"/>
      <c r="T34" s="819"/>
      <c r="U34" s="819"/>
      <c r="V34" s="819">
        <v>237</v>
      </c>
      <c r="W34" s="819"/>
      <c r="X34" s="819"/>
      <c r="Y34" s="819"/>
      <c r="Z34" s="819"/>
      <c r="AA34" s="819">
        <v>0</v>
      </c>
      <c r="AB34" s="819"/>
      <c r="AC34" s="819"/>
      <c r="AD34" s="819"/>
      <c r="AE34" s="820"/>
      <c r="AF34" s="821">
        <v>0</v>
      </c>
      <c r="AG34" s="822"/>
      <c r="AH34" s="822"/>
      <c r="AI34" s="822"/>
      <c r="AJ34" s="823"/>
      <c r="AK34" s="890">
        <v>178</v>
      </c>
      <c r="AL34" s="891"/>
      <c r="AM34" s="891"/>
      <c r="AN34" s="891"/>
      <c r="AO34" s="891"/>
      <c r="AP34" s="891">
        <v>1156</v>
      </c>
      <c r="AQ34" s="891"/>
      <c r="AR34" s="891"/>
      <c r="AS34" s="891"/>
      <c r="AT34" s="891"/>
      <c r="AU34" s="891">
        <v>1156</v>
      </c>
      <c r="AV34" s="891"/>
      <c r="AW34" s="891"/>
      <c r="AX34" s="891"/>
      <c r="AY34" s="891"/>
      <c r="AZ34" s="892" t="s">
        <v>577</v>
      </c>
      <c r="BA34" s="892"/>
      <c r="BB34" s="892"/>
      <c r="BC34" s="892"/>
      <c r="BD34" s="892"/>
      <c r="BE34" s="888" t="s">
        <v>406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407</v>
      </c>
      <c r="C35" s="816"/>
      <c r="D35" s="816"/>
      <c r="E35" s="816"/>
      <c r="F35" s="816"/>
      <c r="G35" s="816"/>
      <c r="H35" s="816"/>
      <c r="I35" s="816"/>
      <c r="J35" s="816"/>
      <c r="K35" s="816"/>
      <c r="L35" s="816"/>
      <c r="M35" s="816"/>
      <c r="N35" s="816"/>
      <c r="O35" s="816"/>
      <c r="P35" s="817"/>
      <c r="Q35" s="818">
        <v>914</v>
      </c>
      <c r="R35" s="819"/>
      <c r="S35" s="819"/>
      <c r="T35" s="819"/>
      <c r="U35" s="819"/>
      <c r="V35" s="819">
        <v>914</v>
      </c>
      <c r="W35" s="819"/>
      <c r="X35" s="819"/>
      <c r="Y35" s="819"/>
      <c r="Z35" s="819"/>
      <c r="AA35" s="819">
        <v>0</v>
      </c>
      <c r="AB35" s="819"/>
      <c r="AC35" s="819"/>
      <c r="AD35" s="819"/>
      <c r="AE35" s="820"/>
      <c r="AF35" s="821">
        <v>0</v>
      </c>
      <c r="AG35" s="822"/>
      <c r="AH35" s="822"/>
      <c r="AI35" s="822"/>
      <c r="AJ35" s="823"/>
      <c r="AK35" s="890">
        <v>617</v>
      </c>
      <c r="AL35" s="891"/>
      <c r="AM35" s="891"/>
      <c r="AN35" s="891"/>
      <c r="AO35" s="891"/>
      <c r="AP35" s="891">
        <v>7197</v>
      </c>
      <c r="AQ35" s="891"/>
      <c r="AR35" s="891"/>
      <c r="AS35" s="891"/>
      <c r="AT35" s="891"/>
      <c r="AU35" s="891">
        <v>6535</v>
      </c>
      <c r="AV35" s="891"/>
      <c r="AW35" s="891"/>
      <c r="AX35" s="891"/>
      <c r="AY35" s="891"/>
      <c r="AZ35" s="892" t="s">
        <v>575</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8"/>
      <c r="BF62" s="888"/>
      <c r="BG62" s="888"/>
      <c r="BH62" s="888"/>
      <c r="BI62" s="889"/>
      <c r="BJ62" s="906"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409</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3063</v>
      </c>
      <c r="AG63" s="903"/>
      <c r="AH63" s="903"/>
      <c r="AI63" s="903"/>
      <c r="AJ63" s="904"/>
      <c r="AK63" s="905"/>
      <c r="AL63" s="900"/>
      <c r="AM63" s="900"/>
      <c r="AN63" s="900"/>
      <c r="AO63" s="900"/>
      <c r="AP63" s="903">
        <v>13616</v>
      </c>
      <c r="AQ63" s="903"/>
      <c r="AR63" s="903"/>
      <c r="AS63" s="903"/>
      <c r="AT63" s="903"/>
      <c r="AU63" s="903">
        <v>10050</v>
      </c>
      <c r="AV63" s="903"/>
      <c r="AW63" s="903"/>
      <c r="AX63" s="903"/>
      <c r="AY63" s="903"/>
      <c r="AZ63" s="907"/>
      <c r="BA63" s="907"/>
      <c r="BB63" s="907"/>
      <c r="BC63" s="907"/>
      <c r="BD63" s="907"/>
      <c r="BE63" s="908"/>
      <c r="BF63" s="908"/>
      <c r="BG63" s="908"/>
      <c r="BH63" s="908"/>
      <c r="BI63" s="909"/>
      <c r="BJ63" s="910" t="s">
        <v>124</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414</v>
      </c>
      <c r="AB66" s="778"/>
      <c r="AC66" s="778"/>
      <c r="AD66" s="778"/>
      <c r="AE66" s="779"/>
      <c r="AF66" s="913" t="s">
        <v>415</v>
      </c>
      <c r="AG66" s="873"/>
      <c r="AH66" s="873"/>
      <c r="AI66" s="873"/>
      <c r="AJ66" s="914"/>
      <c r="AK66" s="777" t="s">
        <v>416</v>
      </c>
      <c r="AL66" s="801"/>
      <c r="AM66" s="801"/>
      <c r="AN66" s="801"/>
      <c r="AO66" s="802"/>
      <c r="AP66" s="777" t="s">
        <v>417</v>
      </c>
      <c r="AQ66" s="778"/>
      <c r="AR66" s="778"/>
      <c r="AS66" s="778"/>
      <c r="AT66" s="779"/>
      <c r="AU66" s="777" t="s">
        <v>418</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c r="A68" s="238">
        <v>1</v>
      </c>
      <c r="B68" s="933" t="s">
        <v>578</v>
      </c>
      <c r="C68" s="934"/>
      <c r="D68" s="934"/>
      <c r="E68" s="934"/>
      <c r="F68" s="934"/>
      <c r="G68" s="934"/>
      <c r="H68" s="934"/>
      <c r="I68" s="934"/>
      <c r="J68" s="934"/>
      <c r="K68" s="934"/>
      <c r="L68" s="934"/>
      <c r="M68" s="934"/>
      <c r="N68" s="934"/>
      <c r="O68" s="934"/>
      <c r="P68" s="935"/>
      <c r="Q68" s="936">
        <v>2218</v>
      </c>
      <c r="R68" s="928"/>
      <c r="S68" s="928"/>
      <c r="T68" s="928"/>
      <c r="U68" s="929"/>
      <c r="V68" s="927">
        <v>2123</v>
      </c>
      <c r="W68" s="928"/>
      <c r="X68" s="928"/>
      <c r="Y68" s="928"/>
      <c r="Z68" s="929"/>
      <c r="AA68" s="927">
        <v>96</v>
      </c>
      <c r="AB68" s="928"/>
      <c r="AC68" s="928"/>
      <c r="AD68" s="928"/>
      <c r="AE68" s="929"/>
      <c r="AF68" s="927">
        <v>96</v>
      </c>
      <c r="AG68" s="928"/>
      <c r="AH68" s="928"/>
      <c r="AI68" s="928"/>
      <c r="AJ68" s="929"/>
      <c r="AK68" s="927">
        <v>662</v>
      </c>
      <c r="AL68" s="928"/>
      <c r="AM68" s="928"/>
      <c r="AN68" s="928"/>
      <c r="AO68" s="929"/>
      <c r="AP68" s="927">
        <v>1002</v>
      </c>
      <c r="AQ68" s="928"/>
      <c r="AR68" s="928"/>
      <c r="AS68" s="928"/>
      <c r="AT68" s="929"/>
      <c r="AU68" s="927">
        <v>77</v>
      </c>
      <c r="AV68" s="928"/>
      <c r="AW68" s="928"/>
      <c r="AX68" s="928"/>
      <c r="AY68" s="929"/>
      <c r="AZ68" s="930" t="s">
        <v>599</v>
      </c>
      <c r="BA68" s="931"/>
      <c r="BB68" s="931"/>
      <c r="BC68" s="931"/>
      <c r="BD68" s="932"/>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c r="A69" s="241">
        <v>2</v>
      </c>
      <c r="B69" s="937" t="s">
        <v>579</v>
      </c>
      <c r="C69" s="938"/>
      <c r="D69" s="938"/>
      <c r="E69" s="938"/>
      <c r="F69" s="938"/>
      <c r="G69" s="938"/>
      <c r="H69" s="938"/>
      <c r="I69" s="938"/>
      <c r="J69" s="938"/>
      <c r="K69" s="938"/>
      <c r="L69" s="938"/>
      <c r="M69" s="938"/>
      <c r="N69" s="938"/>
      <c r="O69" s="938"/>
      <c r="P69" s="939"/>
      <c r="Q69" s="940">
        <v>30</v>
      </c>
      <c r="R69" s="941"/>
      <c r="S69" s="941"/>
      <c r="T69" s="941"/>
      <c r="U69" s="890"/>
      <c r="V69" s="942">
        <v>24</v>
      </c>
      <c r="W69" s="941"/>
      <c r="X69" s="941"/>
      <c r="Y69" s="941"/>
      <c r="Z69" s="890"/>
      <c r="AA69" s="942">
        <v>6</v>
      </c>
      <c r="AB69" s="941"/>
      <c r="AC69" s="941"/>
      <c r="AD69" s="941"/>
      <c r="AE69" s="890"/>
      <c r="AF69" s="942">
        <v>6</v>
      </c>
      <c r="AG69" s="941"/>
      <c r="AH69" s="941"/>
      <c r="AI69" s="941"/>
      <c r="AJ69" s="890"/>
      <c r="AK69" s="942" t="s">
        <v>580</v>
      </c>
      <c r="AL69" s="941"/>
      <c r="AM69" s="941"/>
      <c r="AN69" s="941"/>
      <c r="AO69" s="890"/>
      <c r="AP69" s="942" t="s">
        <v>580</v>
      </c>
      <c r="AQ69" s="941"/>
      <c r="AR69" s="941"/>
      <c r="AS69" s="941"/>
      <c r="AT69" s="890"/>
      <c r="AU69" s="942" t="s">
        <v>515</v>
      </c>
      <c r="AV69" s="941"/>
      <c r="AW69" s="941"/>
      <c r="AX69" s="941"/>
      <c r="AY69" s="890"/>
      <c r="AZ69" s="943"/>
      <c r="BA69" s="944"/>
      <c r="BB69" s="944"/>
      <c r="BC69" s="944"/>
      <c r="BD69" s="945"/>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c r="A70" s="241">
        <v>3</v>
      </c>
      <c r="B70" s="937" t="s">
        <v>581</v>
      </c>
      <c r="C70" s="938"/>
      <c r="D70" s="938"/>
      <c r="E70" s="938"/>
      <c r="F70" s="938"/>
      <c r="G70" s="938"/>
      <c r="H70" s="938"/>
      <c r="I70" s="938"/>
      <c r="J70" s="938"/>
      <c r="K70" s="938"/>
      <c r="L70" s="938"/>
      <c r="M70" s="938"/>
      <c r="N70" s="938"/>
      <c r="O70" s="938"/>
      <c r="P70" s="939"/>
      <c r="Q70" s="940">
        <v>1</v>
      </c>
      <c r="R70" s="941"/>
      <c r="S70" s="941"/>
      <c r="T70" s="941"/>
      <c r="U70" s="890"/>
      <c r="V70" s="942">
        <v>0</v>
      </c>
      <c r="W70" s="941"/>
      <c r="X70" s="941"/>
      <c r="Y70" s="941"/>
      <c r="Z70" s="890"/>
      <c r="AA70" s="942">
        <v>0</v>
      </c>
      <c r="AB70" s="941"/>
      <c r="AC70" s="941"/>
      <c r="AD70" s="941"/>
      <c r="AE70" s="890"/>
      <c r="AF70" s="942">
        <v>0</v>
      </c>
      <c r="AG70" s="941"/>
      <c r="AH70" s="941"/>
      <c r="AI70" s="941"/>
      <c r="AJ70" s="890"/>
      <c r="AK70" s="942" t="s">
        <v>580</v>
      </c>
      <c r="AL70" s="941"/>
      <c r="AM70" s="941"/>
      <c r="AN70" s="941"/>
      <c r="AO70" s="890"/>
      <c r="AP70" s="942" t="s">
        <v>580</v>
      </c>
      <c r="AQ70" s="941"/>
      <c r="AR70" s="941"/>
      <c r="AS70" s="941"/>
      <c r="AT70" s="890"/>
      <c r="AU70" s="942" t="s">
        <v>515</v>
      </c>
      <c r="AV70" s="941"/>
      <c r="AW70" s="941"/>
      <c r="AX70" s="941"/>
      <c r="AY70" s="890"/>
      <c r="AZ70" s="943"/>
      <c r="BA70" s="944"/>
      <c r="BB70" s="944"/>
      <c r="BC70" s="944"/>
      <c r="BD70" s="945"/>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c r="A71" s="241">
        <v>4</v>
      </c>
      <c r="B71" s="937" t="s">
        <v>582</v>
      </c>
      <c r="C71" s="938"/>
      <c r="D71" s="938"/>
      <c r="E71" s="938"/>
      <c r="F71" s="938"/>
      <c r="G71" s="938"/>
      <c r="H71" s="938"/>
      <c r="I71" s="938"/>
      <c r="J71" s="938"/>
      <c r="K71" s="938"/>
      <c r="L71" s="938"/>
      <c r="M71" s="938"/>
      <c r="N71" s="938"/>
      <c r="O71" s="938"/>
      <c r="P71" s="939"/>
      <c r="Q71" s="940">
        <v>1</v>
      </c>
      <c r="R71" s="941"/>
      <c r="S71" s="941"/>
      <c r="T71" s="941"/>
      <c r="U71" s="890"/>
      <c r="V71" s="942">
        <v>1</v>
      </c>
      <c r="W71" s="941"/>
      <c r="X71" s="941"/>
      <c r="Y71" s="941"/>
      <c r="Z71" s="890"/>
      <c r="AA71" s="942">
        <v>1</v>
      </c>
      <c r="AB71" s="941"/>
      <c r="AC71" s="941"/>
      <c r="AD71" s="941"/>
      <c r="AE71" s="890"/>
      <c r="AF71" s="942">
        <v>1</v>
      </c>
      <c r="AG71" s="941"/>
      <c r="AH71" s="941"/>
      <c r="AI71" s="941"/>
      <c r="AJ71" s="890"/>
      <c r="AK71" s="942" t="s">
        <v>580</v>
      </c>
      <c r="AL71" s="941"/>
      <c r="AM71" s="941"/>
      <c r="AN71" s="941"/>
      <c r="AO71" s="890"/>
      <c r="AP71" s="942" t="s">
        <v>580</v>
      </c>
      <c r="AQ71" s="941"/>
      <c r="AR71" s="941"/>
      <c r="AS71" s="941"/>
      <c r="AT71" s="890"/>
      <c r="AU71" s="942" t="s">
        <v>515</v>
      </c>
      <c r="AV71" s="941"/>
      <c r="AW71" s="941"/>
      <c r="AX71" s="941"/>
      <c r="AY71" s="890"/>
      <c r="AZ71" s="943"/>
      <c r="BA71" s="944"/>
      <c r="BB71" s="944"/>
      <c r="BC71" s="944"/>
      <c r="BD71" s="945"/>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c r="A72" s="241">
        <v>5</v>
      </c>
      <c r="B72" s="937" t="s">
        <v>583</v>
      </c>
      <c r="C72" s="938"/>
      <c r="D72" s="938"/>
      <c r="E72" s="938"/>
      <c r="F72" s="938"/>
      <c r="G72" s="938"/>
      <c r="H72" s="938"/>
      <c r="I72" s="938"/>
      <c r="J72" s="938"/>
      <c r="K72" s="938"/>
      <c r="L72" s="938"/>
      <c r="M72" s="938"/>
      <c r="N72" s="938"/>
      <c r="O72" s="938"/>
      <c r="P72" s="939"/>
      <c r="Q72" s="940">
        <v>1932</v>
      </c>
      <c r="R72" s="941"/>
      <c r="S72" s="941"/>
      <c r="T72" s="941"/>
      <c r="U72" s="890"/>
      <c r="V72" s="942">
        <v>1834</v>
      </c>
      <c r="W72" s="941"/>
      <c r="X72" s="941"/>
      <c r="Y72" s="941"/>
      <c r="Z72" s="890"/>
      <c r="AA72" s="942">
        <v>98</v>
      </c>
      <c r="AB72" s="941"/>
      <c r="AC72" s="941"/>
      <c r="AD72" s="941"/>
      <c r="AE72" s="890"/>
      <c r="AF72" s="942">
        <v>98</v>
      </c>
      <c r="AG72" s="941"/>
      <c r="AH72" s="941"/>
      <c r="AI72" s="941"/>
      <c r="AJ72" s="890"/>
      <c r="AK72" s="942">
        <v>154</v>
      </c>
      <c r="AL72" s="941"/>
      <c r="AM72" s="941"/>
      <c r="AN72" s="941"/>
      <c r="AO72" s="890"/>
      <c r="AP72" s="942">
        <v>710</v>
      </c>
      <c r="AQ72" s="941"/>
      <c r="AR72" s="941"/>
      <c r="AS72" s="941"/>
      <c r="AT72" s="890"/>
      <c r="AU72" s="942">
        <v>149</v>
      </c>
      <c r="AV72" s="941"/>
      <c r="AW72" s="941"/>
      <c r="AX72" s="941"/>
      <c r="AY72" s="890"/>
      <c r="AZ72" s="943" t="s">
        <v>598</v>
      </c>
      <c r="BA72" s="944"/>
      <c r="BB72" s="944"/>
      <c r="BC72" s="944"/>
      <c r="BD72" s="945"/>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c r="A73" s="241">
        <v>6</v>
      </c>
      <c r="B73" s="937" t="s">
        <v>584</v>
      </c>
      <c r="C73" s="938"/>
      <c r="D73" s="938"/>
      <c r="E73" s="938"/>
      <c r="F73" s="938"/>
      <c r="G73" s="938"/>
      <c r="H73" s="938"/>
      <c r="I73" s="938"/>
      <c r="J73" s="938"/>
      <c r="K73" s="938"/>
      <c r="L73" s="938"/>
      <c r="M73" s="938"/>
      <c r="N73" s="938"/>
      <c r="O73" s="938"/>
      <c r="P73" s="939"/>
      <c r="Q73" s="940">
        <v>8250</v>
      </c>
      <c r="R73" s="941"/>
      <c r="S73" s="941"/>
      <c r="T73" s="941"/>
      <c r="U73" s="890"/>
      <c r="V73" s="942">
        <v>8182</v>
      </c>
      <c r="W73" s="941"/>
      <c r="X73" s="941"/>
      <c r="Y73" s="941"/>
      <c r="Z73" s="890"/>
      <c r="AA73" s="942">
        <v>68</v>
      </c>
      <c r="AB73" s="941"/>
      <c r="AC73" s="941"/>
      <c r="AD73" s="941"/>
      <c r="AE73" s="890"/>
      <c r="AF73" s="942">
        <v>68</v>
      </c>
      <c r="AG73" s="941"/>
      <c r="AH73" s="941"/>
      <c r="AI73" s="941"/>
      <c r="AJ73" s="890"/>
      <c r="AK73" s="942">
        <v>720</v>
      </c>
      <c r="AL73" s="941"/>
      <c r="AM73" s="941"/>
      <c r="AN73" s="941"/>
      <c r="AO73" s="890"/>
      <c r="AP73" s="942" t="s">
        <v>515</v>
      </c>
      <c r="AQ73" s="941"/>
      <c r="AR73" s="941"/>
      <c r="AS73" s="941"/>
      <c r="AT73" s="890"/>
      <c r="AU73" s="942" t="s">
        <v>515</v>
      </c>
      <c r="AV73" s="941"/>
      <c r="AW73" s="941"/>
      <c r="AX73" s="941"/>
      <c r="AY73" s="890"/>
      <c r="AZ73" s="943" t="s">
        <v>597</v>
      </c>
      <c r="BA73" s="944"/>
      <c r="BB73" s="944"/>
      <c r="BC73" s="944"/>
      <c r="BD73" s="945"/>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c r="A74" s="241">
        <v>7</v>
      </c>
      <c r="B74" s="937" t="s">
        <v>585</v>
      </c>
      <c r="C74" s="938"/>
      <c r="D74" s="938"/>
      <c r="E74" s="938"/>
      <c r="F74" s="938"/>
      <c r="G74" s="938"/>
      <c r="H74" s="938"/>
      <c r="I74" s="938"/>
      <c r="J74" s="938"/>
      <c r="K74" s="938"/>
      <c r="L74" s="938"/>
      <c r="M74" s="938"/>
      <c r="N74" s="938"/>
      <c r="O74" s="938"/>
      <c r="P74" s="939"/>
      <c r="Q74" s="940">
        <v>68</v>
      </c>
      <c r="R74" s="941"/>
      <c r="S74" s="941"/>
      <c r="T74" s="941"/>
      <c r="U74" s="890"/>
      <c r="V74" s="942">
        <v>64</v>
      </c>
      <c r="W74" s="941"/>
      <c r="X74" s="941"/>
      <c r="Y74" s="941"/>
      <c r="Z74" s="890"/>
      <c r="AA74" s="942">
        <v>3</v>
      </c>
      <c r="AB74" s="941"/>
      <c r="AC74" s="941"/>
      <c r="AD74" s="941"/>
      <c r="AE74" s="890"/>
      <c r="AF74" s="942">
        <v>3</v>
      </c>
      <c r="AG74" s="941"/>
      <c r="AH74" s="941"/>
      <c r="AI74" s="941"/>
      <c r="AJ74" s="890"/>
      <c r="AK74" s="942" t="s">
        <v>580</v>
      </c>
      <c r="AL74" s="941"/>
      <c r="AM74" s="941"/>
      <c r="AN74" s="941"/>
      <c r="AO74" s="890"/>
      <c r="AP74" s="942" t="s">
        <v>515</v>
      </c>
      <c r="AQ74" s="941"/>
      <c r="AR74" s="941"/>
      <c r="AS74" s="941"/>
      <c r="AT74" s="890"/>
      <c r="AU74" s="942" t="s">
        <v>515</v>
      </c>
      <c r="AV74" s="941"/>
      <c r="AW74" s="941"/>
      <c r="AX74" s="941"/>
      <c r="AY74" s="890"/>
      <c r="AZ74" s="943"/>
      <c r="BA74" s="944"/>
      <c r="BB74" s="944"/>
      <c r="BC74" s="944"/>
      <c r="BD74" s="945"/>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c r="A75" s="241">
        <v>8</v>
      </c>
      <c r="B75" s="937" t="s">
        <v>586</v>
      </c>
      <c r="C75" s="938"/>
      <c r="D75" s="938"/>
      <c r="E75" s="938"/>
      <c r="F75" s="938"/>
      <c r="G75" s="938"/>
      <c r="H75" s="938"/>
      <c r="I75" s="938"/>
      <c r="J75" s="938"/>
      <c r="K75" s="938"/>
      <c r="L75" s="938"/>
      <c r="M75" s="938"/>
      <c r="N75" s="938"/>
      <c r="O75" s="938"/>
      <c r="P75" s="939"/>
      <c r="Q75" s="940">
        <v>410</v>
      </c>
      <c r="R75" s="941"/>
      <c r="S75" s="941"/>
      <c r="T75" s="941"/>
      <c r="U75" s="890"/>
      <c r="V75" s="942">
        <v>408</v>
      </c>
      <c r="W75" s="941"/>
      <c r="X75" s="941"/>
      <c r="Y75" s="941"/>
      <c r="Z75" s="890"/>
      <c r="AA75" s="942">
        <v>2</v>
      </c>
      <c r="AB75" s="941"/>
      <c r="AC75" s="941"/>
      <c r="AD75" s="941"/>
      <c r="AE75" s="890"/>
      <c r="AF75" s="942">
        <v>588</v>
      </c>
      <c r="AG75" s="941"/>
      <c r="AH75" s="941"/>
      <c r="AI75" s="941"/>
      <c r="AJ75" s="890"/>
      <c r="AK75" s="942" t="s">
        <v>580</v>
      </c>
      <c r="AL75" s="941"/>
      <c r="AM75" s="941"/>
      <c r="AN75" s="941"/>
      <c r="AO75" s="890"/>
      <c r="AP75" s="942" t="s">
        <v>515</v>
      </c>
      <c r="AQ75" s="941"/>
      <c r="AR75" s="941"/>
      <c r="AS75" s="941"/>
      <c r="AT75" s="890"/>
      <c r="AU75" s="942" t="s">
        <v>515</v>
      </c>
      <c r="AV75" s="941"/>
      <c r="AW75" s="941"/>
      <c r="AX75" s="941"/>
      <c r="AY75" s="890"/>
      <c r="AZ75" s="943"/>
      <c r="BA75" s="944"/>
      <c r="BB75" s="944"/>
      <c r="BC75" s="944"/>
      <c r="BD75" s="945"/>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c r="A76" s="241">
        <v>9</v>
      </c>
      <c r="B76" s="937" t="s">
        <v>587</v>
      </c>
      <c r="C76" s="938"/>
      <c r="D76" s="938"/>
      <c r="E76" s="938"/>
      <c r="F76" s="938"/>
      <c r="G76" s="938"/>
      <c r="H76" s="938"/>
      <c r="I76" s="938"/>
      <c r="J76" s="938"/>
      <c r="K76" s="938"/>
      <c r="L76" s="938"/>
      <c r="M76" s="938"/>
      <c r="N76" s="938"/>
      <c r="O76" s="938"/>
      <c r="P76" s="939"/>
      <c r="Q76" s="940">
        <v>118</v>
      </c>
      <c r="R76" s="941"/>
      <c r="S76" s="941"/>
      <c r="T76" s="941"/>
      <c r="U76" s="890"/>
      <c r="V76" s="942">
        <v>113</v>
      </c>
      <c r="W76" s="941"/>
      <c r="X76" s="941"/>
      <c r="Y76" s="941"/>
      <c r="Z76" s="890"/>
      <c r="AA76" s="942">
        <v>5</v>
      </c>
      <c r="AB76" s="941"/>
      <c r="AC76" s="941"/>
      <c r="AD76" s="941"/>
      <c r="AE76" s="890"/>
      <c r="AF76" s="942">
        <v>5</v>
      </c>
      <c r="AG76" s="941"/>
      <c r="AH76" s="941"/>
      <c r="AI76" s="941"/>
      <c r="AJ76" s="890"/>
      <c r="AK76" s="942" t="s">
        <v>580</v>
      </c>
      <c r="AL76" s="941"/>
      <c r="AM76" s="941"/>
      <c r="AN76" s="941"/>
      <c r="AO76" s="890"/>
      <c r="AP76" s="942" t="s">
        <v>515</v>
      </c>
      <c r="AQ76" s="941"/>
      <c r="AR76" s="941"/>
      <c r="AS76" s="941"/>
      <c r="AT76" s="890"/>
      <c r="AU76" s="942" t="s">
        <v>515</v>
      </c>
      <c r="AV76" s="941"/>
      <c r="AW76" s="941"/>
      <c r="AX76" s="941"/>
      <c r="AY76" s="890"/>
      <c r="AZ76" s="943"/>
      <c r="BA76" s="944"/>
      <c r="BB76" s="944"/>
      <c r="BC76" s="944"/>
      <c r="BD76" s="945"/>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c r="A77" s="241">
        <v>10</v>
      </c>
      <c r="B77" s="937" t="s">
        <v>588</v>
      </c>
      <c r="C77" s="938"/>
      <c r="D77" s="938"/>
      <c r="E77" s="938"/>
      <c r="F77" s="938"/>
      <c r="G77" s="938"/>
      <c r="H77" s="938"/>
      <c r="I77" s="938"/>
      <c r="J77" s="938"/>
      <c r="K77" s="938"/>
      <c r="L77" s="938"/>
      <c r="M77" s="938"/>
      <c r="N77" s="938"/>
      <c r="O77" s="938"/>
      <c r="P77" s="939"/>
      <c r="Q77" s="940">
        <v>250</v>
      </c>
      <c r="R77" s="941"/>
      <c r="S77" s="941"/>
      <c r="T77" s="941"/>
      <c r="U77" s="890"/>
      <c r="V77" s="942">
        <v>234</v>
      </c>
      <c r="W77" s="941"/>
      <c r="X77" s="941"/>
      <c r="Y77" s="941"/>
      <c r="Z77" s="890"/>
      <c r="AA77" s="942">
        <v>16</v>
      </c>
      <c r="AB77" s="941"/>
      <c r="AC77" s="941"/>
      <c r="AD77" s="941"/>
      <c r="AE77" s="890"/>
      <c r="AF77" s="942">
        <v>16</v>
      </c>
      <c r="AG77" s="941"/>
      <c r="AH77" s="941"/>
      <c r="AI77" s="941"/>
      <c r="AJ77" s="890"/>
      <c r="AK77" s="942" t="s">
        <v>580</v>
      </c>
      <c r="AL77" s="941"/>
      <c r="AM77" s="941"/>
      <c r="AN77" s="941"/>
      <c r="AO77" s="890"/>
      <c r="AP77" s="942" t="s">
        <v>515</v>
      </c>
      <c r="AQ77" s="941"/>
      <c r="AR77" s="941"/>
      <c r="AS77" s="941"/>
      <c r="AT77" s="890"/>
      <c r="AU77" s="942" t="s">
        <v>515</v>
      </c>
      <c r="AV77" s="941"/>
      <c r="AW77" s="941"/>
      <c r="AX77" s="941"/>
      <c r="AY77" s="890"/>
      <c r="AZ77" s="943"/>
      <c r="BA77" s="944"/>
      <c r="BB77" s="944"/>
      <c r="BC77" s="944"/>
      <c r="BD77" s="945"/>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c r="A78" s="241">
        <v>11</v>
      </c>
      <c r="B78" s="937" t="s">
        <v>589</v>
      </c>
      <c r="C78" s="938"/>
      <c r="D78" s="938"/>
      <c r="E78" s="938"/>
      <c r="F78" s="938"/>
      <c r="G78" s="938"/>
      <c r="H78" s="938"/>
      <c r="I78" s="938"/>
      <c r="J78" s="938"/>
      <c r="K78" s="938"/>
      <c r="L78" s="938"/>
      <c r="M78" s="938"/>
      <c r="N78" s="938"/>
      <c r="O78" s="938"/>
      <c r="P78" s="939"/>
      <c r="Q78" s="940">
        <v>253621</v>
      </c>
      <c r="R78" s="941"/>
      <c r="S78" s="941"/>
      <c r="T78" s="941"/>
      <c r="U78" s="890"/>
      <c r="V78" s="942">
        <v>241656</v>
      </c>
      <c r="W78" s="941"/>
      <c r="X78" s="941"/>
      <c r="Y78" s="941"/>
      <c r="Z78" s="890"/>
      <c r="AA78" s="942">
        <v>11965</v>
      </c>
      <c r="AB78" s="941"/>
      <c r="AC78" s="941"/>
      <c r="AD78" s="941"/>
      <c r="AE78" s="890"/>
      <c r="AF78" s="942">
        <v>11965</v>
      </c>
      <c r="AG78" s="941"/>
      <c r="AH78" s="941"/>
      <c r="AI78" s="941"/>
      <c r="AJ78" s="890"/>
      <c r="AK78" s="942" t="s">
        <v>580</v>
      </c>
      <c r="AL78" s="941"/>
      <c r="AM78" s="941"/>
      <c r="AN78" s="941"/>
      <c r="AO78" s="890"/>
      <c r="AP78" s="942" t="s">
        <v>515</v>
      </c>
      <c r="AQ78" s="941"/>
      <c r="AR78" s="941"/>
      <c r="AS78" s="941"/>
      <c r="AT78" s="890"/>
      <c r="AU78" s="942" t="s">
        <v>515</v>
      </c>
      <c r="AV78" s="941"/>
      <c r="AW78" s="941"/>
      <c r="AX78" s="941"/>
      <c r="AY78" s="890"/>
      <c r="AZ78" s="943"/>
      <c r="BA78" s="944"/>
      <c r="BB78" s="944"/>
      <c r="BC78" s="944"/>
      <c r="BD78" s="945"/>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c r="A79" s="241">
        <v>12</v>
      </c>
      <c r="B79" s="937"/>
      <c r="C79" s="938"/>
      <c r="D79" s="938"/>
      <c r="E79" s="938"/>
      <c r="F79" s="938"/>
      <c r="G79" s="938"/>
      <c r="H79" s="938"/>
      <c r="I79" s="938"/>
      <c r="J79" s="938"/>
      <c r="K79" s="938"/>
      <c r="L79" s="938"/>
      <c r="M79" s="938"/>
      <c r="N79" s="938"/>
      <c r="O79" s="938"/>
      <c r="P79" s="939"/>
      <c r="Q79" s="94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47"/>
      <c r="BA79" s="947"/>
      <c r="BB79" s="947"/>
      <c r="BC79" s="947"/>
      <c r="BD79" s="948"/>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c r="A80" s="241">
        <v>13</v>
      </c>
      <c r="B80" s="937"/>
      <c r="C80" s="938"/>
      <c r="D80" s="938"/>
      <c r="E80" s="938"/>
      <c r="F80" s="938"/>
      <c r="G80" s="938"/>
      <c r="H80" s="938"/>
      <c r="I80" s="938"/>
      <c r="J80" s="938"/>
      <c r="K80" s="938"/>
      <c r="L80" s="938"/>
      <c r="M80" s="938"/>
      <c r="N80" s="938"/>
      <c r="O80" s="938"/>
      <c r="P80" s="939"/>
      <c r="Q80" s="94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7"/>
      <c r="BA80" s="947"/>
      <c r="BB80" s="947"/>
      <c r="BC80" s="947"/>
      <c r="BD80" s="948"/>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c r="A81" s="241">
        <v>14</v>
      </c>
      <c r="B81" s="937"/>
      <c r="C81" s="938"/>
      <c r="D81" s="938"/>
      <c r="E81" s="938"/>
      <c r="F81" s="938"/>
      <c r="G81" s="938"/>
      <c r="H81" s="938"/>
      <c r="I81" s="938"/>
      <c r="J81" s="938"/>
      <c r="K81" s="938"/>
      <c r="L81" s="938"/>
      <c r="M81" s="938"/>
      <c r="N81" s="938"/>
      <c r="O81" s="938"/>
      <c r="P81" s="939"/>
      <c r="Q81" s="94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7"/>
      <c r="BA81" s="947"/>
      <c r="BB81" s="947"/>
      <c r="BC81" s="947"/>
      <c r="BD81" s="948"/>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c r="A82" s="241">
        <v>15</v>
      </c>
      <c r="B82" s="937"/>
      <c r="C82" s="938"/>
      <c r="D82" s="938"/>
      <c r="E82" s="938"/>
      <c r="F82" s="938"/>
      <c r="G82" s="938"/>
      <c r="H82" s="938"/>
      <c r="I82" s="938"/>
      <c r="J82" s="938"/>
      <c r="K82" s="938"/>
      <c r="L82" s="938"/>
      <c r="M82" s="938"/>
      <c r="N82" s="938"/>
      <c r="O82" s="938"/>
      <c r="P82" s="939"/>
      <c r="Q82" s="94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7"/>
      <c r="BA82" s="947"/>
      <c r="BB82" s="947"/>
      <c r="BC82" s="947"/>
      <c r="BD82" s="948"/>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c r="A83" s="241">
        <v>16</v>
      </c>
      <c r="B83" s="937"/>
      <c r="C83" s="938"/>
      <c r="D83" s="938"/>
      <c r="E83" s="938"/>
      <c r="F83" s="938"/>
      <c r="G83" s="938"/>
      <c r="H83" s="938"/>
      <c r="I83" s="938"/>
      <c r="J83" s="938"/>
      <c r="K83" s="938"/>
      <c r="L83" s="938"/>
      <c r="M83" s="938"/>
      <c r="N83" s="938"/>
      <c r="O83" s="938"/>
      <c r="P83" s="939"/>
      <c r="Q83" s="94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7"/>
      <c r="BA83" s="947"/>
      <c r="BB83" s="947"/>
      <c r="BC83" s="947"/>
      <c r="BD83" s="948"/>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c r="A84" s="241">
        <v>17</v>
      </c>
      <c r="B84" s="937"/>
      <c r="C84" s="938"/>
      <c r="D84" s="938"/>
      <c r="E84" s="938"/>
      <c r="F84" s="938"/>
      <c r="G84" s="938"/>
      <c r="H84" s="938"/>
      <c r="I84" s="938"/>
      <c r="J84" s="938"/>
      <c r="K84" s="938"/>
      <c r="L84" s="938"/>
      <c r="M84" s="938"/>
      <c r="N84" s="938"/>
      <c r="O84" s="938"/>
      <c r="P84" s="939"/>
      <c r="Q84" s="94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7"/>
      <c r="BA84" s="947"/>
      <c r="BB84" s="947"/>
      <c r="BC84" s="947"/>
      <c r="BD84" s="948"/>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c r="A85" s="241">
        <v>18</v>
      </c>
      <c r="B85" s="937"/>
      <c r="C85" s="938"/>
      <c r="D85" s="938"/>
      <c r="E85" s="938"/>
      <c r="F85" s="938"/>
      <c r="G85" s="938"/>
      <c r="H85" s="938"/>
      <c r="I85" s="938"/>
      <c r="J85" s="938"/>
      <c r="K85" s="938"/>
      <c r="L85" s="938"/>
      <c r="M85" s="938"/>
      <c r="N85" s="938"/>
      <c r="O85" s="938"/>
      <c r="P85" s="939"/>
      <c r="Q85" s="94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7"/>
      <c r="BA85" s="947"/>
      <c r="BB85" s="947"/>
      <c r="BC85" s="947"/>
      <c r="BD85" s="948"/>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c r="A86" s="241">
        <v>19</v>
      </c>
      <c r="B86" s="937"/>
      <c r="C86" s="938"/>
      <c r="D86" s="938"/>
      <c r="E86" s="938"/>
      <c r="F86" s="938"/>
      <c r="G86" s="938"/>
      <c r="H86" s="938"/>
      <c r="I86" s="938"/>
      <c r="J86" s="938"/>
      <c r="K86" s="938"/>
      <c r="L86" s="938"/>
      <c r="M86" s="938"/>
      <c r="N86" s="938"/>
      <c r="O86" s="938"/>
      <c r="P86" s="939"/>
      <c r="Q86" s="94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7"/>
      <c r="BA86" s="947"/>
      <c r="BB86" s="947"/>
      <c r="BC86" s="947"/>
      <c r="BD86" s="948"/>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c r="A87" s="249">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c r="A88" s="244" t="s">
        <v>384</v>
      </c>
      <c r="B88" s="850" t="s">
        <v>419</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v>12846</v>
      </c>
      <c r="AG88" s="903"/>
      <c r="AH88" s="903"/>
      <c r="AI88" s="903"/>
      <c r="AJ88" s="903"/>
      <c r="AK88" s="900"/>
      <c r="AL88" s="900"/>
      <c r="AM88" s="900"/>
      <c r="AN88" s="900"/>
      <c r="AO88" s="900"/>
      <c r="AP88" s="903">
        <v>1711</v>
      </c>
      <c r="AQ88" s="903"/>
      <c r="AR88" s="903"/>
      <c r="AS88" s="903"/>
      <c r="AT88" s="903"/>
      <c r="AU88" s="903">
        <v>226</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420</v>
      </c>
      <c r="BS102" s="851"/>
      <c r="BT102" s="851"/>
      <c r="BU102" s="851"/>
      <c r="BV102" s="851"/>
      <c r="BW102" s="851"/>
      <c r="BX102" s="851"/>
      <c r="BY102" s="851"/>
      <c r="BZ102" s="851"/>
      <c r="CA102" s="851"/>
      <c r="CB102" s="851"/>
      <c r="CC102" s="851"/>
      <c r="CD102" s="851"/>
      <c r="CE102" s="851"/>
      <c r="CF102" s="851"/>
      <c r="CG102" s="852"/>
      <c r="CH102" s="956"/>
      <c r="CI102" s="957"/>
      <c r="CJ102" s="957"/>
      <c r="CK102" s="957"/>
      <c r="CL102" s="958"/>
      <c r="CM102" s="956"/>
      <c r="CN102" s="957"/>
      <c r="CO102" s="957"/>
      <c r="CP102" s="957"/>
      <c r="CQ102" s="958"/>
      <c r="CR102" s="959">
        <v>42</v>
      </c>
      <c r="CS102" s="911"/>
      <c r="CT102" s="911"/>
      <c r="CU102" s="911"/>
      <c r="CV102" s="960"/>
      <c r="CW102" s="959">
        <v>23</v>
      </c>
      <c r="CX102" s="911"/>
      <c r="CY102" s="911"/>
      <c r="CZ102" s="911"/>
      <c r="DA102" s="960"/>
      <c r="DB102" s="959"/>
      <c r="DC102" s="911"/>
      <c r="DD102" s="911"/>
      <c r="DE102" s="911"/>
      <c r="DF102" s="960"/>
      <c r="DG102" s="959">
        <v>177</v>
      </c>
      <c r="DH102" s="911"/>
      <c r="DI102" s="911"/>
      <c r="DJ102" s="911"/>
      <c r="DK102" s="960"/>
      <c r="DL102" s="959"/>
      <c r="DM102" s="911"/>
      <c r="DN102" s="911"/>
      <c r="DO102" s="911"/>
      <c r="DP102" s="960"/>
      <c r="DQ102" s="959"/>
      <c r="DR102" s="911"/>
      <c r="DS102" s="911"/>
      <c r="DT102" s="911"/>
      <c r="DU102" s="960"/>
      <c r="DV102" s="983"/>
      <c r="DW102" s="984"/>
      <c r="DX102" s="984"/>
      <c r="DY102" s="984"/>
      <c r="DZ102" s="985"/>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6" t="s">
        <v>421</v>
      </c>
      <c r="BR103" s="986"/>
      <c r="BS103" s="986"/>
      <c r="BT103" s="986"/>
      <c r="BU103" s="986"/>
      <c r="BV103" s="986"/>
      <c r="BW103" s="986"/>
      <c r="BX103" s="986"/>
      <c r="BY103" s="986"/>
      <c r="BZ103" s="986"/>
      <c r="CA103" s="986"/>
      <c r="CB103" s="986"/>
      <c r="CC103" s="986"/>
      <c r="CD103" s="986"/>
      <c r="CE103" s="986"/>
      <c r="CF103" s="986"/>
      <c r="CG103" s="986"/>
      <c r="CH103" s="986"/>
      <c r="CI103" s="986"/>
      <c r="CJ103" s="986"/>
      <c r="CK103" s="986"/>
      <c r="CL103" s="986"/>
      <c r="CM103" s="986"/>
      <c r="CN103" s="986"/>
      <c r="CO103" s="986"/>
      <c r="CP103" s="986"/>
      <c r="CQ103" s="986"/>
      <c r="CR103" s="986"/>
      <c r="CS103" s="986"/>
      <c r="CT103" s="986"/>
      <c r="CU103" s="986"/>
      <c r="CV103" s="986"/>
      <c r="CW103" s="986"/>
      <c r="CX103" s="986"/>
      <c r="CY103" s="986"/>
      <c r="CZ103" s="986"/>
      <c r="DA103" s="986"/>
      <c r="DB103" s="986"/>
      <c r="DC103" s="986"/>
      <c r="DD103" s="986"/>
      <c r="DE103" s="986"/>
      <c r="DF103" s="986"/>
      <c r="DG103" s="986"/>
      <c r="DH103" s="986"/>
      <c r="DI103" s="986"/>
      <c r="DJ103" s="986"/>
      <c r="DK103" s="986"/>
      <c r="DL103" s="986"/>
      <c r="DM103" s="986"/>
      <c r="DN103" s="986"/>
      <c r="DO103" s="986"/>
      <c r="DP103" s="986"/>
      <c r="DQ103" s="986"/>
      <c r="DR103" s="986"/>
      <c r="DS103" s="986"/>
      <c r="DT103" s="986"/>
      <c r="DU103" s="986"/>
      <c r="DV103" s="986"/>
      <c r="DW103" s="986"/>
      <c r="DX103" s="986"/>
      <c r="DY103" s="986"/>
      <c r="DZ103" s="986"/>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7" t="s">
        <v>422</v>
      </c>
      <c r="BR104" s="987"/>
      <c r="BS104" s="987"/>
      <c r="BT104" s="987"/>
      <c r="BU104" s="987"/>
      <c r="BV104" s="987"/>
      <c r="BW104" s="987"/>
      <c r="BX104" s="987"/>
      <c r="BY104" s="987"/>
      <c r="BZ104" s="987"/>
      <c r="CA104" s="987"/>
      <c r="CB104" s="987"/>
      <c r="CC104" s="987"/>
      <c r="CD104" s="987"/>
      <c r="CE104" s="987"/>
      <c r="CF104" s="987"/>
      <c r="CG104" s="987"/>
      <c r="CH104" s="987"/>
      <c r="CI104" s="987"/>
      <c r="CJ104" s="987"/>
      <c r="CK104" s="987"/>
      <c r="CL104" s="987"/>
      <c r="CM104" s="987"/>
      <c r="CN104" s="987"/>
      <c r="CO104" s="987"/>
      <c r="CP104" s="987"/>
      <c r="CQ104" s="987"/>
      <c r="CR104" s="987"/>
      <c r="CS104" s="987"/>
      <c r="CT104" s="987"/>
      <c r="CU104" s="987"/>
      <c r="CV104" s="987"/>
      <c r="CW104" s="987"/>
      <c r="CX104" s="987"/>
      <c r="CY104" s="987"/>
      <c r="CZ104" s="987"/>
      <c r="DA104" s="987"/>
      <c r="DB104" s="987"/>
      <c r="DC104" s="987"/>
      <c r="DD104" s="987"/>
      <c r="DE104" s="987"/>
      <c r="DF104" s="987"/>
      <c r="DG104" s="987"/>
      <c r="DH104" s="987"/>
      <c r="DI104" s="987"/>
      <c r="DJ104" s="987"/>
      <c r="DK104" s="987"/>
      <c r="DL104" s="987"/>
      <c r="DM104" s="987"/>
      <c r="DN104" s="987"/>
      <c r="DO104" s="987"/>
      <c r="DP104" s="987"/>
      <c r="DQ104" s="987"/>
      <c r="DR104" s="987"/>
      <c r="DS104" s="987"/>
      <c r="DT104" s="987"/>
      <c r="DU104" s="987"/>
      <c r="DV104" s="987"/>
      <c r="DW104" s="987"/>
      <c r="DX104" s="987"/>
      <c r="DY104" s="987"/>
      <c r="DZ104" s="987"/>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8" t="s">
        <v>425</v>
      </c>
      <c r="B108" s="989"/>
      <c r="C108" s="989"/>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90"/>
      <c r="AU108" s="988" t="s">
        <v>426</v>
      </c>
      <c r="AV108" s="989"/>
      <c r="AW108" s="989"/>
      <c r="AX108" s="989"/>
      <c r="AY108" s="989"/>
      <c r="AZ108" s="989"/>
      <c r="BA108" s="989"/>
      <c r="BB108" s="989"/>
      <c r="BC108" s="989"/>
      <c r="BD108" s="989"/>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c r="BY108" s="989"/>
      <c r="BZ108" s="989"/>
      <c r="CA108" s="989"/>
      <c r="CB108" s="989"/>
      <c r="CC108" s="989"/>
      <c r="CD108" s="989"/>
      <c r="CE108" s="989"/>
      <c r="CF108" s="989"/>
      <c r="CG108" s="989"/>
      <c r="CH108" s="989"/>
      <c r="CI108" s="989"/>
      <c r="CJ108" s="989"/>
      <c r="CK108" s="989"/>
      <c r="CL108" s="989"/>
      <c r="CM108" s="989"/>
      <c r="CN108" s="989"/>
      <c r="CO108" s="989"/>
      <c r="CP108" s="989"/>
      <c r="CQ108" s="989"/>
      <c r="CR108" s="989"/>
      <c r="CS108" s="989"/>
      <c r="CT108" s="989"/>
      <c r="CU108" s="989"/>
      <c r="CV108" s="989"/>
      <c r="CW108" s="989"/>
      <c r="CX108" s="989"/>
      <c r="CY108" s="989"/>
      <c r="CZ108" s="989"/>
      <c r="DA108" s="989"/>
      <c r="DB108" s="989"/>
      <c r="DC108" s="989"/>
      <c r="DD108" s="989"/>
      <c r="DE108" s="989"/>
      <c r="DF108" s="989"/>
      <c r="DG108" s="989"/>
      <c r="DH108" s="989"/>
      <c r="DI108" s="989"/>
      <c r="DJ108" s="989"/>
      <c r="DK108" s="989"/>
      <c r="DL108" s="989"/>
      <c r="DM108" s="989"/>
      <c r="DN108" s="989"/>
      <c r="DO108" s="989"/>
      <c r="DP108" s="989"/>
      <c r="DQ108" s="989"/>
      <c r="DR108" s="989"/>
      <c r="DS108" s="989"/>
      <c r="DT108" s="989"/>
      <c r="DU108" s="989"/>
      <c r="DV108" s="989"/>
      <c r="DW108" s="989"/>
      <c r="DX108" s="989"/>
      <c r="DY108" s="989"/>
      <c r="DZ108" s="990"/>
    </row>
    <row r="109" spans="1:131" s="226" customFormat="1" ht="26.25" customHeight="1">
      <c r="A109" s="981" t="s">
        <v>427</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1" t="s">
        <v>428</v>
      </c>
      <c r="AB109" s="962"/>
      <c r="AC109" s="962"/>
      <c r="AD109" s="962"/>
      <c r="AE109" s="963"/>
      <c r="AF109" s="961" t="s">
        <v>303</v>
      </c>
      <c r="AG109" s="962"/>
      <c r="AH109" s="962"/>
      <c r="AI109" s="962"/>
      <c r="AJ109" s="963"/>
      <c r="AK109" s="961" t="s">
        <v>302</v>
      </c>
      <c r="AL109" s="962"/>
      <c r="AM109" s="962"/>
      <c r="AN109" s="962"/>
      <c r="AO109" s="963"/>
      <c r="AP109" s="961" t="s">
        <v>429</v>
      </c>
      <c r="AQ109" s="962"/>
      <c r="AR109" s="962"/>
      <c r="AS109" s="962"/>
      <c r="AT109" s="964"/>
      <c r="AU109" s="981" t="s">
        <v>427</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1" t="s">
        <v>428</v>
      </c>
      <c r="BR109" s="962"/>
      <c r="BS109" s="962"/>
      <c r="BT109" s="962"/>
      <c r="BU109" s="963"/>
      <c r="BV109" s="961" t="s">
        <v>303</v>
      </c>
      <c r="BW109" s="962"/>
      <c r="BX109" s="962"/>
      <c r="BY109" s="962"/>
      <c r="BZ109" s="963"/>
      <c r="CA109" s="961" t="s">
        <v>302</v>
      </c>
      <c r="CB109" s="962"/>
      <c r="CC109" s="962"/>
      <c r="CD109" s="962"/>
      <c r="CE109" s="963"/>
      <c r="CF109" s="982" t="s">
        <v>429</v>
      </c>
      <c r="CG109" s="982"/>
      <c r="CH109" s="982"/>
      <c r="CI109" s="982"/>
      <c r="CJ109" s="982"/>
      <c r="CK109" s="961" t="s">
        <v>430</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1" t="s">
        <v>428</v>
      </c>
      <c r="DH109" s="962"/>
      <c r="DI109" s="962"/>
      <c r="DJ109" s="962"/>
      <c r="DK109" s="963"/>
      <c r="DL109" s="961" t="s">
        <v>303</v>
      </c>
      <c r="DM109" s="962"/>
      <c r="DN109" s="962"/>
      <c r="DO109" s="962"/>
      <c r="DP109" s="963"/>
      <c r="DQ109" s="961" t="s">
        <v>302</v>
      </c>
      <c r="DR109" s="962"/>
      <c r="DS109" s="962"/>
      <c r="DT109" s="962"/>
      <c r="DU109" s="963"/>
      <c r="DV109" s="961" t="s">
        <v>429</v>
      </c>
      <c r="DW109" s="962"/>
      <c r="DX109" s="962"/>
      <c r="DY109" s="962"/>
      <c r="DZ109" s="964"/>
    </row>
    <row r="110" spans="1:131" s="226" customFormat="1" ht="26.25" customHeight="1">
      <c r="A110" s="965" t="s">
        <v>431</v>
      </c>
      <c r="B110" s="966"/>
      <c r="C110" s="966"/>
      <c r="D110" s="966"/>
      <c r="E110" s="966"/>
      <c r="F110" s="966"/>
      <c r="G110" s="966"/>
      <c r="H110" s="966"/>
      <c r="I110" s="966"/>
      <c r="J110" s="966"/>
      <c r="K110" s="966"/>
      <c r="L110" s="966"/>
      <c r="M110" s="966"/>
      <c r="N110" s="966"/>
      <c r="O110" s="966"/>
      <c r="P110" s="966"/>
      <c r="Q110" s="966"/>
      <c r="R110" s="966"/>
      <c r="S110" s="966"/>
      <c r="T110" s="966"/>
      <c r="U110" s="966"/>
      <c r="V110" s="966"/>
      <c r="W110" s="966"/>
      <c r="X110" s="966"/>
      <c r="Y110" s="966"/>
      <c r="Z110" s="967"/>
      <c r="AA110" s="968">
        <v>733230</v>
      </c>
      <c r="AB110" s="969"/>
      <c r="AC110" s="969"/>
      <c r="AD110" s="969"/>
      <c r="AE110" s="970"/>
      <c r="AF110" s="971">
        <v>680098</v>
      </c>
      <c r="AG110" s="969"/>
      <c r="AH110" s="969"/>
      <c r="AI110" s="969"/>
      <c r="AJ110" s="970"/>
      <c r="AK110" s="971">
        <v>648167</v>
      </c>
      <c r="AL110" s="969"/>
      <c r="AM110" s="969"/>
      <c r="AN110" s="969"/>
      <c r="AO110" s="970"/>
      <c r="AP110" s="972">
        <v>13.4</v>
      </c>
      <c r="AQ110" s="973"/>
      <c r="AR110" s="973"/>
      <c r="AS110" s="973"/>
      <c r="AT110" s="974"/>
      <c r="AU110" s="975" t="s">
        <v>67</v>
      </c>
      <c r="AV110" s="976"/>
      <c r="AW110" s="976"/>
      <c r="AX110" s="976"/>
      <c r="AY110" s="976"/>
      <c r="AZ110" s="1017" t="s">
        <v>432</v>
      </c>
      <c r="BA110" s="966"/>
      <c r="BB110" s="966"/>
      <c r="BC110" s="966"/>
      <c r="BD110" s="966"/>
      <c r="BE110" s="966"/>
      <c r="BF110" s="966"/>
      <c r="BG110" s="966"/>
      <c r="BH110" s="966"/>
      <c r="BI110" s="966"/>
      <c r="BJ110" s="966"/>
      <c r="BK110" s="966"/>
      <c r="BL110" s="966"/>
      <c r="BM110" s="966"/>
      <c r="BN110" s="966"/>
      <c r="BO110" s="966"/>
      <c r="BP110" s="967"/>
      <c r="BQ110" s="1003">
        <v>6736179</v>
      </c>
      <c r="BR110" s="1004"/>
      <c r="BS110" s="1004"/>
      <c r="BT110" s="1004"/>
      <c r="BU110" s="1004"/>
      <c r="BV110" s="1004">
        <v>6562781</v>
      </c>
      <c r="BW110" s="1004"/>
      <c r="BX110" s="1004"/>
      <c r="BY110" s="1004"/>
      <c r="BZ110" s="1004"/>
      <c r="CA110" s="1004">
        <v>6556635</v>
      </c>
      <c r="CB110" s="1004"/>
      <c r="CC110" s="1004"/>
      <c r="CD110" s="1004"/>
      <c r="CE110" s="1004"/>
      <c r="CF110" s="1018">
        <v>135.9</v>
      </c>
      <c r="CG110" s="1019"/>
      <c r="CH110" s="1019"/>
      <c r="CI110" s="1019"/>
      <c r="CJ110" s="1019"/>
      <c r="CK110" s="1020" t="s">
        <v>433</v>
      </c>
      <c r="CL110" s="1021"/>
      <c r="CM110" s="1000" t="s">
        <v>434</v>
      </c>
      <c r="CN110" s="1001"/>
      <c r="CO110" s="1001"/>
      <c r="CP110" s="1001"/>
      <c r="CQ110" s="1001"/>
      <c r="CR110" s="1001"/>
      <c r="CS110" s="1001"/>
      <c r="CT110" s="1001"/>
      <c r="CU110" s="1001"/>
      <c r="CV110" s="1001"/>
      <c r="CW110" s="1001"/>
      <c r="CX110" s="1001"/>
      <c r="CY110" s="1001"/>
      <c r="CZ110" s="1001"/>
      <c r="DA110" s="1001"/>
      <c r="DB110" s="1001"/>
      <c r="DC110" s="1001"/>
      <c r="DD110" s="1001"/>
      <c r="DE110" s="1001"/>
      <c r="DF110" s="1002"/>
      <c r="DG110" s="1003" t="s">
        <v>124</v>
      </c>
      <c r="DH110" s="1004"/>
      <c r="DI110" s="1004"/>
      <c r="DJ110" s="1004"/>
      <c r="DK110" s="1004"/>
      <c r="DL110" s="1004" t="s">
        <v>124</v>
      </c>
      <c r="DM110" s="1004"/>
      <c r="DN110" s="1004"/>
      <c r="DO110" s="1004"/>
      <c r="DP110" s="1004"/>
      <c r="DQ110" s="1004" t="s">
        <v>435</v>
      </c>
      <c r="DR110" s="1004"/>
      <c r="DS110" s="1004"/>
      <c r="DT110" s="1004"/>
      <c r="DU110" s="1004"/>
      <c r="DV110" s="1005" t="s">
        <v>435</v>
      </c>
      <c r="DW110" s="1005"/>
      <c r="DX110" s="1005"/>
      <c r="DY110" s="1005"/>
      <c r="DZ110" s="1006"/>
    </row>
    <row r="111" spans="1:131" s="226" customFormat="1" ht="26.25" customHeight="1">
      <c r="A111" s="1007" t="s">
        <v>436</v>
      </c>
      <c r="B111" s="1008"/>
      <c r="C111" s="1008"/>
      <c r="D111" s="1008"/>
      <c r="E111" s="1008"/>
      <c r="F111" s="1008"/>
      <c r="G111" s="1008"/>
      <c r="H111" s="1008"/>
      <c r="I111" s="1008"/>
      <c r="J111" s="1008"/>
      <c r="K111" s="1008"/>
      <c r="L111" s="1008"/>
      <c r="M111" s="1008"/>
      <c r="N111" s="1008"/>
      <c r="O111" s="1008"/>
      <c r="P111" s="1008"/>
      <c r="Q111" s="1008"/>
      <c r="R111" s="1008"/>
      <c r="S111" s="1008"/>
      <c r="T111" s="1008"/>
      <c r="U111" s="1008"/>
      <c r="V111" s="1008"/>
      <c r="W111" s="1008"/>
      <c r="X111" s="1008"/>
      <c r="Y111" s="1008"/>
      <c r="Z111" s="1009"/>
      <c r="AA111" s="1010" t="s">
        <v>124</v>
      </c>
      <c r="AB111" s="1011"/>
      <c r="AC111" s="1011"/>
      <c r="AD111" s="1011"/>
      <c r="AE111" s="1012"/>
      <c r="AF111" s="1013" t="s">
        <v>124</v>
      </c>
      <c r="AG111" s="1011"/>
      <c r="AH111" s="1011"/>
      <c r="AI111" s="1011"/>
      <c r="AJ111" s="1012"/>
      <c r="AK111" s="1013" t="s">
        <v>437</v>
      </c>
      <c r="AL111" s="1011"/>
      <c r="AM111" s="1011"/>
      <c r="AN111" s="1011"/>
      <c r="AO111" s="1012"/>
      <c r="AP111" s="1014" t="s">
        <v>438</v>
      </c>
      <c r="AQ111" s="1015"/>
      <c r="AR111" s="1015"/>
      <c r="AS111" s="1015"/>
      <c r="AT111" s="1016"/>
      <c r="AU111" s="977"/>
      <c r="AV111" s="978"/>
      <c r="AW111" s="978"/>
      <c r="AX111" s="978"/>
      <c r="AY111" s="978"/>
      <c r="AZ111" s="1026" t="s">
        <v>439</v>
      </c>
      <c r="BA111" s="1027"/>
      <c r="BB111" s="1027"/>
      <c r="BC111" s="1027"/>
      <c r="BD111" s="1027"/>
      <c r="BE111" s="1027"/>
      <c r="BF111" s="1027"/>
      <c r="BG111" s="1027"/>
      <c r="BH111" s="1027"/>
      <c r="BI111" s="1027"/>
      <c r="BJ111" s="1027"/>
      <c r="BK111" s="1027"/>
      <c r="BL111" s="1027"/>
      <c r="BM111" s="1027"/>
      <c r="BN111" s="1027"/>
      <c r="BO111" s="1027"/>
      <c r="BP111" s="1028"/>
      <c r="BQ111" s="996">
        <v>273350</v>
      </c>
      <c r="BR111" s="997"/>
      <c r="BS111" s="997"/>
      <c r="BT111" s="997"/>
      <c r="BU111" s="997"/>
      <c r="BV111" s="997">
        <v>273722</v>
      </c>
      <c r="BW111" s="997"/>
      <c r="BX111" s="997"/>
      <c r="BY111" s="997"/>
      <c r="BZ111" s="997"/>
      <c r="CA111" s="997">
        <v>269164</v>
      </c>
      <c r="CB111" s="997"/>
      <c r="CC111" s="997"/>
      <c r="CD111" s="997"/>
      <c r="CE111" s="997"/>
      <c r="CF111" s="991">
        <v>5.6</v>
      </c>
      <c r="CG111" s="992"/>
      <c r="CH111" s="992"/>
      <c r="CI111" s="992"/>
      <c r="CJ111" s="992"/>
      <c r="CK111" s="1022"/>
      <c r="CL111" s="1023"/>
      <c r="CM111" s="993" t="s">
        <v>440</v>
      </c>
      <c r="CN111" s="994"/>
      <c r="CO111" s="994"/>
      <c r="CP111" s="994"/>
      <c r="CQ111" s="994"/>
      <c r="CR111" s="994"/>
      <c r="CS111" s="994"/>
      <c r="CT111" s="994"/>
      <c r="CU111" s="994"/>
      <c r="CV111" s="994"/>
      <c r="CW111" s="994"/>
      <c r="CX111" s="994"/>
      <c r="CY111" s="994"/>
      <c r="CZ111" s="994"/>
      <c r="DA111" s="994"/>
      <c r="DB111" s="994"/>
      <c r="DC111" s="994"/>
      <c r="DD111" s="994"/>
      <c r="DE111" s="994"/>
      <c r="DF111" s="995"/>
      <c r="DG111" s="996" t="s">
        <v>437</v>
      </c>
      <c r="DH111" s="997"/>
      <c r="DI111" s="997"/>
      <c r="DJ111" s="997"/>
      <c r="DK111" s="997"/>
      <c r="DL111" s="997" t="s">
        <v>441</v>
      </c>
      <c r="DM111" s="997"/>
      <c r="DN111" s="997"/>
      <c r="DO111" s="997"/>
      <c r="DP111" s="997"/>
      <c r="DQ111" s="997" t="s">
        <v>438</v>
      </c>
      <c r="DR111" s="997"/>
      <c r="DS111" s="997"/>
      <c r="DT111" s="997"/>
      <c r="DU111" s="997"/>
      <c r="DV111" s="998" t="s">
        <v>438</v>
      </c>
      <c r="DW111" s="998"/>
      <c r="DX111" s="998"/>
      <c r="DY111" s="998"/>
      <c r="DZ111" s="999"/>
    </row>
    <row r="112" spans="1:131" s="226" customFormat="1" ht="26.25" customHeight="1">
      <c r="A112" s="1029" t="s">
        <v>442</v>
      </c>
      <c r="B112" s="1030"/>
      <c r="C112" s="1027" t="s">
        <v>443</v>
      </c>
      <c r="D112" s="1027"/>
      <c r="E112" s="1027"/>
      <c r="F112" s="1027"/>
      <c r="G112" s="1027"/>
      <c r="H112" s="1027"/>
      <c r="I112" s="1027"/>
      <c r="J112" s="1027"/>
      <c r="K112" s="1027"/>
      <c r="L112" s="1027"/>
      <c r="M112" s="1027"/>
      <c r="N112" s="1027"/>
      <c r="O112" s="1027"/>
      <c r="P112" s="1027"/>
      <c r="Q112" s="1027"/>
      <c r="R112" s="1027"/>
      <c r="S112" s="1027"/>
      <c r="T112" s="1027"/>
      <c r="U112" s="1027"/>
      <c r="V112" s="1027"/>
      <c r="W112" s="1027"/>
      <c r="X112" s="1027"/>
      <c r="Y112" s="1027"/>
      <c r="Z112" s="1028"/>
      <c r="AA112" s="1035" t="s">
        <v>124</v>
      </c>
      <c r="AB112" s="1036"/>
      <c r="AC112" s="1036"/>
      <c r="AD112" s="1036"/>
      <c r="AE112" s="1037"/>
      <c r="AF112" s="1038" t="s">
        <v>444</v>
      </c>
      <c r="AG112" s="1036"/>
      <c r="AH112" s="1036"/>
      <c r="AI112" s="1036"/>
      <c r="AJ112" s="1037"/>
      <c r="AK112" s="1038" t="s">
        <v>438</v>
      </c>
      <c r="AL112" s="1036"/>
      <c r="AM112" s="1036"/>
      <c r="AN112" s="1036"/>
      <c r="AO112" s="1037"/>
      <c r="AP112" s="1039" t="s">
        <v>435</v>
      </c>
      <c r="AQ112" s="1040"/>
      <c r="AR112" s="1040"/>
      <c r="AS112" s="1040"/>
      <c r="AT112" s="1041"/>
      <c r="AU112" s="977"/>
      <c r="AV112" s="978"/>
      <c r="AW112" s="978"/>
      <c r="AX112" s="978"/>
      <c r="AY112" s="978"/>
      <c r="AZ112" s="1026" t="s">
        <v>445</v>
      </c>
      <c r="BA112" s="1027"/>
      <c r="BB112" s="1027"/>
      <c r="BC112" s="1027"/>
      <c r="BD112" s="1027"/>
      <c r="BE112" s="1027"/>
      <c r="BF112" s="1027"/>
      <c r="BG112" s="1027"/>
      <c r="BH112" s="1027"/>
      <c r="BI112" s="1027"/>
      <c r="BJ112" s="1027"/>
      <c r="BK112" s="1027"/>
      <c r="BL112" s="1027"/>
      <c r="BM112" s="1027"/>
      <c r="BN112" s="1027"/>
      <c r="BO112" s="1027"/>
      <c r="BP112" s="1028"/>
      <c r="BQ112" s="996">
        <v>11260140</v>
      </c>
      <c r="BR112" s="997"/>
      <c r="BS112" s="997"/>
      <c r="BT112" s="997"/>
      <c r="BU112" s="997"/>
      <c r="BV112" s="997">
        <v>11047083</v>
      </c>
      <c r="BW112" s="997"/>
      <c r="BX112" s="997"/>
      <c r="BY112" s="997"/>
      <c r="BZ112" s="997"/>
      <c r="CA112" s="997">
        <v>10049508</v>
      </c>
      <c r="CB112" s="997"/>
      <c r="CC112" s="997"/>
      <c r="CD112" s="997"/>
      <c r="CE112" s="997"/>
      <c r="CF112" s="991">
        <v>208.4</v>
      </c>
      <c r="CG112" s="992"/>
      <c r="CH112" s="992"/>
      <c r="CI112" s="992"/>
      <c r="CJ112" s="992"/>
      <c r="CK112" s="1022"/>
      <c r="CL112" s="1023"/>
      <c r="CM112" s="993" t="s">
        <v>446</v>
      </c>
      <c r="CN112" s="994"/>
      <c r="CO112" s="994"/>
      <c r="CP112" s="994"/>
      <c r="CQ112" s="994"/>
      <c r="CR112" s="994"/>
      <c r="CS112" s="994"/>
      <c r="CT112" s="994"/>
      <c r="CU112" s="994"/>
      <c r="CV112" s="994"/>
      <c r="CW112" s="994"/>
      <c r="CX112" s="994"/>
      <c r="CY112" s="994"/>
      <c r="CZ112" s="994"/>
      <c r="DA112" s="994"/>
      <c r="DB112" s="994"/>
      <c r="DC112" s="994"/>
      <c r="DD112" s="994"/>
      <c r="DE112" s="994"/>
      <c r="DF112" s="995"/>
      <c r="DG112" s="996" t="s">
        <v>435</v>
      </c>
      <c r="DH112" s="997"/>
      <c r="DI112" s="997"/>
      <c r="DJ112" s="997"/>
      <c r="DK112" s="997"/>
      <c r="DL112" s="997" t="s">
        <v>447</v>
      </c>
      <c r="DM112" s="997"/>
      <c r="DN112" s="997"/>
      <c r="DO112" s="997"/>
      <c r="DP112" s="997"/>
      <c r="DQ112" s="997" t="s">
        <v>438</v>
      </c>
      <c r="DR112" s="997"/>
      <c r="DS112" s="997"/>
      <c r="DT112" s="997"/>
      <c r="DU112" s="997"/>
      <c r="DV112" s="998" t="s">
        <v>441</v>
      </c>
      <c r="DW112" s="998"/>
      <c r="DX112" s="998"/>
      <c r="DY112" s="998"/>
      <c r="DZ112" s="999"/>
    </row>
    <row r="113" spans="1:130" s="226" customFormat="1" ht="26.25" customHeight="1">
      <c r="A113" s="1031"/>
      <c r="B113" s="1032"/>
      <c r="C113" s="1027" t="s">
        <v>448</v>
      </c>
      <c r="D113" s="1027"/>
      <c r="E113" s="1027"/>
      <c r="F113" s="1027"/>
      <c r="G113" s="1027"/>
      <c r="H113" s="1027"/>
      <c r="I113" s="1027"/>
      <c r="J113" s="1027"/>
      <c r="K113" s="1027"/>
      <c r="L113" s="1027"/>
      <c r="M113" s="1027"/>
      <c r="N113" s="1027"/>
      <c r="O113" s="1027"/>
      <c r="P113" s="1027"/>
      <c r="Q113" s="1027"/>
      <c r="R113" s="1027"/>
      <c r="S113" s="1027"/>
      <c r="T113" s="1027"/>
      <c r="U113" s="1027"/>
      <c r="V113" s="1027"/>
      <c r="W113" s="1027"/>
      <c r="X113" s="1027"/>
      <c r="Y113" s="1027"/>
      <c r="Z113" s="1028"/>
      <c r="AA113" s="1010">
        <v>938107</v>
      </c>
      <c r="AB113" s="1011"/>
      <c r="AC113" s="1011"/>
      <c r="AD113" s="1011"/>
      <c r="AE113" s="1012"/>
      <c r="AF113" s="1013">
        <v>937976</v>
      </c>
      <c r="AG113" s="1011"/>
      <c r="AH113" s="1011"/>
      <c r="AI113" s="1011"/>
      <c r="AJ113" s="1012"/>
      <c r="AK113" s="1013">
        <v>956955</v>
      </c>
      <c r="AL113" s="1011"/>
      <c r="AM113" s="1011"/>
      <c r="AN113" s="1011"/>
      <c r="AO113" s="1012"/>
      <c r="AP113" s="1014">
        <v>19.8</v>
      </c>
      <c r="AQ113" s="1015"/>
      <c r="AR113" s="1015"/>
      <c r="AS113" s="1015"/>
      <c r="AT113" s="1016"/>
      <c r="AU113" s="977"/>
      <c r="AV113" s="978"/>
      <c r="AW113" s="978"/>
      <c r="AX113" s="978"/>
      <c r="AY113" s="978"/>
      <c r="AZ113" s="1026" t="s">
        <v>449</v>
      </c>
      <c r="BA113" s="1027"/>
      <c r="BB113" s="1027"/>
      <c r="BC113" s="1027"/>
      <c r="BD113" s="1027"/>
      <c r="BE113" s="1027"/>
      <c r="BF113" s="1027"/>
      <c r="BG113" s="1027"/>
      <c r="BH113" s="1027"/>
      <c r="BI113" s="1027"/>
      <c r="BJ113" s="1027"/>
      <c r="BK113" s="1027"/>
      <c r="BL113" s="1027"/>
      <c r="BM113" s="1027"/>
      <c r="BN113" s="1027"/>
      <c r="BO113" s="1027"/>
      <c r="BP113" s="1028"/>
      <c r="BQ113" s="996">
        <v>286820</v>
      </c>
      <c r="BR113" s="997"/>
      <c r="BS113" s="997"/>
      <c r="BT113" s="997"/>
      <c r="BU113" s="997"/>
      <c r="BV113" s="997">
        <v>254445</v>
      </c>
      <c r="BW113" s="997"/>
      <c r="BX113" s="997"/>
      <c r="BY113" s="997"/>
      <c r="BZ113" s="997"/>
      <c r="CA113" s="997">
        <v>226169</v>
      </c>
      <c r="CB113" s="997"/>
      <c r="CC113" s="997"/>
      <c r="CD113" s="997"/>
      <c r="CE113" s="997"/>
      <c r="CF113" s="991">
        <v>4.7</v>
      </c>
      <c r="CG113" s="992"/>
      <c r="CH113" s="992"/>
      <c r="CI113" s="992"/>
      <c r="CJ113" s="992"/>
      <c r="CK113" s="1022"/>
      <c r="CL113" s="1023"/>
      <c r="CM113" s="993" t="s">
        <v>450</v>
      </c>
      <c r="CN113" s="994"/>
      <c r="CO113" s="994"/>
      <c r="CP113" s="994"/>
      <c r="CQ113" s="994"/>
      <c r="CR113" s="994"/>
      <c r="CS113" s="994"/>
      <c r="CT113" s="994"/>
      <c r="CU113" s="994"/>
      <c r="CV113" s="994"/>
      <c r="CW113" s="994"/>
      <c r="CX113" s="994"/>
      <c r="CY113" s="994"/>
      <c r="CZ113" s="994"/>
      <c r="DA113" s="994"/>
      <c r="DB113" s="994"/>
      <c r="DC113" s="994"/>
      <c r="DD113" s="994"/>
      <c r="DE113" s="994"/>
      <c r="DF113" s="995"/>
      <c r="DG113" s="1035" t="s">
        <v>438</v>
      </c>
      <c r="DH113" s="1036"/>
      <c r="DI113" s="1036"/>
      <c r="DJ113" s="1036"/>
      <c r="DK113" s="1037"/>
      <c r="DL113" s="1038" t="s">
        <v>438</v>
      </c>
      <c r="DM113" s="1036"/>
      <c r="DN113" s="1036"/>
      <c r="DO113" s="1036"/>
      <c r="DP113" s="1037"/>
      <c r="DQ113" s="1038" t="s">
        <v>437</v>
      </c>
      <c r="DR113" s="1036"/>
      <c r="DS113" s="1036"/>
      <c r="DT113" s="1036"/>
      <c r="DU113" s="1037"/>
      <c r="DV113" s="1039" t="s">
        <v>437</v>
      </c>
      <c r="DW113" s="1040"/>
      <c r="DX113" s="1040"/>
      <c r="DY113" s="1040"/>
      <c r="DZ113" s="1041"/>
    </row>
    <row r="114" spans="1:130" s="226" customFormat="1" ht="26.25" customHeight="1">
      <c r="A114" s="1031"/>
      <c r="B114" s="1032"/>
      <c r="C114" s="1027" t="s">
        <v>451</v>
      </c>
      <c r="D114" s="1027"/>
      <c r="E114" s="1027"/>
      <c r="F114" s="1027"/>
      <c r="G114" s="1027"/>
      <c r="H114" s="1027"/>
      <c r="I114" s="1027"/>
      <c r="J114" s="1027"/>
      <c r="K114" s="1027"/>
      <c r="L114" s="1027"/>
      <c r="M114" s="1027"/>
      <c r="N114" s="1027"/>
      <c r="O114" s="1027"/>
      <c r="P114" s="1027"/>
      <c r="Q114" s="1027"/>
      <c r="R114" s="1027"/>
      <c r="S114" s="1027"/>
      <c r="T114" s="1027"/>
      <c r="U114" s="1027"/>
      <c r="V114" s="1027"/>
      <c r="W114" s="1027"/>
      <c r="X114" s="1027"/>
      <c r="Y114" s="1027"/>
      <c r="Z114" s="1028"/>
      <c r="AA114" s="1035">
        <v>51508</v>
      </c>
      <c r="AB114" s="1036"/>
      <c r="AC114" s="1036"/>
      <c r="AD114" s="1036"/>
      <c r="AE114" s="1037"/>
      <c r="AF114" s="1038">
        <v>49108</v>
      </c>
      <c r="AG114" s="1036"/>
      <c r="AH114" s="1036"/>
      <c r="AI114" s="1036"/>
      <c r="AJ114" s="1037"/>
      <c r="AK114" s="1038">
        <v>73542</v>
      </c>
      <c r="AL114" s="1036"/>
      <c r="AM114" s="1036"/>
      <c r="AN114" s="1036"/>
      <c r="AO114" s="1037"/>
      <c r="AP114" s="1039">
        <v>1.5</v>
      </c>
      <c r="AQ114" s="1040"/>
      <c r="AR114" s="1040"/>
      <c r="AS114" s="1040"/>
      <c r="AT114" s="1041"/>
      <c r="AU114" s="977"/>
      <c r="AV114" s="978"/>
      <c r="AW114" s="978"/>
      <c r="AX114" s="978"/>
      <c r="AY114" s="978"/>
      <c r="AZ114" s="1026" t="s">
        <v>452</v>
      </c>
      <c r="BA114" s="1027"/>
      <c r="BB114" s="1027"/>
      <c r="BC114" s="1027"/>
      <c r="BD114" s="1027"/>
      <c r="BE114" s="1027"/>
      <c r="BF114" s="1027"/>
      <c r="BG114" s="1027"/>
      <c r="BH114" s="1027"/>
      <c r="BI114" s="1027"/>
      <c r="BJ114" s="1027"/>
      <c r="BK114" s="1027"/>
      <c r="BL114" s="1027"/>
      <c r="BM114" s="1027"/>
      <c r="BN114" s="1027"/>
      <c r="BO114" s="1027"/>
      <c r="BP114" s="1028"/>
      <c r="BQ114" s="996">
        <v>2096713</v>
      </c>
      <c r="BR114" s="997"/>
      <c r="BS114" s="997"/>
      <c r="BT114" s="997"/>
      <c r="BU114" s="997"/>
      <c r="BV114" s="997">
        <v>2105999</v>
      </c>
      <c r="BW114" s="997"/>
      <c r="BX114" s="997"/>
      <c r="BY114" s="997"/>
      <c r="BZ114" s="997"/>
      <c r="CA114" s="997">
        <v>2087838</v>
      </c>
      <c r="CB114" s="997"/>
      <c r="CC114" s="997"/>
      <c r="CD114" s="997"/>
      <c r="CE114" s="997"/>
      <c r="CF114" s="991">
        <v>43.3</v>
      </c>
      <c r="CG114" s="992"/>
      <c r="CH114" s="992"/>
      <c r="CI114" s="992"/>
      <c r="CJ114" s="992"/>
      <c r="CK114" s="1022"/>
      <c r="CL114" s="1023"/>
      <c r="CM114" s="993" t="s">
        <v>453</v>
      </c>
      <c r="CN114" s="994"/>
      <c r="CO114" s="994"/>
      <c r="CP114" s="994"/>
      <c r="CQ114" s="994"/>
      <c r="CR114" s="994"/>
      <c r="CS114" s="994"/>
      <c r="CT114" s="994"/>
      <c r="CU114" s="994"/>
      <c r="CV114" s="994"/>
      <c r="CW114" s="994"/>
      <c r="CX114" s="994"/>
      <c r="CY114" s="994"/>
      <c r="CZ114" s="994"/>
      <c r="DA114" s="994"/>
      <c r="DB114" s="994"/>
      <c r="DC114" s="994"/>
      <c r="DD114" s="994"/>
      <c r="DE114" s="994"/>
      <c r="DF114" s="995"/>
      <c r="DG114" s="1035" t="s">
        <v>435</v>
      </c>
      <c r="DH114" s="1036"/>
      <c r="DI114" s="1036"/>
      <c r="DJ114" s="1036"/>
      <c r="DK114" s="1037"/>
      <c r="DL114" s="1038" t="s">
        <v>438</v>
      </c>
      <c r="DM114" s="1036"/>
      <c r="DN114" s="1036"/>
      <c r="DO114" s="1036"/>
      <c r="DP114" s="1037"/>
      <c r="DQ114" s="1038" t="s">
        <v>435</v>
      </c>
      <c r="DR114" s="1036"/>
      <c r="DS114" s="1036"/>
      <c r="DT114" s="1036"/>
      <c r="DU114" s="1037"/>
      <c r="DV114" s="1039" t="s">
        <v>437</v>
      </c>
      <c r="DW114" s="1040"/>
      <c r="DX114" s="1040"/>
      <c r="DY114" s="1040"/>
      <c r="DZ114" s="1041"/>
    </row>
    <row r="115" spans="1:130" s="226" customFormat="1" ht="26.25" customHeight="1">
      <c r="A115" s="1031"/>
      <c r="B115" s="1032"/>
      <c r="C115" s="1027" t="s">
        <v>454</v>
      </c>
      <c r="D115" s="1027"/>
      <c r="E115" s="1027"/>
      <c r="F115" s="1027"/>
      <c r="G115" s="1027"/>
      <c r="H115" s="1027"/>
      <c r="I115" s="1027"/>
      <c r="J115" s="1027"/>
      <c r="K115" s="1027"/>
      <c r="L115" s="1027"/>
      <c r="M115" s="1027"/>
      <c r="N115" s="1027"/>
      <c r="O115" s="1027"/>
      <c r="P115" s="1027"/>
      <c r="Q115" s="1027"/>
      <c r="R115" s="1027"/>
      <c r="S115" s="1027"/>
      <c r="T115" s="1027"/>
      <c r="U115" s="1027"/>
      <c r="V115" s="1027"/>
      <c r="W115" s="1027"/>
      <c r="X115" s="1027"/>
      <c r="Y115" s="1027"/>
      <c r="Z115" s="1028"/>
      <c r="AA115" s="1010">
        <v>5197</v>
      </c>
      <c r="AB115" s="1011"/>
      <c r="AC115" s="1011"/>
      <c r="AD115" s="1011"/>
      <c r="AE115" s="1012"/>
      <c r="AF115" s="1013">
        <v>5102</v>
      </c>
      <c r="AG115" s="1011"/>
      <c r="AH115" s="1011"/>
      <c r="AI115" s="1011"/>
      <c r="AJ115" s="1012"/>
      <c r="AK115" s="1013">
        <v>5013</v>
      </c>
      <c r="AL115" s="1011"/>
      <c r="AM115" s="1011"/>
      <c r="AN115" s="1011"/>
      <c r="AO115" s="1012"/>
      <c r="AP115" s="1014">
        <v>0.1</v>
      </c>
      <c r="AQ115" s="1015"/>
      <c r="AR115" s="1015"/>
      <c r="AS115" s="1015"/>
      <c r="AT115" s="1016"/>
      <c r="AU115" s="977"/>
      <c r="AV115" s="978"/>
      <c r="AW115" s="978"/>
      <c r="AX115" s="978"/>
      <c r="AY115" s="978"/>
      <c r="AZ115" s="1026" t="s">
        <v>455</v>
      </c>
      <c r="BA115" s="1027"/>
      <c r="BB115" s="1027"/>
      <c r="BC115" s="1027"/>
      <c r="BD115" s="1027"/>
      <c r="BE115" s="1027"/>
      <c r="BF115" s="1027"/>
      <c r="BG115" s="1027"/>
      <c r="BH115" s="1027"/>
      <c r="BI115" s="1027"/>
      <c r="BJ115" s="1027"/>
      <c r="BK115" s="1027"/>
      <c r="BL115" s="1027"/>
      <c r="BM115" s="1027"/>
      <c r="BN115" s="1027"/>
      <c r="BO115" s="1027"/>
      <c r="BP115" s="1028"/>
      <c r="BQ115" s="996" t="s">
        <v>435</v>
      </c>
      <c r="BR115" s="997"/>
      <c r="BS115" s="997"/>
      <c r="BT115" s="997"/>
      <c r="BU115" s="997"/>
      <c r="BV115" s="997" t="s">
        <v>447</v>
      </c>
      <c r="BW115" s="997"/>
      <c r="BX115" s="997"/>
      <c r="BY115" s="997"/>
      <c r="BZ115" s="997"/>
      <c r="CA115" s="997" t="s">
        <v>438</v>
      </c>
      <c r="CB115" s="997"/>
      <c r="CC115" s="997"/>
      <c r="CD115" s="997"/>
      <c r="CE115" s="997"/>
      <c r="CF115" s="991" t="s">
        <v>437</v>
      </c>
      <c r="CG115" s="992"/>
      <c r="CH115" s="992"/>
      <c r="CI115" s="992"/>
      <c r="CJ115" s="992"/>
      <c r="CK115" s="1022"/>
      <c r="CL115" s="1023"/>
      <c r="CM115" s="1026" t="s">
        <v>456</v>
      </c>
      <c r="CN115" s="1047"/>
      <c r="CO115" s="1047"/>
      <c r="CP115" s="1047"/>
      <c r="CQ115" s="1047"/>
      <c r="CR115" s="1047"/>
      <c r="CS115" s="1047"/>
      <c r="CT115" s="1047"/>
      <c r="CU115" s="1047"/>
      <c r="CV115" s="1047"/>
      <c r="CW115" s="1047"/>
      <c r="CX115" s="1047"/>
      <c r="CY115" s="1047"/>
      <c r="CZ115" s="1047"/>
      <c r="DA115" s="1047"/>
      <c r="DB115" s="1047"/>
      <c r="DC115" s="1047"/>
      <c r="DD115" s="1047"/>
      <c r="DE115" s="1047"/>
      <c r="DF115" s="1028"/>
      <c r="DG115" s="1035">
        <v>224462</v>
      </c>
      <c r="DH115" s="1036"/>
      <c r="DI115" s="1036"/>
      <c r="DJ115" s="1036"/>
      <c r="DK115" s="1037"/>
      <c r="DL115" s="1038">
        <v>224799</v>
      </c>
      <c r="DM115" s="1036"/>
      <c r="DN115" s="1036"/>
      <c r="DO115" s="1036"/>
      <c r="DP115" s="1037"/>
      <c r="DQ115" s="1038">
        <v>225029</v>
      </c>
      <c r="DR115" s="1036"/>
      <c r="DS115" s="1036"/>
      <c r="DT115" s="1036"/>
      <c r="DU115" s="1037"/>
      <c r="DV115" s="1039">
        <v>4.7</v>
      </c>
      <c r="DW115" s="1040"/>
      <c r="DX115" s="1040"/>
      <c r="DY115" s="1040"/>
      <c r="DZ115" s="1041"/>
    </row>
    <row r="116" spans="1:130" s="226" customFormat="1" ht="26.25" customHeight="1">
      <c r="A116" s="1033"/>
      <c r="B116" s="1034"/>
      <c r="C116" s="1042" t="s">
        <v>457</v>
      </c>
      <c r="D116" s="1042"/>
      <c r="E116" s="1042"/>
      <c r="F116" s="1042"/>
      <c r="G116" s="1042"/>
      <c r="H116" s="1042"/>
      <c r="I116" s="1042"/>
      <c r="J116" s="1042"/>
      <c r="K116" s="1042"/>
      <c r="L116" s="1042"/>
      <c r="M116" s="1042"/>
      <c r="N116" s="1042"/>
      <c r="O116" s="1042"/>
      <c r="P116" s="1042"/>
      <c r="Q116" s="1042"/>
      <c r="R116" s="1042"/>
      <c r="S116" s="1042"/>
      <c r="T116" s="1042"/>
      <c r="U116" s="1042"/>
      <c r="V116" s="1042"/>
      <c r="W116" s="1042"/>
      <c r="X116" s="1042"/>
      <c r="Y116" s="1042"/>
      <c r="Z116" s="1043"/>
      <c r="AA116" s="1035" t="s">
        <v>435</v>
      </c>
      <c r="AB116" s="1036"/>
      <c r="AC116" s="1036"/>
      <c r="AD116" s="1036"/>
      <c r="AE116" s="1037"/>
      <c r="AF116" s="1038" t="s">
        <v>437</v>
      </c>
      <c r="AG116" s="1036"/>
      <c r="AH116" s="1036"/>
      <c r="AI116" s="1036"/>
      <c r="AJ116" s="1037"/>
      <c r="AK116" s="1038" t="s">
        <v>124</v>
      </c>
      <c r="AL116" s="1036"/>
      <c r="AM116" s="1036"/>
      <c r="AN116" s="1036"/>
      <c r="AO116" s="1037"/>
      <c r="AP116" s="1039" t="s">
        <v>124</v>
      </c>
      <c r="AQ116" s="1040"/>
      <c r="AR116" s="1040"/>
      <c r="AS116" s="1040"/>
      <c r="AT116" s="1041"/>
      <c r="AU116" s="977"/>
      <c r="AV116" s="978"/>
      <c r="AW116" s="978"/>
      <c r="AX116" s="978"/>
      <c r="AY116" s="978"/>
      <c r="AZ116" s="1044" t="s">
        <v>458</v>
      </c>
      <c r="BA116" s="1045"/>
      <c r="BB116" s="1045"/>
      <c r="BC116" s="1045"/>
      <c r="BD116" s="1045"/>
      <c r="BE116" s="1045"/>
      <c r="BF116" s="1045"/>
      <c r="BG116" s="1045"/>
      <c r="BH116" s="1045"/>
      <c r="BI116" s="1045"/>
      <c r="BJ116" s="1045"/>
      <c r="BK116" s="1045"/>
      <c r="BL116" s="1045"/>
      <c r="BM116" s="1045"/>
      <c r="BN116" s="1045"/>
      <c r="BO116" s="1045"/>
      <c r="BP116" s="1046"/>
      <c r="BQ116" s="996" t="s">
        <v>124</v>
      </c>
      <c r="BR116" s="997"/>
      <c r="BS116" s="997"/>
      <c r="BT116" s="997"/>
      <c r="BU116" s="997"/>
      <c r="BV116" s="997" t="s">
        <v>435</v>
      </c>
      <c r="BW116" s="997"/>
      <c r="BX116" s="997"/>
      <c r="BY116" s="997"/>
      <c r="BZ116" s="997"/>
      <c r="CA116" s="997" t="s">
        <v>435</v>
      </c>
      <c r="CB116" s="997"/>
      <c r="CC116" s="997"/>
      <c r="CD116" s="997"/>
      <c r="CE116" s="997"/>
      <c r="CF116" s="991" t="s">
        <v>124</v>
      </c>
      <c r="CG116" s="992"/>
      <c r="CH116" s="992"/>
      <c r="CI116" s="992"/>
      <c r="CJ116" s="992"/>
      <c r="CK116" s="1022"/>
      <c r="CL116" s="1023"/>
      <c r="CM116" s="993" t="s">
        <v>459</v>
      </c>
      <c r="CN116" s="994"/>
      <c r="CO116" s="994"/>
      <c r="CP116" s="994"/>
      <c r="CQ116" s="994"/>
      <c r="CR116" s="994"/>
      <c r="CS116" s="994"/>
      <c r="CT116" s="994"/>
      <c r="CU116" s="994"/>
      <c r="CV116" s="994"/>
      <c r="CW116" s="994"/>
      <c r="CX116" s="994"/>
      <c r="CY116" s="994"/>
      <c r="CZ116" s="994"/>
      <c r="DA116" s="994"/>
      <c r="DB116" s="994"/>
      <c r="DC116" s="994"/>
      <c r="DD116" s="994"/>
      <c r="DE116" s="994"/>
      <c r="DF116" s="995"/>
      <c r="DG116" s="1035">
        <v>48888</v>
      </c>
      <c r="DH116" s="1036"/>
      <c r="DI116" s="1036"/>
      <c r="DJ116" s="1036"/>
      <c r="DK116" s="1037"/>
      <c r="DL116" s="1038">
        <v>48923</v>
      </c>
      <c r="DM116" s="1036"/>
      <c r="DN116" s="1036"/>
      <c r="DO116" s="1036"/>
      <c r="DP116" s="1037"/>
      <c r="DQ116" s="1038">
        <v>44135</v>
      </c>
      <c r="DR116" s="1036"/>
      <c r="DS116" s="1036"/>
      <c r="DT116" s="1036"/>
      <c r="DU116" s="1037"/>
      <c r="DV116" s="1039">
        <v>0.9</v>
      </c>
      <c r="DW116" s="1040"/>
      <c r="DX116" s="1040"/>
      <c r="DY116" s="1040"/>
      <c r="DZ116" s="1041"/>
    </row>
    <row r="117" spans="1:130" s="226" customFormat="1" ht="26.25" customHeight="1">
      <c r="A117" s="981" t="s">
        <v>183</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1052" t="s">
        <v>460</v>
      </c>
      <c r="Z117" s="963"/>
      <c r="AA117" s="1053">
        <v>1728042</v>
      </c>
      <c r="AB117" s="1054"/>
      <c r="AC117" s="1054"/>
      <c r="AD117" s="1054"/>
      <c r="AE117" s="1055"/>
      <c r="AF117" s="1056">
        <v>1672284</v>
      </c>
      <c r="AG117" s="1054"/>
      <c r="AH117" s="1054"/>
      <c r="AI117" s="1054"/>
      <c r="AJ117" s="1055"/>
      <c r="AK117" s="1056">
        <v>1683677</v>
      </c>
      <c r="AL117" s="1054"/>
      <c r="AM117" s="1054"/>
      <c r="AN117" s="1054"/>
      <c r="AO117" s="1055"/>
      <c r="AP117" s="1057"/>
      <c r="AQ117" s="1058"/>
      <c r="AR117" s="1058"/>
      <c r="AS117" s="1058"/>
      <c r="AT117" s="1059"/>
      <c r="AU117" s="977"/>
      <c r="AV117" s="978"/>
      <c r="AW117" s="978"/>
      <c r="AX117" s="978"/>
      <c r="AY117" s="978"/>
      <c r="AZ117" s="1044" t="s">
        <v>461</v>
      </c>
      <c r="BA117" s="1045"/>
      <c r="BB117" s="1045"/>
      <c r="BC117" s="1045"/>
      <c r="BD117" s="1045"/>
      <c r="BE117" s="1045"/>
      <c r="BF117" s="1045"/>
      <c r="BG117" s="1045"/>
      <c r="BH117" s="1045"/>
      <c r="BI117" s="1045"/>
      <c r="BJ117" s="1045"/>
      <c r="BK117" s="1045"/>
      <c r="BL117" s="1045"/>
      <c r="BM117" s="1045"/>
      <c r="BN117" s="1045"/>
      <c r="BO117" s="1045"/>
      <c r="BP117" s="1046"/>
      <c r="BQ117" s="996" t="s">
        <v>435</v>
      </c>
      <c r="BR117" s="997"/>
      <c r="BS117" s="997"/>
      <c r="BT117" s="997"/>
      <c r="BU117" s="997"/>
      <c r="BV117" s="997" t="s">
        <v>435</v>
      </c>
      <c r="BW117" s="997"/>
      <c r="BX117" s="997"/>
      <c r="BY117" s="997"/>
      <c r="BZ117" s="997"/>
      <c r="CA117" s="997" t="s">
        <v>441</v>
      </c>
      <c r="CB117" s="997"/>
      <c r="CC117" s="997"/>
      <c r="CD117" s="997"/>
      <c r="CE117" s="997"/>
      <c r="CF117" s="991" t="s">
        <v>441</v>
      </c>
      <c r="CG117" s="992"/>
      <c r="CH117" s="992"/>
      <c r="CI117" s="992"/>
      <c r="CJ117" s="992"/>
      <c r="CK117" s="1022"/>
      <c r="CL117" s="1023"/>
      <c r="CM117" s="993" t="s">
        <v>462</v>
      </c>
      <c r="CN117" s="994"/>
      <c r="CO117" s="994"/>
      <c r="CP117" s="994"/>
      <c r="CQ117" s="994"/>
      <c r="CR117" s="994"/>
      <c r="CS117" s="994"/>
      <c r="CT117" s="994"/>
      <c r="CU117" s="994"/>
      <c r="CV117" s="994"/>
      <c r="CW117" s="994"/>
      <c r="CX117" s="994"/>
      <c r="CY117" s="994"/>
      <c r="CZ117" s="994"/>
      <c r="DA117" s="994"/>
      <c r="DB117" s="994"/>
      <c r="DC117" s="994"/>
      <c r="DD117" s="994"/>
      <c r="DE117" s="994"/>
      <c r="DF117" s="995"/>
      <c r="DG117" s="1035" t="s">
        <v>438</v>
      </c>
      <c r="DH117" s="1036"/>
      <c r="DI117" s="1036"/>
      <c r="DJ117" s="1036"/>
      <c r="DK117" s="1037"/>
      <c r="DL117" s="1038" t="s">
        <v>435</v>
      </c>
      <c r="DM117" s="1036"/>
      <c r="DN117" s="1036"/>
      <c r="DO117" s="1036"/>
      <c r="DP117" s="1037"/>
      <c r="DQ117" s="1038" t="s">
        <v>437</v>
      </c>
      <c r="DR117" s="1036"/>
      <c r="DS117" s="1036"/>
      <c r="DT117" s="1036"/>
      <c r="DU117" s="1037"/>
      <c r="DV117" s="1039" t="s">
        <v>437</v>
      </c>
      <c r="DW117" s="1040"/>
      <c r="DX117" s="1040"/>
      <c r="DY117" s="1040"/>
      <c r="DZ117" s="1041"/>
    </row>
    <row r="118" spans="1:130" s="226" customFormat="1" ht="26.25" customHeight="1">
      <c r="A118" s="981" t="s">
        <v>430</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1" t="s">
        <v>428</v>
      </c>
      <c r="AB118" s="962"/>
      <c r="AC118" s="962"/>
      <c r="AD118" s="962"/>
      <c r="AE118" s="963"/>
      <c r="AF118" s="961" t="s">
        <v>303</v>
      </c>
      <c r="AG118" s="962"/>
      <c r="AH118" s="962"/>
      <c r="AI118" s="962"/>
      <c r="AJ118" s="963"/>
      <c r="AK118" s="961" t="s">
        <v>302</v>
      </c>
      <c r="AL118" s="962"/>
      <c r="AM118" s="962"/>
      <c r="AN118" s="962"/>
      <c r="AO118" s="963"/>
      <c r="AP118" s="1048" t="s">
        <v>429</v>
      </c>
      <c r="AQ118" s="1049"/>
      <c r="AR118" s="1049"/>
      <c r="AS118" s="1049"/>
      <c r="AT118" s="1050"/>
      <c r="AU118" s="977"/>
      <c r="AV118" s="978"/>
      <c r="AW118" s="978"/>
      <c r="AX118" s="978"/>
      <c r="AY118" s="978"/>
      <c r="AZ118" s="1051" t="s">
        <v>463</v>
      </c>
      <c r="BA118" s="1042"/>
      <c r="BB118" s="1042"/>
      <c r="BC118" s="1042"/>
      <c r="BD118" s="1042"/>
      <c r="BE118" s="1042"/>
      <c r="BF118" s="1042"/>
      <c r="BG118" s="1042"/>
      <c r="BH118" s="1042"/>
      <c r="BI118" s="1042"/>
      <c r="BJ118" s="1042"/>
      <c r="BK118" s="1042"/>
      <c r="BL118" s="1042"/>
      <c r="BM118" s="1042"/>
      <c r="BN118" s="1042"/>
      <c r="BO118" s="1042"/>
      <c r="BP118" s="1043"/>
      <c r="BQ118" s="1074" t="s">
        <v>444</v>
      </c>
      <c r="BR118" s="1075"/>
      <c r="BS118" s="1075"/>
      <c r="BT118" s="1075"/>
      <c r="BU118" s="1075"/>
      <c r="BV118" s="1075" t="s">
        <v>441</v>
      </c>
      <c r="BW118" s="1075"/>
      <c r="BX118" s="1075"/>
      <c r="BY118" s="1075"/>
      <c r="BZ118" s="1075"/>
      <c r="CA118" s="1075" t="s">
        <v>124</v>
      </c>
      <c r="CB118" s="1075"/>
      <c r="CC118" s="1075"/>
      <c r="CD118" s="1075"/>
      <c r="CE118" s="1075"/>
      <c r="CF118" s="991" t="s">
        <v>435</v>
      </c>
      <c r="CG118" s="992"/>
      <c r="CH118" s="992"/>
      <c r="CI118" s="992"/>
      <c r="CJ118" s="992"/>
      <c r="CK118" s="1022"/>
      <c r="CL118" s="1023"/>
      <c r="CM118" s="993" t="s">
        <v>464</v>
      </c>
      <c r="CN118" s="994"/>
      <c r="CO118" s="994"/>
      <c r="CP118" s="994"/>
      <c r="CQ118" s="994"/>
      <c r="CR118" s="994"/>
      <c r="CS118" s="994"/>
      <c r="CT118" s="994"/>
      <c r="CU118" s="994"/>
      <c r="CV118" s="994"/>
      <c r="CW118" s="994"/>
      <c r="CX118" s="994"/>
      <c r="CY118" s="994"/>
      <c r="CZ118" s="994"/>
      <c r="DA118" s="994"/>
      <c r="DB118" s="994"/>
      <c r="DC118" s="994"/>
      <c r="DD118" s="994"/>
      <c r="DE118" s="994"/>
      <c r="DF118" s="995"/>
      <c r="DG118" s="1035" t="s">
        <v>441</v>
      </c>
      <c r="DH118" s="1036"/>
      <c r="DI118" s="1036"/>
      <c r="DJ118" s="1036"/>
      <c r="DK118" s="1037"/>
      <c r="DL118" s="1038" t="s">
        <v>441</v>
      </c>
      <c r="DM118" s="1036"/>
      <c r="DN118" s="1036"/>
      <c r="DO118" s="1036"/>
      <c r="DP118" s="1037"/>
      <c r="DQ118" s="1038" t="s">
        <v>435</v>
      </c>
      <c r="DR118" s="1036"/>
      <c r="DS118" s="1036"/>
      <c r="DT118" s="1036"/>
      <c r="DU118" s="1037"/>
      <c r="DV118" s="1039" t="s">
        <v>438</v>
      </c>
      <c r="DW118" s="1040"/>
      <c r="DX118" s="1040"/>
      <c r="DY118" s="1040"/>
      <c r="DZ118" s="1041"/>
    </row>
    <row r="119" spans="1:130" s="226" customFormat="1" ht="26.25" customHeight="1">
      <c r="A119" s="1135" t="s">
        <v>433</v>
      </c>
      <c r="B119" s="1021"/>
      <c r="C119" s="1000" t="s">
        <v>434</v>
      </c>
      <c r="D119" s="1001"/>
      <c r="E119" s="1001"/>
      <c r="F119" s="1001"/>
      <c r="G119" s="1001"/>
      <c r="H119" s="1001"/>
      <c r="I119" s="1001"/>
      <c r="J119" s="1001"/>
      <c r="K119" s="1001"/>
      <c r="L119" s="1001"/>
      <c r="M119" s="1001"/>
      <c r="N119" s="1001"/>
      <c r="O119" s="1001"/>
      <c r="P119" s="1001"/>
      <c r="Q119" s="1001"/>
      <c r="R119" s="1001"/>
      <c r="S119" s="1001"/>
      <c r="T119" s="1001"/>
      <c r="U119" s="1001"/>
      <c r="V119" s="1001"/>
      <c r="W119" s="1001"/>
      <c r="X119" s="1001"/>
      <c r="Y119" s="1001"/>
      <c r="Z119" s="1002"/>
      <c r="AA119" s="968" t="s">
        <v>437</v>
      </c>
      <c r="AB119" s="969"/>
      <c r="AC119" s="969"/>
      <c r="AD119" s="969"/>
      <c r="AE119" s="970"/>
      <c r="AF119" s="971" t="s">
        <v>435</v>
      </c>
      <c r="AG119" s="969"/>
      <c r="AH119" s="969"/>
      <c r="AI119" s="969"/>
      <c r="AJ119" s="970"/>
      <c r="AK119" s="971" t="s">
        <v>437</v>
      </c>
      <c r="AL119" s="969"/>
      <c r="AM119" s="969"/>
      <c r="AN119" s="969"/>
      <c r="AO119" s="970"/>
      <c r="AP119" s="972" t="s">
        <v>447</v>
      </c>
      <c r="AQ119" s="973"/>
      <c r="AR119" s="973"/>
      <c r="AS119" s="973"/>
      <c r="AT119" s="974"/>
      <c r="AU119" s="979"/>
      <c r="AV119" s="980"/>
      <c r="AW119" s="980"/>
      <c r="AX119" s="980"/>
      <c r="AY119" s="980"/>
      <c r="AZ119" s="257" t="s">
        <v>183</v>
      </c>
      <c r="BA119" s="257"/>
      <c r="BB119" s="257"/>
      <c r="BC119" s="257"/>
      <c r="BD119" s="257"/>
      <c r="BE119" s="257"/>
      <c r="BF119" s="257"/>
      <c r="BG119" s="257"/>
      <c r="BH119" s="257"/>
      <c r="BI119" s="257"/>
      <c r="BJ119" s="257"/>
      <c r="BK119" s="257"/>
      <c r="BL119" s="257"/>
      <c r="BM119" s="257"/>
      <c r="BN119" s="257"/>
      <c r="BO119" s="1052" t="s">
        <v>465</v>
      </c>
      <c r="BP119" s="1083"/>
      <c r="BQ119" s="1074">
        <v>20653202</v>
      </c>
      <c r="BR119" s="1075"/>
      <c r="BS119" s="1075"/>
      <c r="BT119" s="1075"/>
      <c r="BU119" s="1075"/>
      <c r="BV119" s="1075">
        <v>20244030</v>
      </c>
      <c r="BW119" s="1075"/>
      <c r="BX119" s="1075"/>
      <c r="BY119" s="1075"/>
      <c r="BZ119" s="1075"/>
      <c r="CA119" s="1075">
        <v>19189314</v>
      </c>
      <c r="CB119" s="1075"/>
      <c r="CC119" s="1075"/>
      <c r="CD119" s="1075"/>
      <c r="CE119" s="1075"/>
      <c r="CF119" s="1076"/>
      <c r="CG119" s="1077"/>
      <c r="CH119" s="1077"/>
      <c r="CI119" s="1077"/>
      <c r="CJ119" s="1078"/>
      <c r="CK119" s="1024"/>
      <c r="CL119" s="1025"/>
      <c r="CM119" s="1079" t="s">
        <v>466</v>
      </c>
      <c r="CN119" s="1080"/>
      <c r="CO119" s="1080"/>
      <c r="CP119" s="1080"/>
      <c r="CQ119" s="1080"/>
      <c r="CR119" s="1080"/>
      <c r="CS119" s="1080"/>
      <c r="CT119" s="1080"/>
      <c r="CU119" s="1080"/>
      <c r="CV119" s="1080"/>
      <c r="CW119" s="1080"/>
      <c r="CX119" s="1080"/>
      <c r="CY119" s="1080"/>
      <c r="CZ119" s="1080"/>
      <c r="DA119" s="1080"/>
      <c r="DB119" s="1080"/>
      <c r="DC119" s="1080"/>
      <c r="DD119" s="1080"/>
      <c r="DE119" s="1080"/>
      <c r="DF119" s="1081"/>
      <c r="DG119" s="1082" t="s">
        <v>447</v>
      </c>
      <c r="DH119" s="1061"/>
      <c r="DI119" s="1061"/>
      <c r="DJ119" s="1061"/>
      <c r="DK119" s="1062"/>
      <c r="DL119" s="1060" t="s">
        <v>438</v>
      </c>
      <c r="DM119" s="1061"/>
      <c r="DN119" s="1061"/>
      <c r="DO119" s="1061"/>
      <c r="DP119" s="1062"/>
      <c r="DQ119" s="1060" t="s">
        <v>437</v>
      </c>
      <c r="DR119" s="1061"/>
      <c r="DS119" s="1061"/>
      <c r="DT119" s="1061"/>
      <c r="DU119" s="1062"/>
      <c r="DV119" s="1063" t="s">
        <v>438</v>
      </c>
      <c r="DW119" s="1064"/>
      <c r="DX119" s="1064"/>
      <c r="DY119" s="1064"/>
      <c r="DZ119" s="1065"/>
    </row>
    <row r="120" spans="1:130" s="226" customFormat="1" ht="26.25" customHeight="1">
      <c r="A120" s="1136"/>
      <c r="B120" s="1023"/>
      <c r="C120" s="993" t="s">
        <v>440</v>
      </c>
      <c r="D120" s="994"/>
      <c r="E120" s="994"/>
      <c r="F120" s="994"/>
      <c r="G120" s="994"/>
      <c r="H120" s="994"/>
      <c r="I120" s="994"/>
      <c r="J120" s="994"/>
      <c r="K120" s="994"/>
      <c r="L120" s="994"/>
      <c r="M120" s="994"/>
      <c r="N120" s="994"/>
      <c r="O120" s="994"/>
      <c r="P120" s="994"/>
      <c r="Q120" s="994"/>
      <c r="R120" s="994"/>
      <c r="S120" s="994"/>
      <c r="T120" s="994"/>
      <c r="U120" s="994"/>
      <c r="V120" s="994"/>
      <c r="W120" s="994"/>
      <c r="X120" s="994"/>
      <c r="Y120" s="994"/>
      <c r="Z120" s="995"/>
      <c r="AA120" s="1035" t="s">
        <v>435</v>
      </c>
      <c r="AB120" s="1036"/>
      <c r="AC120" s="1036"/>
      <c r="AD120" s="1036"/>
      <c r="AE120" s="1037"/>
      <c r="AF120" s="1038" t="s">
        <v>438</v>
      </c>
      <c r="AG120" s="1036"/>
      <c r="AH120" s="1036"/>
      <c r="AI120" s="1036"/>
      <c r="AJ120" s="1037"/>
      <c r="AK120" s="1038" t="s">
        <v>437</v>
      </c>
      <c r="AL120" s="1036"/>
      <c r="AM120" s="1036"/>
      <c r="AN120" s="1036"/>
      <c r="AO120" s="1037"/>
      <c r="AP120" s="1039" t="s">
        <v>444</v>
      </c>
      <c r="AQ120" s="1040"/>
      <c r="AR120" s="1040"/>
      <c r="AS120" s="1040"/>
      <c r="AT120" s="1041"/>
      <c r="AU120" s="1066" t="s">
        <v>467</v>
      </c>
      <c r="AV120" s="1067"/>
      <c r="AW120" s="1067"/>
      <c r="AX120" s="1067"/>
      <c r="AY120" s="1068"/>
      <c r="AZ120" s="1017" t="s">
        <v>468</v>
      </c>
      <c r="BA120" s="966"/>
      <c r="BB120" s="966"/>
      <c r="BC120" s="966"/>
      <c r="BD120" s="966"/>
      <c r="BE120" s="966"/>
      <c r="BF120" s="966"/>
      <c r="BG120" s="966"/>
      <c r="BH120" s="966"/>
      <c r="BI120" s="966"/>
      <c r="BJ120" s="966"/>
      <c r="BK120" s="966"/>
      <c r="BL120" s="966"/>
      <c r="BM120" s="966"/>
      <c r="BN120" s="966"/>
      <c r="BO120" s="966"/>
      <c r="BP120" s="967"/>
      <c r="BQ120" s="1003">
        <v>4283287</v>
      </c>
      <c r="BR120" s="1004"/>
      <c r="BS120" s="1004"/>
      <c r="BT120" s="1004"/>
      <c r="BU120" s="1004"/>
      <c r="BV120" s="1004">
        <v>4780797</v>
      </c>
      <c r="BW120" s="1004"/>
      <c r="BX120" s="1004"/>
      <c r="BY120" s="1004"/>
      <c r="BZ120" s="1004"/>
      <c r="CA120" s="1004">
        <v>4919868</v>
      </c>
      <c r="CB120" s="1004"/>
      <c r="CC120" s="1004"/>
      <c r="CD120" s="1004"/>
      <c r="CE120" s="1004"/>
      <c r="CF120" s="1018">
        <v>102</v>
      </c>
      <c r="CG120" s="1019"/>
      <c r="CH120" s="1019"/>
      <c r="CI120" s="1019"/>
      <c r="CJ120" s="1019"/>
      <c r="CK120" s="1084" t="s">
        <v>469</v>
      </c>
      <c r="CL120" s="1085"/>
      <c r="CM120" s="1085"/>
      <c r="CN120" s="1085"/>
      <c r="CO120" s="1086"/>
      <c r="CP120" s="1092" t="s">
        <v>470</v>
      </c>
      <c r="CQ120" s="1093"/>
      <c r="CR120" s="1093"/>
      <c r="CS120" s="1093"/>
      <c r="CT120" s="1093"/>
      <c r="CU120" s="1093"/>
      <c r="CV120" s="1093"/>
      <c r="CW120" s="1093"/>
      <c r="CX120" s="1093"/>
      <c r="CY120" s="1093"/>
      <c r="CZ120" s="1093"/>
      <c r="DA120" s="1093"/>
      <c r="DB120" s="1093"/>
      <c r="DC120" s="1093"/>
      <c r="DD120" s="1093"/>
      <c r="DE120" s="1093"/>
      <c r="DF120" s="1094"/>
      <c r="DG120" s="1003">
        <v>7482404</v>
      </c>
      <c r="DH120" s="1004"/>
      <c r="DI120" s="1004"/>
      <c r="DJ120" s="1004"/>
      <c r="DK120" s="1004"/>
      <c r="DL120" s="1004">
        <v>7087801</v>
      </c>
      <c r="DM120" s="1004"/>
      <c r="DN120" s="1004"/>
      <c r="DO120" s="1004"/>
      <c r="DP120" s="1004"/>
      <c r="DQ120" s="1004">
        <v>6535090</v>
      </c>
      <c r="DR120" s="1004"/>
      <c r="DS120" s="1004"/>
      <c r="DT120" s="1004"/>
      <c r="DU120" s="1004"/>
      <c r="DV120" s="1005">
        <v>135.5</v>
      </c>
      <c r="DW120" s="1005"/>
      <c r="DX120" s="1005"/>
      <c r="DY120" s="1005"/>
      <c r="DZ120" s="1006"/>
    </row>
    <row r="121" spans="1:130" s="226" customFormat="1" ht="26.25" customHeight="1">
      <c r="A121" s="1136"/>
      <c r="B121" s="1023"/>
      <c r="C121" s="1044" t="s">
        <v>471</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1035" t="s">
        <v>437</v>
      </c>
      <c r="AB121" s="1036"/>
      <c r="AC121" s="1036"/>
      <c r="AD121" s="1036"/>
      <c r="AE121" s="1037"/>
      <c r="AF121" s="1038" t="s">
        <v>438</v>
      </c>
      <c r="AG121" s="1036"/>
      <c r="AH121" s="1036"/>
      <c r="AI121" s="1036"/>
      <c r="AJ121" s="1037"/>
      <c r="AK121" s="1038" t="s">
        <v>438</v>
      </c>
      <c r="AL121" s="1036"/>
      <c r="AM121" s="1036"/>
      <c r="AN121" s="1036"/>
      <c r="AO121" s="1037"/>
      <c r="AP121" s="1039" t="s">
        <v>435</v>
      </c>
      <c r="AQ121" s="1040"/>
      <c r="AR121" s="1040"/>
      <c r="AS121" s="1040"/>
      <c r="AT121" s="1041"/>
      <c r="AU121" s="1069"/>
      <c r="AV121" s="1070"/>
      <c r="AW121" s="1070"/>
      <c r="AX121" s="1070"/>
      <c r="AY121" s="1071"/>
      <c r="AZ121" s="1026" t="s">
        <v>472</v>
      </c>
      <c r="BA121" s="1027"/>
      <c r="BB121" s="1027"/>
      <c r="BC121" s="1027"/>
      <c r="BD121" s="1027"/>
      <c r="BE121" s="1027"/>
      <c r="BF121" s="1027"/>
      <c r="BG121" s="1027"/>
      <c r="BH121" s="1027"/>
      <c r="BI121" s="1027"/>
      <c r="BJ121" s="1027"/>
      <c r="BK121" s="1027"/>
      <c r="BL121" s="1027"/>
      <c r="BM121" s="1027"/>
      <c r="BN121" s="1027"/>
      <c r="BO121" s="1027"/>
      <c r="BP121" s="1028"/>
      <c r="BQ121" s="996">
        <v>2148397</v>
      </c>
      <c r="BR121" s="997"/>
      <c r="BS121" s="997"/>
      <c r="BT121" s="997"/>
      <c r="BU121" s="997"/>
      <c r="BV121" s="997">
        <v>1988652</v>
      </c>
      <c r="BW121" s="997"/>
      <c r="BX121" s="997"/>
      <c r="BY121" s="997"/>
      <c r="BZ121" s="997"/>
      <c r="CA121" s="997">
        <v>1817711</v>
      </c>
      <c r="CB121" s="997"/>
      <c r="CC121" s="997"/>
      <c r="CD121" s="997"/>
      <c r="CE121" s="997"/>
      <c r="CF121" s="991">
        <v>37.700000000000003</v>
      </c>
      <c r="CG121" s="992"/>
      <c r="CH121" s="992"/>
      <c r="CI121" s="992"/>
      <c r="CJ121" s="992"/>
      <c r="CK121" s="1087"/>
      <c r="CL121" s="1088"/>
      <c r="CM121" s="1088"/>
      <c r="CN121" s="1088"/>
      <c r="CO121" s="1089"/>
      <c r="CP121" s="1097" t="s">
        <v>473</v>
      </c>
      <c r="CQ121" s="1098"/>
      <c r="CR121" s="1098"/>
      <c r="CS121" s="1098"/>
      <c r="CT121" s="1098"/>
      <c r="CU121" s="1098"/>
      <c r="CV121" s="1098"/>
      <c r="CW121" s="1098"/>
      <c r="CX121" s="1098"/>
      <c r="CY121" s="1098"/>
      <c r="CZ121" s="1098"/>
      <c r="DA121" s="1098"/>
      <c r="DB121" s="1098"/>
      <c r="DC121" s="1098"/>
      <c r="DD121" s="1098"/>
      <c r="DE121" s="1098"/>
      <c r="DF121" s="1099"/>
      <c r="DG121" s="996">
        <v>2102635</v>
      </c>
      <c r="DH121" s="997"/>
      <c r="DI121" s="997"/>
      <c r="DJ121" s="997"/>
      <c r="DK121" s="997"/>
      <c r="DL121" s="997">
        <v>2416486</v>
      </c>
      <c r="DM121" s="997"/>
      <c r="DN121" s="997"/>
      <c r="DO121" s="997"/>
      <c r="DP121" s="997"/>
      <c r="DQ121" s="997">
        <v>2203605</v>
      </c>
      <c r="DR121" s="997"/>
      <c r="DS121" s="997"/>
      <c r="DT121" s="997"/>
      <c r="DU121" s="997"/>
      <c r="DV121" s="998">
        <v>45.7</v>
      </c>
      <c r="DW121" s="998"/>
      <c r="DX121" s="998"/>
      <c r="DY121" s="998"/>
      <c r="DZ121" s="999"/>
    </row>
    <row r="122" spans="1:130" s="226" customFormat="1" ht="26.25" customHeight="1">
      <c r="A122" s="1136"/>
      <c r="B122" s="1023"/>
      <c r="C122" s="993" t="s">
        <v>453</v>
      </c>
      <c r="D122" s="994"/>
      <c r="E122" s="994"/>
      <c r="F122" s="994"/>
      <c r="G122" s="994"/>
      <c r="H122" s="994"/>
      <c r="I122" s="994"/>
      <c r="J122" s="994"/>
      <c r="K122" s="994"/>
      <c r="L122" s="994"/>
      <c r="M122" s="994"/>
      <c r="N122" s="994"/>
      <c r="O122" s="994"/>
      <c r="P122" s="994"/>
      <c r="Q122" s="994"/>
      <c r="R122" s="994"/>
      <c r="S122" s="994"/>
      <c r="T122" s="994"/>
      <c r="U122" s="994"/>
      <c r="V122" s="994"/>
      <c r="W122" s="994"/>
      <c r="X122" s="994"/>
      <c r="Y122" s="994"/>
      <c r="Z122" s="995"/>
      <c r="AA122" s="1035" t="s">
        <v>438</v>
      </c>
      <c r="AB122" s="1036"/>
      <c r="AC122" s="1036"/>
      <c r="AD122" s="1036"/>
      <c r="AE122" s="1037"/>
      <c r="AF122" s="1038" t="s">
        <v>435</v>
      </c>
      <c r="AG122" s="1036"/>
      <c r="AH122" s="1036"/>
      <c r="AI122" s="1036"/>
      <c r="AJ122" s="1037"/>
      <c r="AK122" s="1038" t="s">
        <v>447</v>
      </c>
      <c r="AL122" s="1036"/>
      <c r="AM122" s="1036"/>
      <c r="AN122" s="1036"/>
      <c r="AO122" s="1037"/>
      <c r="AP122" s="1039" t="s">
        <v>444</v>
      </c>
      <c r="AQ122" s="1040"/>
      <c r="AR122" s="1040"/>
      <c r="AS122" s="1040"/>
      <c r="AT122" s="1041"/>
      <c r="AU122" s="1069"/>
      <c r="AV122" s="1070"/>
      <c r="AW122" s="1070"/>
      <c r="AX122" s="1070"/>
      <c r="AY122" s="1071"/>
      <c r="AZ122" s="1051" t="s">
        <v>474</v>
      </c>
      <c r="BA122" s="1042"/>
      <c r="BB122" s="1042"/>
      <c r="BC122" s="1042"/>
      <c r="BD122" s="1042"/>
      <c r="BE122" s="1042"/>
      <c r="BF122" s="1042"/>
      <c r="BG122" s="1042"/>
      <c r="BH122" s="1042"/>
      <c r="BI122" s="1042"/>
      <c r="BJ122" s="1042"/>
      <c r="BK122" s="1042"/>
      <c r="BL122" s="1042"/>
      <c r="BM122" s="1042"/>
      <c r="BN122" s="1042"/>
      <c r="BO122" s="1042"/>
      <c r="BP122" s="1043"/>
      <c r="BQ122" s="1074">
        <v>11418689</v>
      </c>
      <c r="BR122" s="1075"/>
      <c r="BS122" s="1075"/>
      <c r="BT122" s="1075"/>
      <c r="BU122" s="1075"/>
      <c r="BV122" s="1075">
        <v>11063398</v>
      </c>
      <c r="BW122" s="1075"/>
      <c r="BX122" s="1075"/>
      <c r="BY122" s="1075"/>
      <c r="BZ122" s="1075"/>
      <c r="CA122" s="1075">
        <v>10690697</v>
      </c>
      <c r="CB122" s="1075"/>
      <c r="CC122" s="1075"/>
      <c r="CD122" s="1075"/>
      <c r="CE122" s="1075"/>
      <c r="CF122" s="1095">
        <v>221.7</v>
      </c>
      <c r="CG122" s="1096"/>
      <c r="CH122" s="1096"/>
      <c r="CI122" s="1096"/>
      <c r="CJ122" s="1096"/>
      <c r="CK122" s="1087"/>
      <c r="CL122" s="1088"/>
      <c r="CM122" s="1088"/>
      <c r="CN122" s="1088"/>
      <c r="CO122" s="1089"/>
      <c r="CP122" s="1097" t="s">
        <v>405</v>
      </c>
      <c r="CQ122" s="1098"/>
      <c r="CR122" s="1098"/>
      <c r="CS122" s="1098"/>
      <c r="CT122" s="1098"/>
      <c r="CU122" s="1098"/>
      <c r="CV122" s="1098"/>
      <c r="CW122" s="1098"/>
      <c r="CX122" s="1098"/>
      <c r="CY122" s="1098"/>
      <c r="CZ122" s="1098"/>
      <c r="DA122" s="1098"/>
      <c r="DB122" s="1098"/>
      <c r="DC122" s="1098"/>
      <c r="DD122" s="1098"/>
      <c r="DE122" s="1098"/>
      <c r="DF122" s="1099"/>
      <c r="DG122" s="996">
        <v>1348570</v>
      </c>
      <c r="DH122" s="997"/>
      <c r="DI122" s="997"/>
      <c r="DJ122" s="997"/>
      <c r="DK122" s="997"/>
      <c r="DL122" s="997">
        <v>1253224</v>
      </c>
      <c r="DM122" s="997"/>
      <c r="DN122" s="997"/>
      <c r="DO122" s="997"/>
      <c r="DP122" s="997"/>
      <c r="DQ122" s="997">
        <v>1155967</v>
      </c>
      <c r="DR122" s="997"/>
      <c r="DS122" s="997"/>
      <c r="DT122" s="997"/>
      <c r="DU122" s="997"/>
      <c r="DV122" s="998">
        <v>24</v>
      </c>
      <c r="DW122" s="998"/>
      <c r="DX122" s="998"/>
      <c r="DY122" s="998"/>
      <c r="DZ122" s="999"/>
    </row>
    <row r="123" spans="1:130" s="226" customFormat="1" ht="26.25" customHeight="1">
      <c r="A123" s="1136"/>
      <c r="B123" s="1023"/>
      <c r="C123" s="993" t="s">
        <v>459</v>
      </c>
      <c r="D123" s="994"/>
      <c r="E123" s="994"/>
      <c r="F123" s="994"/>
      <c r="G123" s="994"/>
      <c r="H123" s="994"/>
      <c r="I123" s="994"/>
      <c r="J123" s="994"/>
      <c r="K123" s="994"/>
      <c r="L123" s="994"/>
      <c r="M123" s="994"/>
      <c r="N123" s="994"/>
      <c r="O123" s="994"/>
      <c r="P123" s="994"/>
      <c r="Q123" s="994"/>
      <c r="R123" s="994"/>
      <c r="S123" s="994"/>
      <c r="T123" s="994"/>
      <c r="U123" s="994"/>
      <c r="V123" s="994"/>
      <c r="W123" s="994"/>
      <c r="X123" s="994"/>
      <c r="Y123" s="994"/>
      <c r="Z123" s="995"/>
      <c r="AA123" s="1035">
        <v>5000</v>
      </c>
      <c r="AB123" s="1036"/>
      <c r="AC123" s="1036"/>
      <c r="AD123" s="1036"/>
      <c r="AE123" s="1037"/>
      <c r="AF123" s="1038">
        <v>5000</v>
      </c>
      <c r="AG123" s="1036"/>
      <c r="AH123" s="1036"/>
      <c r="AI123" s="1036"/>
      <c r="AJ123" s="1037"/>
      <c r="AK123" s="1038">
        <v>5000</v>
      </c>
      <c r="AL123" s="1036"/>
      <c r="AM123" s="1036"/>
      <c r="AN123" s="1036"/>
      <c r="AO123" s="1037"/>
      <c r="AP123" s="1039">
        <v>0.1</v>
      </c>
      <c r="AQ123" s="1040"/>
      <c r="AR123" s="1040"/>
      <c r="AS123" s="1040"/>
      <c r="AT123" s="1041"/>
      <c r="AU123" s="1072"/>
      <c r="AV123" s="1073"/>
      <c r="AW123" s="1073"/>
      <c r="AX123" s="1073"/>
      <c r="AY123" s="1073"/>
      <c r="AZ123" s="257" t="s">
        <v>183</v>
      </c>
      <c r="BA123" s="257"/>
      <c r="BB123" s="257"/>
      <c r="BC123" s="257"/>
      <c r="BD123" s="257"/>
      <c r="BE123" s="257"/>
      <c r="BF123" s="257"/>
      <c r="BG123" s="257"/>
      <c r="BH123" s="257"/>
      <c r="BI123" s="257"/>
      <c r="BJ123" s="257"/>
      <c r="BK123" s="257"/>
      <c r="BL123" s="257"/>
      <c r="BM123" s="257"/>
      <c r="BN123" s="257"/>
      <c r="BO123" s="1052" t="s">
        <v>475</v>
      </c>
      <c r="BP123" s="1083"/>
      <c r="BQ123" s="1142">
        <v>17850373</v>
      </c>
      <c r="BR123" s="1143"/>
      <c r="BS123" s="1143"/>
      <c r="BT123" s="1143"/>
      <c r="BU123" s="1143"/>
      <c r="BV123" s="1143">
        <v>17832847</v>
      </c>
      <c r="BW123" s="1143"/>
      <c r="BX123" s="1143"/>
      <c r="BY123" s="1143"/>
      <c r="BZ123" s="1143"/>
      <c r="CA123" s="1143">
        <v>17428276</v>
      </c>
      <c r="CB123" s="1143"/>
      <c r="CC123" s="1143"/>
      <c r="CD123" s="1143"/>
      <c r="CE123" s="1143"/>
      <c r="CF123" s="1076"/>
      <c r="CG123" s="1077"/>
      <c r="CH123" s="1077"/>
      <c r="CI123" s="1077"/>
      <c r="CJ123" s="1078"/>
      <c r="CK123" s="1087"/>
      <c r="CL123" s="1088"/>
      <c r="CM123" s="1088"/>
      <c r="CN123" s="1088"/>
      <c r="CO123" s="1089"/>
      <c r="CP123" s="1097" t="s">
        <v>476</v>
      </c>
      <c r="CQ123" s="1098"/>
      <c r="CR123" s="1098"/>
      <c r="CS123" s="1098"/>
      <c r="CT123" s="1098"/>
      <c r="CU123" s="1098"/>
      <c r="CV123" s="1098"/>
      <c r="CW123" s="1098"/>
      <c r="CX123" s="1098"/>
      <c r="CY123" s="1098"/>
      <c r="CZ123" s="1098"/>
      <c r="DA123" s="1098"/>
      <c r="DB123" s="1098"/>
      <c r="DC123" s="1098"/>
      <c r="DD123" s="1098"/>
      <c r="DE123" s="1098"/>
      <c r="DF123" s="1099"/>
      <c r="DG123" s="1035">
        <v>99463</v>
      </c>
      <c r="DH123" s="1036"/>
      <c r="DI123" s="1036"/>
      <c r="DJ123" s="1036"/>
      <c r="DK123" s="1037"/>
      <c r="DL123" s="1038">
        <v>78046</v>
      </c>
      <c r="DM123" s="1036"/>
      <c r="DN123" s="1036"/>
      <c r="DO123" s="1036"/>
      <c r="DP123" s="1037"/>
      <c r="DQ123" s="1038">
        <v>154846</v>
      </c>
      <c r="DR123" s="1036"/>
      <c r="DS123" s="1036"/>
      <c r="DT123" s="1036"/>
      <c r="DU123" s="1037"/>
      <c r="DV123" s="1039">
        <v>3.2</v>
      </c>
      <c r="DW123" s="1040"/>
      <c r="DX123" s="1040"/>
      <c r="DY123" s="1040"/>
      <c r="DZ123" s="1041"/>
    </row>
    <row r="124" spans="1:130" s="226" customFormat="1" ht="26.25" customHeight="1" thickBot="1">
      <c r="A124" s="1136"/>
      <c r="B124" s="1023"/>
      <c r="C124" s="993" t="s">
        <v>462</v>
      </c>
      <c r="D124" s="994"/>
      <c r="E124" s="994"/>
      <c r="F124" s="994"/>
      <c r="G124" s="994"/>
      <c r="H124" s="994"/>
      <c r="I124" s="994"/>
      <c r="J124" s="994"/>
      <c r="K124" s="994"/>
      <c r="L124" s="994"/>
      <c r="M124" s="994"/>
      <c r="N124" s="994"/>
      <c r="O124" s="994"/>
      <c r="P124" s="994"/>
      <c r="Q124" s="994"/>
      <c r="R124" s="994"/>
      <c r="S124" s="994"/>
      <c r="T124" s="994"/>
      <c r="U124" s="994"/>
      <c r="V124" s="994"/>
      <c r="W124" s="994"/>
      <c r="X124" s="994"/>
      <c r="Y124" s="994"/>
      <c r="Z124" s="995"/>
      <c r="AA124" s="1035" t="s">
        <v>438</v>
      </c>
      <c r="AB124" s="1036"/>
      <c r="AC124" s="1036"/>
      <c r="AD124" s="1036"/>
      <c r="AE124" s="1037"/>
      <c r="AF124" s="1038" t="s">
        <v>444</v>
      </c>
      <c r="AG124" s="1036"/>
      <c r="AH124" s="1036"/>
      <c r="AI124" s="1036"/>
      <c r="AJ124" s="1037"/>
      <c r="AK124" s="1038" t="s">
        <v>437</v>
      </c>
      <c r="AL124" s="1036"/>
      <c r="AM124" s="1036"/>
      <c r="AN124" s="1036"/>
      <c r="AO124" s="1037"/>
      <c r="AP124" s="1039" t="s">
        <v>437</v>
      </c>
      <c r="AQ124" s="1040"/>
      <c r="AR124" s="1040"/>
      <c r="AS124" s="1040"/>
      <c r="AT124" s="1041"/>
      <c r="AU124" s="1138" t="s">
        <v>477</v>
      </c>
      <c r="AV124" s="1139"/>
      <c r="AW124" s="1139"/>
      <c r="AX124" s="1139"/>
      <c r="AY124" s="1139"/>
      <c r="AZ124" s="1139"/>
      <c r="BA124" s="1139"/>
      <c r="BB124" s="1139"/>
      <c r="BC124" s="1139"/>
      <c r="BD124" s="1139"/>
      <c r="BE124" s="1139"/>
      <c r="BF124" s="1139"/>
      <c r="BG124" s="1139"/>
      <c r="BH124" s="1139"/>
      <c r="BI124" s="1139"/>
      <c r="BJ124" s="1139"/>
      <c r="BK124" s="1139"/>
      <c r="BL124" s="1139"/>
      <c r="BM124" s="1139"/>
      <c r="BN124" s="1139"/>
      <c r="BO124" s="1139"/>
      <c r="BP124" s="1140"/>
      <c r="BQ124" s="1141">
        <v>57.1</v>
      </c>
      <c r="BR124" s="1105"/>
      <c r="BS124" s="1105"/>
      <c r="BT124" s="1105"/>
      <c r="BU124" s="1105"/>
      <c r="BV124" s="1105">
        <v>49.4</v>
      </c>
      <c r="BW124" s="1105"/>
      <c r="BX124" s="1105"/>
      <c r="BY124" s="1105"/>
      <c r="BZ124" s="1105"/>
      <c r="CA124" s="1105">
        <v>36.5</v>
      </c>
      <c r="CB124" s="1105"/>
      <c r="CC124" s="1105"/>
      <c r="CD124" s="1105"/>
      <c r="CE124" s="1105"/>
      <c r="CF124" s="1106"/>
      <c r="CG124" s="1107"/>
      <c r="CH124" s="1107"/>
      <c r="CI124" s="1107"/>
      <c r="CJ124" s="1108"/>
      <c r="CK124" s="1090"/>
      <c r="CL124" s="1090"/>
      <c r="CM124" s="1090"/>
      <c r="CN124" s="1090"/>
      <c r="CO124" s="1091"/>
      <c r="CP124" s="1097" t="s">
        <v>478</v>
      </c>
      <c r="CQ124" s="1098"/>
      <c r="CR124" s="1098"/>
      <c r="CS124" s="1098"/>
      <c r="CT124" s="1098"/>
      <c r="CU124" s="1098"/>
      <c r="CV124" s="1098"/>
      <c r="CW124" s="1098"/>
      <c r="CX124" s="1098"/>
      <c r="CY124" s="1098"/>
      <c r="CZ124" s="1098"/>
      <c r="DA124" s="1098"/>
      <c r="DB124" s="1098"/>
      <c r="DC124" s="1098"/>
      <c r="DD124" s="1098"/>
      <c r="DE124" s="1098"/>
      <c r="DF124" s="1099"/>
      <c r="DG124" s="1082">
        <v>227068</v>
      </c>
      <c r="DH124" s="1061"/>
      <c r="DI124" s="1061"/>
      <c r="DJ124" s="1061"/>
      <c r="DK124" s="1062"/>
      <c r="DL124" s="1060">
        <v>211526</v>
      </c>
      <c r="DM124" s="1061"/>
      <c r="DN124" s="1061"/>
      <c r="DO124" s="1061"/>
      <c r="DP124" s="1062"/>
      <c r="DQ124" s="1060" t="s">
        <v>444</v>
      </c>
      <c r="DR124" s="1061"/>
      <c r="DS124" s="1061"/>
      <c r="DT124" s="1061"/>
      <c r="DU124" s="1062"/>
      <c r="DV124" s="1063" t="s">
        <v>435</v>
      </c>
      <c r="DW124" s="1064"/>
      <c r="DX124" s="1064"/>
      <c r="DY124" s="1064"/>
      <c r="DZ124" s="1065"/>
    </row>
    <row r="125" spans="1:130" s="226" customFormat="1" ht="26.25" customHeight="1">
      <c r="A125" s="1136"/>
      <c r="B125" s="1023"/>
      <c r="C125" s="993" t="s">
        <v>464</v>
      </c>
      <c r="D125" s="994"/>
      <c r="E125" s="994"/>
      <c r="F125" s="994"/>
      <c r="G125" s="994"/>
      <c r="H125" s="994"/>
      <c r="I125" s="994"/>
      <c r="J125" s="994"/>
      <c r="K125" s="994"/>
      <c r="L125" s="994"/>
      <c r="M125" s="994"/>
      <c r="N125" s="994"/>
      <c r="O125" s="994"/>
      <c r="P125" s="994"/>
      <c r="Q125" s="994"/>
      <c r="R125" s="994"/>
      <c r="S125" s="994"/>
      <c r="T125" s="994"/>
      <c r="U125" s="994"/>
      <c r="V125" s="994"/>
      <c r="W125" s="994"/>
      <c r="X125" s="994"/>
      <c r="Y125" s="994"/>
      <c r="Z125" s="995"/>
      <c r="AA125" s="1035" t="s">
        <v>124</v>
      </c>
      <c r="AB125" s="1036"/>
      <c r="AC125" s="1036"/>
      <c r="AD125" s="1036"/>
      <c r="AE125" s="1037"/>
      <c r="AF125" s="1038" t="s">
        <v>124</v>
      </c>
      <c r="AG125" s="1036"/>
      <c r="AH125" s="1036"/>
      <c r="AI125" s="1036"/>
      <c r="AJ125" s="1037"/>
      <c r="AK125" s="1038" t="s">
        <v>437</v>
      </c>
      <c r="AL125" s="1036"/>
      <c r="AM125" s="1036"/>
      <c r="AN125" s="1036"/>
      <c r="AO125" s="1037"/>
      <c r="AP125" s="1039" t="s">
        <v>435</v>
      </c>
      <c r="AQ125" s="1040"/>
      <c r="AR125" s="1040"/>
      <c r="AS125" s="1040"/>
      <c r="AT125" s="1041"/>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100" t="s">
        <v>479</v>
      </c>
      <c r="CL125" s="1085"/>
      <c r="CM125" s="1085"/>
      <c r="CN125" s="1085"/>
      <c r="CO125" s="1086"/>
      <c r="CP125" s="1017" t="s">
        <v>480</v>
      </c>
      <c r="CQ125" s="966"/>
      <c r="CR125" s="966"/>
      <c r="CS125" s="966"/>
      <c r="CT125" s="966"/>
      <c r="CU125" s="966"/>
      <c r="CV125" s="966"/>
      <c r="CW125" s="966"/>
      <c r="CX125" s="966"/>
      <c r="CY125" s="966"/>
      <c r="CZ125" s="966"/>
      <c r="DA125" s="966"/>
      <c r="DB125" s="966"/>
      <c r="DC125" s="966"/>
      <c r="DD125" s="966"/>
      <c r="DE125" s="966"/>
      <c r="DF125" s="967"/>
      <c r="DG125" s="1003" t="s">
        <v>441</v>
      </c>
      <c r="DH125" s="1004"/>
      <c r="DI125" s="1004"/>
      <c r="DJ125" s="1004"/>
      <c r="DK125" s="1004"/>
      <c r="DL125" s="1004" t="s">
        <v>447</v>
      </c>
      <c r="DM125" s="1004"/>
      <c r="DN125" s="1004"/>
      <c r="DO125" s="1004"/>
      <c r="DP125" s="1004"/>
      <c r="DQ125" s="1004" t="s">
        <v>124</v>
      </c>
      <c r="DR125" s="1004"/>
      <c r="DS125" s="1004"/>
      <c r="DT125" s="1004"/>
      <c r="DU125" s="1004"/>
      <c r="DV125" s="1005" t="s">
        <v>435</v>
      </c>
      <c r="DW125" s="1005"/>
      <c r="DX125" s="1005"/>
      <c r="DY125" s="1005"/>
      <c r="DZ125" s="1006"/>
    </row>
    <row r="126" spans="1:130" s="226" customFormat="1" ht="26.25" customHeight="1" thickBot="1">
      <c r="A126" s="1136"/>
      <c r="B126" s="1023"/>
      <c r="C126" s="993" t="s">
        <v>466</v>
      </c>
      <c r="D126" s="994"/>
      <c r="E126" s="994"/>
      <c r="F126" s="994"/>
      <c r="G126" s="994"/>
      <c r="H126" s="994"/>
      <c r="I126" s="994"/>
      <c r="J126" s="994"/>
      <c r="K126" s="994"/>
      <c r="L126" s="994"/>
      <c r="M126" s="994"/>
      <c r="N126" s="994"/>
      <c r="O126" s="994"/>
      <c r="P126" s="994"/>
      <c r="Q126" s="994"/>
      <c r="R126" s="994"/>
      <c r="S126" s="994"/>
      <c r="T126" s="994"/>
      <c r="U126" s="994"/>
      <c r="V126" s="994"/>
      <c r="W126" s="994"/>
      <c r="X126" s="994"/>
      <c r="Y126" s="994"/>
      <c r="Z126" s="995"/>
      <c r="AA126" s="1035" t="s">
        <v>441</v>
      </c>
      <c r="AB126" s="1036"/>
      <c r="AC126" s="1036"/>
      <c r="AD126" s="1036"/>
      <c r="AE126" s="1037"/>
      <c r="AF126" s="1038" t="s">
        <v>444</v>
      </c>
      <c r="AG126" s="1036"/>
      <c r="AH126" s="1036"/>
      <c r="AI126" s="1036"/>
      <c r="AJ126" s="1037"/>
      <c r="AK126" s="1038" t="s">
        <v>441</v>
      </c>
      <c r="AL126" s="1036"/>
      <c r="AM126" s="1036"/>
      <c r="AN126" s="1036"/>
      <c r="AO126" s="1037"/>
      <c r="AP126" s="1039" t="s">
        <v>441</v>
      </c>
      <c r="AQ126" s="1040"/>
      <c r="AR126" s="1040"/>
      <c r="AS126" s="1040"/>
      <c r="AT126" s="1041"/>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101"/>
      <c r="CL126" s="1088"/>
      <c r="CM126" s="1088"/>
      <c r="CN126" s="1088"/>
      <c r="CO126" s="1089"/>
      <c r="CP126" s="1026" t="s">
        <v>481</v>
      </c>
      <c r="CQ126" s="1027"/>
      <c r="CR126" s="1027"/>
      <c r="CS126" s="1027"/>
      <c r="CT126" s="1027"/>
      <c r="CU126" s="1027"/>
      <c r="CV126" s="1027"/>
      <c r="CW126" s="1027"/>
      <c r="CX126" s="1027"/>
      <c r="CY126" s="1027"/>
      <c r="CZ126" s="1027"/>
      <c r="DA126" s="1027"/>
      <c r="DB126" s="1027"/>
      <c r="DC126" s="1027"/>
      <c r="DD126" s="1027"/>
      <c r="DE126" s="1027"/>
      <c r="DF126" s="1028"/>
      <c r="DG126" s="996" t="s">
        <v>435</v>
      </c>
      <c r="DH126" s="997"/>
      <c r="DI126" s="997"/>
      <c r="DJ126" s="997"/>
      <c r="DK126" s="997"/>
      <c r="DL126" s="997" t="s">
        <v>441</v>
      </c>
      <c r="DM126" s="997"/>
      <c r="DN126" s="997"/>
      <c r="DO126" s="997"/>
      <c r="DP126" s="997"/>
      <c r="DQ126" s="997" t="s">
        <v>435</v>
      </c>
      <c r="DR126" s="997"/>
      <c r="DS126" s="997"/>
      <c r="DT126" s="997"/>
      <c r="DU126" s="997"/>
      <c r="DV126" s="998" t="s">
        <v>435</v>
      </c>
      <c r="DW126" s="998"/>
      <c r="DX126" s="998"/>
      <c r="DY126" s="998"/>
      <c r="DZ126" s="999"/>
    </row>
    <row r="127" spans="1:130" s="226" customFormat="1" ht="26.25" customHeight="1">
      <c r="A127" s="1137"/>
      <c r="B127" s="1025"/>
      <c r="C127" s="1079" t="s">
        <v>482</v>
      </c>
      <c r="D127" s="1080"/>
      <c r="E127" s="1080"/>
      <c r="F127" s="1080"/>
      <c r="G127" s="1080"/>
      <c r="H127" s="1080"/>
      <c r="I127" s="1080"/>
      <c r="J127" s="1080"/>
      <c r="K127" s="1080"/>
      <c r="L127" s="1080"/>
      <c r="M127" s="1080"/>
      <c r="N127" s="1080"/>
      <c r="O127" s="1080"/>
      <c r="P127" s="1080"/>
      <c r="Q127" s="1080"/>
      <c r="R127" s="1080"/>
      <c r="S127" s="1080"/>
      <c r="T127" s="1080"/>
      <c r="U127" s="1080"/>
      <c r="V127" s="1080"/>
      <c r="W127" s="1080"/>
      <c r="X127" s="1080"/>
      <c r="Y127" s="1080"/>
      <c r="Z127" s="1081"/>
      <c r="AA127" s="1035">
        <v>197</v>
      </c>
      <c r="AB127" s="1036"/>
      <c r="AC127" s="1036"/>
      <c r="AD127" s="1036"/>
      <c r="AE127" s="1037"/>
      <c r="AF127" s="1038">
        <v>102</v>
      </c>
      <c r="AG127" s="1036"/>
      <c r="AH127" s="1036"/>
      <c r="AI127" s="1036"/>
      <c r="AJ127" s="1037"/>
      <c r="AK127" s="1038">
        <v>13</v>
      </c>
      <c r="AL127" s="1036"/>
      <c r="AM127" s="1036"/>
      <c r="AN127" s="1036"/>
      <c r="AO127" s="1037"/>
      <c r="AP127" s="1039">
        <v>0</v>
      </c>
      <c r="AQ127" s="1040"/>
      <c r="AR127" s="1040"/>
      <c r="AS127" s="1040"/>
      <c r="AT127" s="1041"/>
      <c r="AU127" s="262"/>
      <c r="AV127" s="262"/>
      <c r="AW127" s="262"/>
      <c r="AX127" s="1109" t="s">
        <v>483</v>
      </c>
      <c r="AY127" s="1110"/>
      <c r="AZ127" s="1110"/>
      <c r="BA127" s="1110"/>
      <c r="BB127" s="1110"/>
      <c r="BC127" s="1110"/>
      <c r="BD127" s="1110"/>
      <c r="BE127" s="1111"/>
      <c r="BF127" s="1112" t="s">
        <v>484</v>
      </c>
      <c r="BG127" s="1110"/>
      <c r="BH127" s="1110"/>
      <c r="BI127" s="1110"/>
      <c r="BJ127" s="1110"/>
      <c r="BK127" s="1110"/>
      <c r="BL127" s="1111"/>
      <c r="BM127" s="1112" t="s">
        <v>485</v>
      </c>
      <c r="BN127" s="1110"/>
      <c r="BO127" s="1110"/>
      <c r="BP127" s="1110"/>
      <c r="BQ127" s="1110"/>
      <c r="BR127" s="1110"/>
      <c r="BS127" s="1111"/>
      <c r="BT127" s="1112" t="s">
        <v>486</v>
      </c>
      <c r="BU127" s="1110"/>
      <c r="BV127" s="1110"/>
      <c r="BW127" s="1110"/>
      <c r="BX127" s="1110"/>
      <c r="BY127" s="1110"/>
      <c r="BZ127" s="1134"/>
      <c r="CA127" s="262"/>
      <c r="CB127" s="262"/>
      <c r="CC127" s="262"/>
      <c r="CD127" s="263"/>
      <c r="CE127" s="263"/>
      <c r="CF127" s="263"/>
      <c r="CG127" s="260"/>
      <c r="CH127" s="260"/>
      <c r="CI127" s="260"/>
      <c r="CJ127" s="261"/>
      <c r="CK127" s="1101"/>
      <c r="CL127" s="1088"/>
      <c r="CM127" s="1088"/>
      <c r="CN127" s="1088"/>
      <c r="CO127" s="1089"/>
      <c r="CP127" s="1026" t="s">
        <v>487</v>
      </c>
      <c r="CQ127" s="1027"/>
      <c r="CR127" s="1027"/>
      <c r="CS127" s="1027"/>
      <c r="CT127" s="1027"/>
      <c r="CU127" s="1027"/>
      <c r="CV127" s="1027"/>
      <c r="CW127" s="1027"/>
      <c r="CX127" s="1027"/>
      <c r="CY127" s="1027"/>
      <c r="CZ127" s="1027"/>
      <c r="DA127" s="1027"/>
      <c r="DB127" s="1027"/>
      <c r="DC127" s="1027"/>
      <c r="DD127" s="1027"/>
      <c r="DE127" s="1027"/>
      <c r="DF127" s="1028"/>
      <c r="DG127" s="996" t="s">
        <v>441</v>
      </c>
      <c r="DH127" s="997"/>
      <c r="DI127" s="997"/>
      <c r="DJ127" s="997"/>
      <c r="DK127" s="997"/>
      <c r="DL127" s="997" t="s">
        <v>435</v>
      </c>
      <c r="DM127" s="997"/>
      <c r="DN127" s="997"/>
      <c r="DO127" s="997"/>
      <c r="DP127" s="997"/>
      <c r="DQ127" s="997" t="s">
        <v>124</v>
      </c>
      <c r="DR127" s="997"/>
      <c r="DS127" s="997"/>
      <c r="DT127" s="997"/>
      <c r="DU127" s="997"/>
      <c r="DV127" s="998" t="s">
        <v>447</v>
      </c>
      <c r="DW127" s="998"/>
      <c r="DX127" s="998"/>
      <c r="DY127" s="998"/>
      <c r="DZ127" s="999"/>
    </row>
    <row r="128" spans="1:130" s="226" customFormat="1" ht="26.25" customHeight="1" thickBot="1">
      <c r="A128" s="1120" t="s">
        <v>488</v>
      </c>
      <c r="B128" s="1121"/>
      <c r="C128" s="1121"/>
      <c r="D128" s="1121"/>
      <c r="E128" s="1121"/>
      <c r="F128" s="1121"/>
      <c r="G128" s="1121"/>
      <c r="H128" s="1121"/>
      <c r="I128" s="1121"/>
      <c r="J128" s="1121"/>
      <c r="K128" s="1121"/>
      <c r="L128" s="1121"/>
      <c r="M128" s="1121"/>
      <c r="N128" s="1121"/>
      <c r="O128" s="1121"/>
      <c r="P128" s="1121"/>
      <c r="Q128" s="1121"/>
      <c r="R128" s="1121"/>
      <c r="S128" s="1121"/>
      <c r="T128" s="1121"/>
      <c r="U128" s="1121"/>
      <c r="V128" s="1121"/>
      <c r="W128" s="1122" t="s">
        <v>489</v>
      </c>
      <c r="X128" s="1122"/>
      <c r="Y128" s="1122"/>
      <c r="Z128" s="1123"/>
      <c r="AA128" s="1124">
        <v>187712</v>
      </c>
      <c r="AB128" s="1125"/>
      <c r="AC128" s="1125"/>
      <c r="AD128" s="1125"/>
      <c r="AE128" s="1126"/>
      <c r="AF128" s="1127">
        <v>188616</v>
      </c>
      <c r="AG128" s="1125"/>
      <c r="AH128" s="1125"/>
      <c r="AI128" s="1125"/>
      <c r="AJ128" s="1126"/>
      <c r="AK128" s="1127">
        <v>183477</v>
      </c>
      <c r="AL128" s="1125"/>
      <c r="AM128" s="1125"/>
      <c r="AN128" s="1125"/>
      <c r="AO128" s="1126"/>
      <c r="AP128" s="1128"/>
      <c r="AQ128" s="1129"/>
      <c r="AR128" s="1129"/>
      <c r="AS128" s="1129"/>
      <c r="AT128" s="1130"/>
      <c r="AU128" s="262"/>
      <c r="AV128" s="262"/>
      <c r="AW128" s="262"/>
      <c r="AX128" s="965" t="s">
        <v>490</v>
      </c>
      <c r="AY128" s="966"/>
      <c r="AZ128" s="966"/>
      <c r="BA128" s="966"/>
      <c r="BB128" s="966"/>
      <c r="BC128" s="966"/>
      <c r="BD128" s="966"/>
      <c r="BE128" s="967"/>
      <c r="BF128" s="1131" t="s">
        <v>435</v>
      </c>
      <c r="BG128" s="1132"/>
      <c r="BH128" s="1132"/>
      <c r="BI128" s="1132"/>
      <c r="BJ128" s="1132"/>
      <c r="BK128" s="1132"/>
      <c r="BL128" s="1133"/>
      <c r="BM128" s="1131">
        <v>14.55</v>
      </c>
      <c r="BN128" s="1132"/>
      <c r="BO128" s="1132"/>
      <c r="BP128" s="1132"/>
      <c r="BQ128" s="1132"/>
      <c r="BR128" s="1132"/>
      <c r="BS128" s="1133"/>
      <c r="BT128" s="1131">
        <v>20</v>
      </c>
      <c r="BU128" s="1132"/>
      <c r="BV128" s="1132"/>
      <c r="BW128" s="1132"/>
      <c r="BX128" s="1132"/>
      <c r="BY128" s="1132"/>
      <c r="BZ128" s="1156"/>
      <c r="CA128" s="263"/>
      <c r="CB128" s="263"/>
      <c r="CC128" s="263"/>
      <c r="CD128" s="263"/>
      <c r="CE128" s="263"/>
      <c r="CF128" s="263"/>
      <c r="CG128" s="260"/>
      <c r="CH128" s="260"/>
      <c r="CI128" s="260"/>
      <c r="CJ128" s="261"/>
      <c r="CK128" s="1102"/>
      <c r="CL128" s="1103"/>
      <c r="CM128" s="1103"/>
      <c r="CN128" s="1103"/>
      <c r="CO128" s="1104"/>
      <c r="CP128" s="1113" t="s">
        <v>491</v>
      </c>
      <c r="CQ128" s="1114"/>
      <c r="CR128" s="1114"/>
      <c r="CS128" s="1114"/>
      <c r="CT128" s="1114"/>
      <c r="CU128" s="1114"/>
      <c r="CV128" s="1114"/>
      <c r="CW128" s="1114"/>
      <c r="CX128" s="1114"/>
      <c r="CY128" s="1114"/>
      <c r="CZ128" s="1114"/>
      <c r="DA128" s="1114"/>
      <c r="DB128" s="1114"/>
      <c r="DC128" s="1114"/>
      <c r="DD128" s="1114"/>
      <c r="DE128" s="1114"/>
      <c r="DF128" s="1115"/>
      <c r="DG128" s="1116" t="s">
        <v>435</v>
      </c>
      <c r="DH128" s="1117"/>
      <c r="DI128" s="1117"/>
      <c r="DJ128" s="1117"/>
      <c r="DK128" s="1117"/>
      <c r="DL128" s="1117" t="s">
        <v>435</v>
      </c>
      <c r="DM128" s="1117"/>
      <c r="DN128" s="1117"/>
      <c r="DO128" s="1117"/>
      <c r="DP128" s="1117"/>
      <c r="DQ128" s="1117" t="s">
        <v>435</v>
      </c>
      <c r="DR128" s="1117"/>
      <c r="DS128" s="1117"/>
      <c r="DT128" s="1117"/>
      <c r="DU128" s="1117"/>
      <c r="DV128" s="1118" t="s">
        <v>437</v>
      </c>
      <c r="DW128" s="1118"/>
      <c r="DX128" s="1118"/>
      <c r="DY128" s="1118"/>
      <c r="DZ128" s="1119"/>
    </row>
    <row r="129" spans="1:131" s="226" customFormat="1" ht="26.25" customHeight="1">
      <c r="A129" s="1007" t="s">
        <v>101</v>
      </c>
      <c r="B129" s="1008"/>
      <c r="C129" s="1008"/>
      <c r="D129" s="1008"/>
      <c r="E129" s="1008"/>
      <c r="F129" s="1008"/>
      <c r="G129" s="1008"/>
      <c r="H129" s="1008"/>
      <c r="I129" s="1008"/>
      <c r="J129" s="1008"/>
      <c r="K129" s="1008"/>
      <c r="L129" s="1008"/>
      <c r="M129" s="1008"/>
      <c r="N129" s="1008"/>
      <c r="O129" s="1008"/>
      <c r="P129" s="1008"/>
      <c r="Q129" s="1008"/>
      <c r="R129" s="1008"/>
      <c r="S129" s="1008"/>
      <c r="T129" s="1008"/>
      <c r="U129" s="1008"/>
      <c r="V129" s="1008"/>
      <c r="W129" s="1150" t="s">
        <v>492</v>
      </c>
      <c r="X129" s="1151"/>
      <c r="Y129" s="1151"/>
      <c r="Z129" s="1152"/>
      <c r="AA129" s="1035">
        <v>5911235</v>
      </c>
      <c r="AB129" s="1036"/>
      <c r="AC129" s="1036"/>
      <c r="AD129" s="1036"/>
      <c r="AE129" s="1037"/>
      <c r="AF129" s="1038">
        <v>5848730</v>
      </c>
      <c r="AG129" s="1036"/>
      <c r="AH129" s="1036"/>
      <c r="AI129" s="1036"/>
      <c r="AJ129" s="1037"/>
      <c r="AK129" s="1038">
        <v>5781526</v>
      </c>
      <c r="AL129" s="1036"/>
      <c r="AM129" s="1036"/>
      <c r="AN129" s="1036"/>
      <c r="AO129" s="1037"/>
      <c r="AP129" s="1153"/>
      <c r="AQ129" s="1154"/>
      <c r="AR129" s="1154"/>
      <c r="AS129" s="1154"/>
      <c r="AT129" s="1155"/>
      <c r="AU129" s="264"/>
      <c r="AV129" s="264"/>
      <c r="AW129" s="264"/>
      <c r="AX129" s="1144" t="s">
        <v>493</v>
      </c>
      <c r="AY129" s="1027"/>
      <c r="AZ129" s="1027"/>
      <c r="BA129" s="1027"/>
      <c r="BB129" s="1027"/>
      <c r="BC129" s="1027"/>
      <c r="BD129" s="1027"/>
      <c r="BE129" s="1028"/>
      <c r="BF129" s="1145" t="s">
        <v>124</v>
      </c>
      <c r="BG129" s="1146"/>
      <c r="BH129" s="1146"/>
      <c r="BI129" s="1146"/>
      <c r="BJ129" s="1146"/>
      <c r="BK129" s="1146"/>
      <c r="BL129" s="1147"/>
      <c r="BM129" s="1145">
        <v>19.55</v>
      </c>
      <c r="BN129" s="1146"/>
      <c r="BO129" s="1146"/>
      <c r="BP129" s="1146"/>
      <c r="BQ129" s="1146"/>
      <c r="BR129" s="1146"/>
      <c r="BS129" s="1147"/>
      <c r="BT129" s="1145">
        <v>30</v>
      </c>
      <c r="BU129" s="1148"/>
      <c r="BV129" s="1148"/>
      <c r="BW129" s="1148"/>
      <c r="BX129" s="1148"/>
      <c r="BY129" s="1148"/>
      <c r="BZ129" s="114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7" t="s">
        <v>494</v>
      </c>
      <c r="B130" s="1008"/>
      <c r="C130" s="1008"/>
      <c r="D130" s="1008"/>
      <c r="E130" s="1008"/>
      <c r="F130" s="1008"/>
      <c r="G130" s="1008"/>
      <c r="H130" s="1008"/>
      <c r="I130" s="1008"/>
      <c r="J130" s="1008"/>
      <c r="K130" s="1008"/>
      <c r="L130" s="1008"/>
      <c r="M130" s="1008"/>
      <c r="N130" s="1008"/>
      <c r="O130" s="1008"/>
      <c r="P130" s="1008"/>
      <c r="Q130" s="1008"/>
      <c r="R130" s="1008"/>
      <c r="S130" s="1008"/>
      <c r="T130" s="1008"/>
      <c r="U130" s="1008"/>
      <c r="V130" s="1008"/>
      <c r="W130" s="1150" t="s">
        <v>495</v>
      </c>
      <c r="X130" s="1151"/>
      <c r="Y130" s="1151"/>
      <c r="Z130" s="1152"/>
      <c r="AA130" s="1035">
        <v>1005245</v>
      </c>
      <c r="AB130" s="1036"/>
      <c r="AC130" s="1036"/>
      <c r="AD130" s="1036"/>
      <c r="AE130" s="1037"/>
      <c r="AF130" s="1038">
        <v>973946</v>
      </c>
      <c r="AG130" s="1036"/>
      <c r="AH130" s="1036"/>
      <c r="AI130" s="1036"/>
      <c r="AJ130" s="1037"/>
      <c r="AK130" s="1038">
        <v>958432</v>
      </c>
      <c r="AL130" s="1036"/>
      <c r="AM130" s="1036"/>
      <c r="AN130" s="1036"/>
      <c r="AO130" s="1037"/>
      <c r="AP130" s="1153"/>
      <c r="AQ130" s="1154"/>
      <c r="AR130" s="1154"/>
      <c r="AS130" s="1154"/>
      <c r="AT130" s="1155"/>
      <c r="AU130" s="264"/>
      <c r="AV130" s="264"/>
      <c r="AW130" s="264"/>
      <c r="AX130" s="1144" t="s">
        <v>496</v>
      </c>
      <c r="AY130" s="1027"/>
      <c r="AZ130" s="1027"/>
      <c r="BA130" s="1027"/>
      <c r="BB130" s="1027"/>
      <c r="BC130" s="1027"/>
      <c r="BD130" s="1027"/>
      <c r="BE130" s="1028"/>
      <c r="BF130" s="1181">
        <v>10.8</v>
      </c>
      <c r="BG130" s="1182"/>
      <c r="BH130" s="1182"/>
      <c r="BI130" s="1182"/>
      <c r="BJ130" s="1182"/>
      <c r="BK130" s="1182"/>
      <c r="BL130" s="1183"/>
      <c r="BM130" s="1181">
        <v>25</v>
      </c>
      <c r="BN130" s="1182"/>
      <c r="BO130" s="1182"/>
      <c r="BP130" s="1182"/>
      <c r="BQ130" s="1182"/>
      <c r="BR130" s="1182"/>
      <c r="BS130" s="1183"/>
      <c r="BT130" s="1181">
        <v>35</v>
      </c>
      <c r="BU130" s="1184"/>
      <c r="BV130" s="1184"/>
      <c r="BW130" s="1184"/>
      <c r="BX130" s="1184"/>
      <c r="BY130" s="1184"/>
      <c r="BZ130" s="118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6"/>
      <c r="B131" s="1187"/>
      <c r="C131" s="1187"/>
      <c r="D131" s="1187"/>
      <c r="E131" s="1187"/>
      <c r="F131" s="1187"/>
      <c r="G131" s="1187"/>
      <c r="H131" s="1187"/>
      <c r="I131" s="1187"/>
      <c r="J131" s="1187"/>
      <c r="K131" s="1187"/>
      <c r="L131" s="1187"/>
      <c r="M131" s="1187"/>
      <c r="N131" s="1187"/>
      <c r="O131" s="1187"/>
      <c r="P131" s="1187"/>
      <c r="Q131" s="1187"/>
      <c r="R131" s="1187"/>
      <c r="S131" s="1187"/>
      <c r="T131" s="1187"/>
      <c r="U131" s="1187"/>
      <c r="V131" s="1187"/>
      <c r="W131" s="1188" t="s">
        <v>497</v>
      </c>
      <c r="X131" s="1189"/>
      <c r="Y131" s="1189"/>
      <c r="Z131" s="1190"/>
      <c r="AA131" s="1082">
        <v>4905990</v>
      </c>
      <c r="AB131" s="1061"/>
      <c r="AC131" s="1061"/>
      <c r="AD131" s="1061"/>
      <c r="AE131" s="1062"/>
      <c r="AF131" s="1060">
        <v>4874784</v>
      </c>
      <c r="AG131" s="1061"/>
      <c r="AH131" s="1061"/>
      <c r="AI131" s="1061"/>
      <c r="AJ131" s="1062"/>
      <c r="AK131" s="1060">
        <v>4823094</v>
      </c>
      <c r="AL131" s="1061"/>
      <c r="AM131" s="1061"/>
      <c r="AN131" s="1061"/>
      <c r="AO131" s="1062"/>
      <c r="AP131" s="1191"/>
      <c r="AQ131" s="1192"/>
      <c r="AR131" s="1192"/>
      <c r="AS131" s="1192"/>
      <c r="AT131" s="1193"/>
      <c r="AU131" s="264"/>
      <c r="AV131" s="264"/>
      <c r="AW131" s="264"/>
      <c r="AX131" s="1163" t="s">
        <v>498</v>
      </c>
      <c r="AY131" s="1114"/>
      <c r="AZ131" s="1114"/>
      <c r="BA131" s="1114"/>
      <c r="BB131" s="1114"/>
      <c r="BC131" s="1114"/>
      <c r="BD131" s="1114"/>
      <c r="BE131" s="1115"/>
      <c r="BF131" s="1164">
        <v>36.5</v>
      </c>
      <c r="BG131" s="1165"/>
      <c r="BH131" s="1165"/>
      <c r="BI131" s="1165"/>
      <c r="BJ131" s="1165"/>
      <c r="BK131" s="1165"/>
      <c r="BL131" s="1166"/>
      <c r="BM131" s="1164">
        <v>350</v>
      </c>
      <c r="BN131" s="1165"/>
      <c r="BO131" s="1165"/>
      <c r="BP131" s="1165"/>
      <c r="BQ131" s="1165"/>
      <c r="BR131" s="1165"/>
      <c r="BS131" s="1166"/>
      <c r="BT131" s="1167"/>
      <c r="BU131" s="1168"/>
      <c r="BV131" s="1168"/>
      <c r="BW131" s="1168"/>
      <c r="BX131" s="1168"/>
      <c r="BY131" s="1168"/>
      <c r="BZ131" s="116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70" t="s">
        <v>499</v>
      </c>
      <c r="B132" s="1171"/>
      <c r="C132" s="1171"/>
      <c r="D132" s="1171"/>
      <c r="E132" s="1171"/>
      <c r="F132" s="1171"/>
      <c r="G132" s="1171"/>
      <c r="H132" s="1171"/>
      <c r="I132" s="1171"/>
      <c r="J132" s="1171"/>
      <c r="K132" s="1171"/>
      <c r="L132" s="1171"/>
      <c r="M132" s="1171"/>
      <c r="N132" s="1171"/>
      <c r="O132" s="1171"/>
      <c r="P132" s="1171"/>
      <c r="Q132" s="1171"/>
      <c r="R132" s="1171"/>
      <c r="S132" s="1171"/>
      <c r="T132" s="1171"/>
      <c r="U132" s="1171"/>
      <c r="V132" s="1174" t="s">
        <v>500</v>
      </c>
      <c r="W132" s="1174"/>
      <c r="X132" s="1174"/>
      <c r="Y132" s="1174"/>
      <c r="Z132" s="1175"/>
      <c r="AA132" s="1176">
        <v>10.906769069999999</v>
      </c>
      <c r="AB132" s="1177"/>
      <c r="AC132" s="1177"/>
      <c r="AD132" s="1177"/>
      <c r="AE132" s="1178"/>
      <c r="AF132" s="1179">
        <v>10.456299189999999</v>
      </c>
      <c r="AG132" s="1177"/>
      <c r="AH132" s="1177"/>
      <c r="AI132" s="1177"/>
      <c r="AJ132" s="1178"/>
      <c r="AK132" s="1179">
        <v>11.23278957</v>
      </c>
      <c r="AL132" s="1177"/>
      <c r="AM132" s="1177"/>
      <c r="AN132" s="1177"/>
      <c r="AO132" s="1178"/>
      <c r="AP132" s="1076"/>
      <c r="AQ132" s="1077"/>
      <c r="AR132" s="1077"/>
      <c r="AS132" s="1077"/>
      <c r="AT132" s="1180"/>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72"/>
      <c r="B133" s="1173"/>
      <c r="C133" s="1173"/>
      <c r="D133" s="1173"/>
      <c r="E133" s="1173"/>
      <c r="F133" s="1173"/>
      <c r="G133" s="1173"/>
      <c r="H133" s="1173"/>
      <c r="I133" s="1173"/>
      <c r="J133" s="1173"/>
      <c r="K133" s="1173"/>
      <c r="L133" s="1173"/>
      <c r="M133" s="1173"/>
      <c r="N133" s="1173"/>
      <c r="O133" s="1173"/>
      <c r="P133" s="1173"/>
      <c r="Q133" s="1173"/>
      <c r="R133" s="1173"/>
      <c r="S133" s="1173"/>
      <c r="T133" s="1173"/>
      <c r="U133" s="1173"/>
      <c r="V133" s="1157" t="s">
        <v>501</v>
      </c>
      <c r="W133" s="1157"/>
      <c r="X133" s="1157"/>
      <c r="Y133" s="1157"/>
      <c r="Z133" s="1158"/>
      <c r="AA133" s="1159">
        <v>11.8</v>
      </c>
      <c r="AB133" s="1160"/>
      <c r="AC133" s="1160"/>
      <c r="AD133" s="1160"/>
      <c r="AE133" s="1161"/>
      <c r="AF133" s="1159">
        <v>11.2</v>
      </c>
      <c r="AG133" s="1160"/>
      <c r="AH133" s="1160"/>
      <c r="AI133" s="1160"/>
      <c r="AJ133" s="1161"/>
      <c r="AK133" s="1159">
        <v>10.8</v>
      </c>
      <c r="AL133" s="1160"/>
      <c r="AM133" s="1160"/>
      <c r="AN133" s="1160"/>
      <c r="AO133" s="1161"/>
      <c r="AP133" s="1106"/>
      <c r="AQ133" s="1107"/>
      <c r="AR133" s="1107"/>
      <c r="AS133" s="1107"/>
      <c r="AT133" s="116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LQTowLunpy1bN/BaHDSfnjduyiA0J5JROFfzifXSv8E60oOyAgW2faoducRS+w1R0odorCp88qP1YO1hvsuA==" saltValue="g02qT57UOrh7hMZSaEjQ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DB73" sqref="DB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8n2rd4Ao+m3LrZYtTmmTso63WsIqDn91395AtB/9xTBS3e/ahcYrxnJjOM5q63DvilLnwj6CPEzS4TPjhgR0Q==" saltValue="h94QwlcX/dxDcnRUod0G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HAxQFnS9NuG1SJt8JwxOTF9cGPWB3oiHwxMAXbGL1MNnCfOm+pdCvyKDu9I5bHBeCW8XXwahol93c3Ww6Nvew==" saltValue="7+HACxh1hycA8GHpV/qq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7"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8"/>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9" t="s">
        <v>510</v>
      </c>
      <c r="AL9" s="1200"/>
      <c r="AM9" s="1200"/>
      <c r="AN9" s="1201"/>
      <c r="AO9" s="292">
        <v>1424527</v>
      </c>
      <c r="AP9" s="292">
        <v>67667</v>
      </c>
      <c r="AQ9" s="293">
        <v>69000</v>
      </c>
      <c r="AR9" s="294">
        <v>-1.9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9" t="s">
        <v>511</v>
      </c>
      <c r="AL10" s="1200"/>
      <c r="AM10" s="1200"/>
      <c r="AN10" s="1201"/>
      <c r="AO10" s="295">
        <v>86740</v>
      </c>
      <c r="AP10" s="295">
        <v>4120</v>
      </c>
      <c r="AQ10" s="296">
        <v>7980</v>
      </c>
      <c r="AR10" s="297">
        <v>-48.4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9" t="s">
        <v>512</v>
      </c>
      <c r="AL11" s="1200"/>
      <c r="AM11" s="1200"/>
      <c r="AN11" s="1201"/>
      <c r="AO11" s="295">
        <v>262175</v>
      </c>
      <c r="AP11" s="295">
        <v>12454</v>
      </c>
      <c r="AQ11" s="296">
        <v>8263</v>
      </c>
      <c r="AR11" s="297">
        <v>50.7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9" t="s">
        <v>513</v>
      </c>
      <c r="AL12" s="1200"/>
      <c r="AM12" s="1200"/>
      <c r="AN12" s="1201"/>
      <c r="AO12" s="295">
        <v>20409</v>
      </c>
      <c r="AP12" s="295">
        <v>969</v>
      </c>
      <c r="AQ12" s="296">
        <v>1174</v>
      </c>
      <c r="AR12" s="297">
        <v>-17.5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9" t="s">
        <v>514</v>
      </c>
      <c r="AL13" s="1200"/>
      <c r="AM13" s="1200"/>
      <c r="AN13" s="1201"/>
      <c r="AO13" s="295" t="s">
        <v>515</v>
      </c>
      <c r="AP13" s="295" t="s">
        <v>515</v>
      </c>
      <c r="AQ13" s="296">
        <v>18</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9" t="s">
        <v>516</v>
      </c>
      <c r="AL14" s="1200"/>
      <c r="AM14" s="1200"/>
      <c r="AN14" s="1201"/>
      <c r="AO14" s="295">
        <v>38637</v>
      </c>
      <c r="AP14" s="295">
        <v>1835</v>
      </c>
      <c r="AQ14" s="296">
        <v>2909</v>
      </c>
      <c r="AR14" s="297">
        <v>-36.9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9" t="s">
        <v>517</v>
      </c>
      <c r="AL15" s="1200"/>
      <c r="AM15" s="1200"/>
      <c r="AN15" s="1201"/>
      <c r="AO15" s="295">
        <v>18528</v>
      </c>
      <c r="AP15" s="295">
        <v>880</v>
      </c>
      <c r="AQ15" s="296">
        <v>1519</v>
      </c>
      <c r="AR15" s="297">
        <v>-42.1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2" t="s">
        <v>518</v>
      </c>
      <c r="AL16" s="1203"/>
      <c r="AM16" s="1203"/>
      <c r="AN16" s="1204"/>
      <c r="AO16" s="295">
        <v>-95198</v>
      </c>
      <c r="AP16" s="295">
        <v>-4522</v>
      </c>
      <c r="AQ16" s="296">
        <v>-6242</v>
      </c>
      <c r="AR16" s="297">
        <v>-27.6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2" t="s">
        <v>183</v>
      </c>
      <c r="AL17" s="1203"/>
      <c r="AM17" s="1203"/>
      <c r="AN17" s="1204"/>
      <c r="AO17" s="295">
        <v>1755818</v>
      </c>
      <c r="AP17" s="295">
        <v>83404</v>
      </c>
      <c r="AQ17" s="296">
        <v>84621</v>
      </c>
      <c r="AR17" s="297">
        <v>-1.4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4" t="s">
        <v>523</v>
      </c>
      <c r="AL21" s="1195"/>
      <c r="AM21" s="1195"/>
      <c r="AN21" s="1196"/>
      <c r="AO21" s="307">
        <v>7.41</v>
      </c>
      <c r="AP21" s="308">
        <v>8.0399999999999991</v>
      </c>
      <c r="AQ21" s="309">
        <v>-0.63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4" t="s">
        <v>524</v>
      </c>
      <c r="AL22" s="1195"/>
      <c r="AM22" s="1195"/>
      <c r="AN22" s="1196"/>
      <c r="AO22" s="312">
        <v>95.6</v>
      </c>
      <c r="AP22" s="313">
        <v>97.7</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7"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8"/>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10" t="s">
        <v>529</v>
      </c>
      <c r="AL32" s="1211"/>
      <c r="AM32" s="1211"/>
      <c r="AN32" s="1212"/>
      <c r="AO32" s="322">
        <v>648167</v>
      </c>
      <c r="AP32" s="322">
        <v>30789</v>
      </c>
      <c r="AQ32" s="323">
        <v>49627</v>
      </c>
      <c r="AR32" s="324">
        <v>-38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10" t="s">
        <v>530</v>
      </c>
      <c r="AL33" s="1211"/>
      <c r="AM33" s="1211"/>
      <c r="AN33" s="1212"/>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10" t="s">
        <v>531</v>
      </c>
      <c r="AL34" s="1211"/>
      <c r="AM34" s="1211"/>
      <c r="AN34" s="1212"/>
      <c r="AO34" s="322" t="s">
        <v>515</v>
      </c>
      <c r="AP34" s="322" t="s">
        <v>515</v>
      </c>
      <c r="AQ34" s="323">
        <v>64</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10" t="s">
        <v>532</v>
      </c>
      <c r="AL35" s="1211"/>
      <c r="AM35" s="1211"/>
      <c r="AN35" s="1212"/>
      <c r="AO35" s="322">
        <v>956955</v>
      </c>
      <c r="AP35" s="322">
        <v>45457</v>
      </c>
      <c r="AQ35" s="323">
        <v>20466</v>
      </c>
      <c r="AR35" s="324">
        <v>122.1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10" t="s">
        <v>533</v>
      </c>
      <c r="AL36" s="1211"/>
      <c r="AM36" s="1211"/>
      <c r="AN36" s="1212"/>
      <c r="AO36" s="322">
        <v>73542</v>
      </c>
      <c r="AP36" s="322">
        <v>3493</v>
      </c>
      <c r="AQ36" s="323">
        <v>2860</v>
      </c>
      <c r="AR36" s="324">
        <v>22.1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10" t="s">
        <v>534</v>
      </c>
      <c r="AL37" s="1211"/>
      <c r="AM37" s="1211"/>
      <c r="AN37" s="1212"/>
      <c r="AO37" s="322">
        <v>5013</v>
      </c>
      <c r="AP37" s="322">
        <v>238</v>
      </c>
      <c r="AQ37" s="323">
        <v>677</v>
      </c>
      <c r="AR37" s="324">
        <v>-64.8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3" t="s">
        <v>535</v>
      </c>
      <c r="AL38" s="1214"/>
      <c r="AM38" s="1214"/>
      <c r="AN38" s="1215"/>
      <c r="AO38" s="325" t="s">
        <v>515</v>
      </c>
      <c r="AP38" s="325" t="s">
        <v>515</v>
      </c>
      <c r="AQ38" s="326">
        <v>4</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3" t="s">
        <v>536</v>
      </c>
      <c r="AL39" s="1214"/>
      <c r="AM39" s="1214"/>
      <c r="AN39" s="1215"/>
      <c r="AO39" s="322">
        <v>-183477</v>
      </c>
      <c r="AP39" s="322">
        <v>-8715</v>
      </c>
      <c r="AQ39" s="323">
        <v>-4704</v>
      </c>
      <c r="AR39" s="324">
        <v>85.3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10" t="s">
        <v>537</v>
      </c>
      <c r="AL40" s="1211"/>
      <c r="AM40" s="1211"/>
      <c r="AN40" s="1212"/>
      <c r="AO40" s="322">
        <v>-958432</v>
      </c>
      <c r="AP40" s="322">
        <v>-45527</v>
      </c>
      <c r="AQ40" s="323">
        <v>-47177</v>
      </c>
      <c r="AR40" s="324">
        <v>-3.5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6" t="s">
        <v>297</v>
      </c>
      <c r="AL41" s="1217"/>
      <c r="AM41" s="1217"/>
      <c r="AN41" s="1218"/>
      <c r="AO41" s="322">
        <v>541768</v>
      </c>
      <c r="AP41" s="322">
        <v>25735</v>
      </c>
      <c r="AQ41" s="323">
        <v>21817</v>
      </c>
      <c r="AR41" s="324">
        <v>18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5" t="s">
        <v>505</v>
      </c>
      <c r="AN49" s="1207" t="s">
        <v>541</v>
      </c>
      <c r="AO49" s="1208"/>
      <c r="AP49" s="1208"/>
      <c r="AQ49" s="1208"/>
      <c r="AR49" s="1209"/>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6"/>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1057496</v>
      </c>
      <c r="AN51" s="344">
        <v>47475</v>
      </c>
      <c r="AO51" s="345">
        <v>8.1</v>
      </c>
      <c r="AP51" s="346">
        <v>68386</v>
      </c>
      <c r="AQ51" s="347">
        <v>13.5</v>
      </c>
      <c r="AR51" s="348">
        <v>-5.4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380951</v>
      </c>
      <c r="AN52" s="352">
        <v>17102</v>
      </c>
      <c r="AO52" s="353">
        <v>-45.9</v>
      </c>
      <c r="AP52" s="354">
        <v>35121</v>
      </c>
      <c r="AQ52" s="355">
        <v>4.3</v>
      </c>
      <c r="AR52" s="356">
        <v>-50.2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733361</v>
      </c>
      <c r="AN53" s="344">
        <v>33309</v>
      </c>
      <c r="AO53" s="345">
        <v>-29.8</v>
      </c>
      <c r="AP53" s="346">
        <v>81305</v>
      </c>
      <c r="AQ53" s="347">
        <v>18.899999999999999</v>
      </c>
      <c r="AR53" s="348">
        <v>-48.7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355762</v>
      </c>
      <c r="AN54" s="352">
        <v>16159</v>
      </c>
      <c r="AO54" s="353">
        <v>-5.5</v>
      </c>
      <c r="AP54" s="354">
        <v>48720</v>
      </c>
      <c r="AQ54" s="355">
        <v>38.700000000000003</v>
      </c>
      <c r="AR54" s="356">
        <v>-44.2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811838</v>
      </c>
      <c r="AN55" s="344">
        <v>37493</v>
      </c>
      <c r="AO55" s="345">
        <v>12.6</v>
      </c>
      <c r="AP55" s="346">
        <v>81768</v>
      </c>
      <c r="AQ55" s="347">
        <v>0.6</v>
      </c>
      <c r="AR55" s="348">
        <v>12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618637</v>
      </c>
      <c r="AN56" s="352">
        <v>28570</v>
      </c>
      <c r="AO56" s="353">
        <v>76.8</v>
      </c>
      <c r="AP56" s="354">
        <v>37917</v>
      </c>
      <c r="AQ56" s="355">
        <v>-22.2</v>
      </c>
      <c r="AR56" s="356">
        <v>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818994</v>
      </c>
      <c r="AN57" s="344">
        <v>38360</v>
      </c>
      <c r="AO57" s="345">
        <v>2.2999999999999998</v>
      </c>
      <c r="AP57" s="346">
        <v>65876</v>
      </c>
      <c r="AQ57" s="347">
        <v>-19.399999999999999</v>
      </c>
      <c r="AR57" s="348">
        <v>21.7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461100</v>
      </c>
      <c r="AN58" s="352">
        <v>21597</v>
      </c>
      <c r="AO58" s="353">
        <v>-24.4</v>
      </c>
      <c r="AP58" s="354">
        <v>36484</v>
      </c>
      <c r="AQ58" s="355">
        <v>-3.8</v>
      </c>
      <c r="AR58" s="356">
        <v>-20.6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1196359</v>
      </c>
      <c r="AN59" s="344">
        <v>56829</v>
      </c>
      <c r="AO59" s="345">
        <v>48.1</v>
      </c>
      <c r="AP59" s="346">
        <v>68468</v>
      </c>
      <c r="AQ59" s="347">
        <v>3.9</v>
      </c>
      <c r="AR59" s="348">
        <v>44.2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549280</v>
      </c>
      <c r="AN60" s="352">
        <v>26092</v>
      </c>
      <c r="AO60" s="353">
        <v>20.8</v>
      </c>
      <c r="AP60" s="354">
        <v>34140</v>
      </c>
      <c r="AQ60" s="355">
        <v>-6.4</v>
      </c>
      <c r="AR60" s="356">
        <v>27.2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923610</v>
      </c>
      <c r="AN61" s="359">
        <v>42693</v>
      </c>
      <c r="AO61" s="360">
        <v>8.3000000000000007</v>
      </c>
      <c r="AP61" s="361">
        <v>73161</v>
      </c>
      <c r="AQ61" s="362">
        <v>3.5</v>
      </c>
      <c r="AR61" s="348">
        <v>4.8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473146</v>
      </c>
      <c r="AN62" s="352">
        <v>21904</v>
      </c>
      <c r="AO62" s="353">
        <v>4.4000000000000004</v>
      </c>
      <c r="AP62" s="354">
        <v>38476</v>
      </c>
      <c r="AQ62" s="355">
        <v>2.1</v>
      </c>
      <c r="AR62" s="356">
        <v>2.2999999999999998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id/Hrq0Wsbnm+PtMFmi37pNS4+i7piLWbePdsuJ1k+O14nZQIom9I2qlzmDfOyzPb1F0mA9R9gbazivHhyfhw==" saltValue="MjADal4sSwR7NBijzi0l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ftN8tUj+RnxekXgA41+VtYurTekFJ6wVC88N8QPuR5F35vwazNB6qH6e/1TNM5CptNUsOjxobeM+YrZSLb1xQ==" saltValue="ArdqnbWZUbZjjDkJglPD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5jHBvtZek9oGd7F1sdUkdewWFEiGnsQyx1L2afa0wAP3/BlD49FqkDPP3l1D2/PNkGG6r0IiPUAxR73g0qnw==" saltValue="ycXsMe5ijs/8n5cGGqIl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9" t="s">
        <v>3</v>
      </c>
      <c r="D47" s="1219"/>
      <c r="E47" s="1220"/>
      <c r="F47" s="11">
        <v>25.63</v>
      </c>
      <c r="G47" s="12">
        <v>33.979999999999997</v>
      </c>
      <c r="H47" s="12">
        <v>36.9</v>
      </c>
      <c r="I47" s="12">
        <v>40.049999999999997</v>
      </c>
      <c r="J47" s="13">
        <v>38.979999999999997</v>
      </c>
    </row>
    <row r="48" spans="2:10" ht="57.75" customHeight="1">
      <c r="B48" s="14"/>
      <c r="C48" s="1221" t="s">
        <v>4</v>
      </c>
      <c r="D48" s="1221"/>
      <c r="E48" s="1222"/>
      <c r="F48" s="15">
        <v>11.87</v>
      </c>
      <c r="G48" s="16">
        <v>5.6</v>
      </c>
      <c r="H48" s="16">
        <v>6.71</v>
      </c>
      <c r="I48" s="16">
        <v>6.41</v>
      </c>
      <c r="J48" s="17">
        <v>6.52</v>
      </c>
    </row>
    <row r="49" spans="2:10" ht="57.75" customHeight="1" thickBot="1">
      <c r="B49" s="18"/>
      <c r="C49" s="1223" t="s">
        <v>5</v>
      </c>
      <c r="D49" s="1223"/>
      <c r="E49" s="1224"/>
      <c r="F49" s="19">
        <v>4.97</v>
      </c>
      <c r="G49" s="20" t="s">
        <v>562</v>
      </c>
      <c r="H49" s="20">
        <v>4.71</v>
      </c>
      <c r="I49" s="20">
        <v>2.38</v>
      </c>
      <c r="J49" s="21" t="s">
        <v>563</v>
      </c>
    </row>
    <row r="50" spans="2:10" ht="13.5" customHeight="1"/>
    <row r="51" spans="2:10" ht="13.5" hidden="1" customHeight="1"/>
    <row r="52" spans="2:10" ht="13.5" hidden="1" customHeight="1"/>
    <row r="53" spans="2:10" ht="13.5" hidden="1" customHeight="1"/>
  </sheetData>
  <sheetProtection algorithmName="SHA-512" hashValue="QcCTQ6UcYFZwEQDLvIW1OzjLtXOw7OQZaKTsFcoY9Wm5SYlX8jzE9qP30rQBHPQl2vKs0CZh+MUeHkkkd6Wopw==" saltValue="X0hlOvOP+VBMmrEX+4K1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31" t="s">
        <v>564</v>
      </c>
      <c r="D34" s="1231"/>
      <c r="E34" s="1232"/>
      <c r="F34" s="32">
        <v>45.63</v>
      </c>
      <c r="G34" s="33">
        <v>50.88</v>
      </c>
      <c r="H34" s="33">
        <v>54.43</v>
      </c>
      <c r="I34" s="33">
        <v>40.58</v>
      </c>
      <c r="J34" s="34">
        <v>43.45</v>
      </c>
      <c r="K34" s="22"/>
      <c r="L34" s="22"/>
      <c r="M34" s="22"/>
      <c r="N34" s="22"/>
      <c r="O34" s="22"/>
      <c r="P34" s="22"/>
    </row>
    <row r="35" spans="1:16" ht="39" customHeight="1">
      <c r="A35" s="22"/>
      <c r="B35" s="35"/>
      <c r="C35" s="1225" t="s">
        <v>565</v>
      </c>
      <c r="D35" s="1226"/>
      <c r="E35" s="1227"/>
      <c r="F35" s="36">
        <v>11.86</v>
      </c>
      <c r="G35" s="37">
        <v>5.6</v>
      </c>
      <c r="H35" s="37">
        <v>6.71</v>
      </c>
      <c r="I35" s="37">
        <v>6.41</v>
      </c>
      <c r="J35" s="38">
        <v>6.51</v>
      </c>
      <c r="K35" s="22"/>
      <c r="L35" s="22"/>
      <c r="M35" s="22"/>
      <c r="N35" s="22"/>
      <c r="O35" s="22"/>
      <c r="P35" s="22"/>
    </row>
    <row r="36" spans="1:16" ht="39" customHeight="1">
      <c r="A36" s="22"/>
      <c r="B36" s="35"/>
      <c r="C36" s="1225" t="s">
        <v>566</v>
      </c>
      <c r="D36" s="1226"/>
      <c r="E36" s="1227"/>
      <c r="F36" s="36">
        <v>5.53</v>
      </c>
      <c r="G36" s="37">
        <v>5.65</v>
      </c>
      <c r="H36" s="37">
        <v>5.51</v>
      </c>
      <c r="I36" s="37">
        <v>5.35</v>
      </c>
      <c r="J36" s="38">
        <v>5.44</v>
      </c>
      <c r="K36" s="22"/>
      <c r="L36" s="22"/>
      <c r="M36" s="22"/>
      <c r="N36" s="22"/>
      <c r="O36" s="22"/>
      <c r="P36" s="22"/>
    </row>
    <row r="37" spans="1:16" ht="39" customHeight="1">
      <c r="A37" s="22"/>
      <c r="B37" s="35"/>
      <c r="C37" s="1225" t="s">
        <v>567</v>
      </c>
      <c r="D37" s="1226"/>
      <c r="E37" s="1227"/>
      <c r="F37" s="36">
        <v>2.98</v>
      </c>
      <c r="G37" s="37">
        <v>2.59</v>
      </c>
      <c r="H37" s="37">
        <v>1.25</v>
      </c>
      <c r="I37" s="37">
        <v>2.4300000000000002</v>
      </c>
      <c r="J37" s="38">
        <v>3.06</v>
      </c>
      <c r="K37" s="22"/>
      <c r="L37" s="22"/>
      <c r="M37" s="22"/>
      <c r="N37" s="22"/>
      <c r="O37" s="22"/>
      <c r="P37" s="22"/>
    </row>
    <row r="38" spans="1:16" ht="39" customHeight="1">
      <c r="A38" s="22"/>
      <c r="B38" s="35"/>
      <c r="C38" s="1225" t="s">
        <v>568</v>
      </c>
      <c r="D38" s="1226"/>
      <c r="E38" s="1227"/>
      <c r="F38" s="36">
        <v>0.18</v>
      </c>
      <c r="G38" s="37">
        <v>0.18</v>
      </c>
      <c r="H38" s="37">
        <v>0.98</v>
      </c>
      <c r="I38" s="37">
        <v>0.25</v>
      </c>
      <c r="J38" s="38">
        <v>0.93</v>
      </c>
      <c r="K38" s="22"/>
      <c r="L38" s="22"/>
      <c r="M38" s="22"/>
      <c r="N38" s="22"/>
      <c r="O38" s="22"/>
      <c r="P38" s="22"/>
    </row>
    <row r="39" spans="1:16" ht="39" customHeight="1">
      <c r="A39" s="22"/>
      <c r="B39" s="35"/>
      <c r="C39" s="1225" t="s">
        <v>569</v>
      </c>
      <c r="D39" s="1226"/>
      <c r="E39" s="1227"/>
      <c r="F39" s="36">
        <v>0.02</v>
      </c>
      <c r="G39" s="37">
        <v>0.03</v>
      </c>
      <c r="H39" s="37">
        <v>0.04</v>
      </c>
      <c r="I39" s="37">
        <v>0.05</v>
      </c>
      <c r="J39" s="38">
        <v>0.06</v>
      </c>
      <c r="K39" s="22"/>
      <c r="L39" s="22"/>
      <c r="M39" s="22"/>
      <c r="N39" s="22"/>
      <c r="O39" s="22"/>
      <c r="P39" s="22"/>
    </row>
    <row r="40" spans="1:16" ht="39" customHeight="1">
      <c r="A40" s="22"/>
      <c r="B40" s="35"/>
      <c r="C40" s="1225" t="s">
        <v>570</v>
      </c>
      <c r="D40" s="1226"/>
      <c r="E40" s="1227"/>
      <c r="F40" s="36">
        <v>0</v>
      </c>
      <c r="G40" s="37">
        <v>0</v>
      </c>
      <c r="H40" s="37">
        <v>0</v>
      </c>
      <c r="I40" s="37">
        <v>0</v>
      </c>
      <c r="J40" s="38">
        <v>0</v>
      </c>
      <c r="K40" s="22"/>
      <c r="L40" s="22"/>
      <c r="M40" s="22"/>
      <c r="N40" s="22"/>
      <c r="O40" s="22"/>
      <c r="P40" s="22"/>
    </row>
    <row r="41" spans="1:16" ht="39" customHeight="1">
      <c r="A41" s="22"/>
      <c r="B41" s="35"/>
      <c r="C41" s="1225" t="s">
        <v>571</v>
      </c>
      <c r="D41" s="1226"/>
      <c r="E41" s="1227"/>
      <c r="F41" s="36">
        <v>0</v>
      </c>
      <c r="G41" s="37">
        <v>0</v>
      </c>
      <c r="H41" s="37">
        <v>0</v>
      </c>
      <c r="I41" s="37">
        <v>0</v>
      </c>
      <c r="J41" s="38">
        <v>0</v>
      </c>
      <c r="K41" s="22"/>
      <c r="L41" s="22"/>
      <c r="M41" s="22"/>
      <c r="N41" s="22"/>
      <c r="O41" s="22"/>
      <c r="P41" s="22"/>
    </row>
    <row r="42" spans="1:16" ht="39" customHeight="1">
      <c r="A42" s="22"/>
      <c r="B42" s="39"/>
      <c r="C42" s="1225" t="s">
        <v>572</v>
      </c>
      <c r="D42" s="1226"/>
      <c r="E42" s="1227"/>
      <c r="F42" s="36" t="s">
        <v>515</v>
      </c>
      <c r="G42" s="37" t="s">
        <v>515</v>
      </c>
      <c r="H42" s="37" t="s">
        <v>515</v>
      </c>
      <c r="I42" s="37" t="s">
        <v>515</v>
      </c>
      <c r="J42" s="38" t="s">
        <v>515</v>
      </c>
      <c r="K42" s="22"/>
      <c r="L42" s="22"/>
      <c r="M42" s="22"/>
      <c r="N42" s="22"/>
      <c r="O42" s="22"/>
      <c r="P42" s="22"/>
    </row>
    <row r="43" spans="1:16" ht="39" customHeight="1" thickBot="1">
      <c r="A43" s="22"/>
      <c r="B43" s="40"/>
      <c r="C43" s="1228" t="s">
        <v>573</v>
      </c>
      <c r="D43" s="1229"/>
      <c r="E43" s="1230"/>
      <c r="F43" s="41">
        <v>0</v>
      </c>
      <c r="G43" s="42">
        <v>0</v>
      </c>
      <c r="H43" s="42">
        <v>0</v>
      </c>
      <c r="I43" s="42">
        <v>0.02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Rn2+SFgJJKuxFVZCDRbCegE/EAblntlZWQCUveEAY447Ig72Y+Koj1JvhPTbCNu3aSClJjtYa1j6OZtuTcomQ==" saltValue="ijoqXIM7Gwl5qSKEkiYs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1" t="s">
        <v>11</v>
      </c>
      <c r="C45" s="1242"/>
      <c r="D45" s="58"/>
      <c r="E45" s="1247" t="s">
        <v>12</v>
      </c>
      <c r="F45" s="1247"/>
      <c r="G45" s="1247"/>
      <c r="H45" s="1247"/>
      <c r="I45" s="1247"/>
      <c r="J45" s="1248"/>
      <c r="K45" s="59">
        <v>855</v>
      </c>
      <c r="L45" s="60">
        <v>829</v>
      </c>
      <c r="M45" s="60">
        <v>733</v>
      </c>
      <c r="N45" s="60">
        <v>680</v>
      </c>
      <c r="O45" s="61">
        <v>648</v>
      </c>
      <c r="P45" s="48"/>
      <c r="Q45" s="48"/>
      <c r="R45" s="48"/>
      <c r="S45" s="48"/>
      <c r="T45" s="48"/>
      <c r="U45" s="48"/>
    </row>
    <row r="46" spans="1:21" ht="30.75" customHeight="1">
      <c r="A46" s="48"/>
      <c r="B46" s="1243"/>
      <c r="C46" s="1244"/>
      <c r="D46" s="62"/>
      <c r="E46" s="1235" t="s">
        <v>13</v>
      </c>
      <c r="F46" s="1235"/>
      <c r="G46" s="1235"/>
      <c r="H46" s="1235"/>
      <c r="I46" s="1235"/>
      <c r="J46" s="1236"/>
      <c r="K46" s="63" t="s">
        <v>515</v>
      </c>
      <c r="L46" s="64" t="s">
        <v>515</v>
      </c>
      <c r="M46" s="64" t="s">
        <v>515</v>
      </c>
      <c r="N46" s="64" t="s">
        <v>515</v>
      </c>
      <c r="O46" s="65" t="s">
        <v>515</v>
      </c>
      <c r="P46" s="48"/>
      <c r="Q46" s="48"/>
      <c r="R46" s="48"/>
      <c r="S46" s="48"/>
      <c r="T46" s="48"/>
      <c r="U46" s="48"/>
    </row>
    <row r="47" spans="1:21" ht="30.75" customHeight="1">
      <c r="A47" s="48"/>
      <c r="B47" s="1243"/>
      <c r="C47" s="1244"/>
      <c r="D47" s="62"/>
      <c r="E47" s="1235" t="s">
        <v>14</v>
      </c>
      <c r="F47" s="1235"/>
      <c r="G47" s="1235"/>
      <c r="H47" s="1235"/>
      <c r="I47" s="1235"/>
      <c r="J47" s="1236"/>
      <c r="K47" s="63" t="s">
        <v>515</v>
      </c>
      <c r="L47" s="64" t="s">
        <v>515</v>
      </c>
      <c r="M47" s="64" t="s">
        <v>515</v>
      </c>
      <c r="N47" s="64" t="s">
        <v>515</v>
      </c>
      <c r="O47" s="65" t="s">
        <v>515</v>
      </c>
      <c r="P47" s="48"/>
      <c r="Q47" s="48"/>
      <c r="R47" s="48"/>
      <c r="S47" s="48"/>
      <c r="T47" s="48"/>
      <c r="U47" s="48"/>
    </row>
    <row r="48" spans="1:21" ht="30.75" customHeight="1">
      <c r="A48" s="48"/>
      <c r="B48" s="1243"/>
      <c r="C48" s="1244"/>
      <c r="D48" s="62"/>
      <c r="E48" s="1235" t="s">
        <v>15</v>
      </c>
      <c r="F48" s="1235"/>
      <c r="G48" s="1235"/>
      <c r="H48" s="1235"/>
      <c r="I48" s="1235"/>
      <c r="J48" s="1236"/>
      <c r="K48" s="63">
        <v>906</v>
      </c>
      <c r="L48" s="64">
        <v>957</v>
      </c>
      <c r="M48" s="64">
        <v>938</v>
      </c>
      <c r="N48" s="64">
        <v>938</v>
      </c>
      <c r="O48" s="65">
        <v>957</v>
      </c>
      <c r="P48" s="48"/>
      <c r="Q48" s="48"/>
      <c r="R48" s="48"/>
      <c r="S48" s="48"/>
      <c r="T48" s="48"/>
      <c r="U48" s="48"/>
    </row>
    <row r="49" spans="1:21" ht="30.75" customHeight="1">
      <c r="A49" s="48"/>
      <c r="B49" s="1243"/>
      <c r="C49" s="1244"/>
      <c r="D49" s="62"/>
      <c r="E49" s="1235" t="s">
        <v>16</v>
      </c>
      <c r="F49" s="1235"/>
      <c r="G49" s="1235"/>
      <c r="H49" s="1235"/>
      <c r="I49" s="1235"/>
      <c r="J49" s="1236"/>
      <c r="K49" s="63">
        <v>54</v>
      </c>
      <c r="L49" s="64">
        <v>53</v>
      </c>
      <c r="M49" s="64">
        <v>52</v>
      </c>
      <c r="N49" s="64">
        <v>49</v>
      </c>
      <c r="O49" s="65">
        <v>74</v>
      </c>
      <c r="P49" s="48"/>
      <c r="Q49" s="48"/>
      <c r="R49" s="48"/>
      <c r="S49" s="48"/>
      <c r="T49" s="48"/>
      <c r="U49" s="48"/>
    </row>
    <row r="50" spans="1:21" ht="30.75" customHeight="1">
      <c r="A50" s="48"/>
      <c r="B50" s="1243"/>
      <c r="C50" s="1244"/>
      <c r="D50" s="62"/>
      <c r="E50" s="1235" t="s">
        <v>17</v>
      </c>
      <c r="F50" s="1235"/>
      <c r="G50" s="1235"/>
      <c r="H50" s="1235"/>
      <c r="I50" s="1235"/>
      <c r="J50" s="1236"/>
      <c r="K50" s="63">
        <v>5</v>
      </c>
      <c r="L50" s="64">
        <v>5</v>
      </c>
      <c r="M50" s="64">
        <v>5</v>
      </c>
      <c r="N50" s="64">
        <v>5</v>
      </c>
      <c r="O50" s="65">
        <v>5</v>
      </c>
      <c r="P50" s="48"/>
      <c r="Q50" s="48"/>
      <c r="R50" s="48"/>
      <c r="S50" s="48"/>
      <c r="T50" s="48"/>
      <c r="U50" s="48"/>
    </row>
    <row r="51" spans="1:21" ht="30.75" customHeight="1">
      <c r="A51" s="48"/>
      <c r="B51" s="1245"/>
      <c r="C51" s="1246"/>
      <c r="D51" s="66"/>
      <c r="E51" s="1235" t="s">
        <v>18</v>
      </c>
      <c r="F51" s="1235"/>
      <c r="G51" s="1235"/>
      <c r="H51" s="1235"/>
      <c r="I51" s="1235"/>
      <c r="J51" s="1236"/>
      <c r="K51" s="63" t="s">
        <v>515</v>
      </c>
      <c r="L51" s="64" t="s">
        <v>515</v>
      </c>
      <c r="M51" s="64" t="s">
        <v>515</v>
      </c>
      <c r="N51" s="64" t="s">
        <v>515</v>
      </c>
      <c r="O51" s="65" t="s">
        <v>515</v>
      </c>
      <c r="P51" s="48"/>
      <c r="Q51" s="48"/>
      <c r="R51" s="48"/>
      <c r="S51" s="48"/>
      <c r="T51" s="48"/>
      <c r="U51" s="48"/>
    </row>
    <row r="52" spans="1:21" ht="30.75" customHeight="1">
      <c r="A52" s="48"/>
      <c r="B52" s="1233" t="s">
        <v>19</v>
      </c>
      <c r="C52" s="1234"/>
      <c r="D52" s="66"/>
      <c r="E52" s="1235" t="s">
        <v>20</v>
      </c>
      <c r="F52" s="1235"/>
      <c r="G52" s="1235"/>
      <c r="H52" s="1235"/>
      <c r="I52" s="1235"/>
      <c r="J52" s="1236"/>
      <c r="K52" s="63">
        <v>1230</v>
      </c>
      <c r="L52" s="64">
        <v>1246</v>
      </c>
      <c r="M52" s="64">
        <v>1194</v>
      </c>
      <c r="N52" s="64">
        <v>1163</v>
      </c>
      <c r="O52" s="65">
        <v>1142</v>
      </c>
      <c r="P52" s="48"/>
      <c r="Q52" s="48"/>
      <c r="R52" s="48"/>
      <c r="S52" s="48"/>
      <c r="T52" s="48"/>
      <c r="U52" s="48"/>
    </row>
    <row r="53" spans="1:21" ht="30.75" customHeight="1" thickBot="1">
      <c r="A53" s="48"/>
      <c r="B53" s="1237" t="s">
        <v>21</v>
      </c>
      <c r="C53" s="1238"/>
      <c r="D53" s="67"/>
      <c r="E53" s="1239" t="s">
        <v>22</v>
      </c>
      <c r="F53" s="1239"/>
      <c r="G53" s="1239"/>
      <c r="H53" s="1239"/>
      <c r="I53" s="1239"/>
      <c r="J53" s="1240"/>
      <c r="K53" s="68">
        <v>590</v>
      </c>
      <c r="L53" s="69">
        <v>598</v>
      </c>
      <c r="M53" s="69">
        <v>534</v>
      </c>
      <c r="N53" s="69">
        <v>509</v>
      </c>
      <c r="O53" s="70">
        <v>542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EkYkx5R39VzKr4b3szTGVKR1ydbmc43GBcLKUVUfBJE9DyeGS3/UNHH2bIf/U9PDCe3/1kbDok4frlyCcs1cA==" saltValue="/0Jmg6TIIpRDvRW+Vk4ao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49" t="s">
        <v>24</v>
      </c>
      <c r="C41" s="1250"/>
      <c r="D41" s="81"/>
      <c r="E41" s="1255" t="s">
        <v>25</v>
      </c>
      <c r="F41" s="1255"/>
      <c r="G41" s="1255"/>
      <c r="H41" s="1256"/>
      <c r="I41" s="82">
        <v>7107</v>
      </c>
      <c r="J41" s="83">
        <v>6930</v>
      </c>
      <c r="K41" s="83">
        <v>6736</v>
      </c>
      <c r="L41" s="83">
        <v>6563</v>
      </c>
      <c r="M41" s="84">
        <v>6557</v>
      </c>
    </row>
    <row r="42" spans="2:13" ht="27.75" customHeight="1">
      <c r="B42" s="1251"/>
      <c r="C42" s="1252"/>
      <c r="D42" s="85"/>
      <c r="E42" s="1257" t="s">
        <v>26</v>
      </c>
      <c r="F42" s="1257"/>
      <c r="G42" s="1257"/>
      <c r="H42" s="1258"/>
      <c r="I42" s="86">
        <v>635</v>
      </c>
      <c r="J42" s="87">
        <v>576</v>
      </c>
      <c r="K42" s="87">
        <v>273</v>
      </c>
      <c r="L42" s="87">
        <v>274</v>
      </c>
      <c r="M42" s="88">
        <v>269</v>
      </c>
    </row>
    <row r="43" spans="2:13" ht="27.75" customHeight="1">
      <c r="B43" s="1251"/>
      <c r="C43" s="1252"/>
      <c r="D43" s="85"/>
      <c r="E43" s="1257" t="s">
        <v>27</v>
      </c>
      <c r="F43" s="1257"/>
      <c r="G43" s="1257"/>
      <c r="H43" s="1258"/>
      <c r="I43" s="86">
        <v>12206</v>
      </c>
      <c r="J43" s="87">
        <v>11889</v>
      </c>
      <c r="K43" s="87">
        <v>11260</v>
      </c>
      <c r="L43" s="87">
        <v>11047</v>
      </c>
      <c r="M43" s="88">
        <v>10050</v>
      </c>
    </row>
    <row r="44" spans="2:13" ht="27.75" customHeight="1">
      <c r="B44" s="1251"/>
      <c r="C44" s="1252"/>
      <c r="D44" s="85"/>
      <c r="E44" s="1257" t="s">
        <v>28</v>
      </c>
      <c r="F44" s="1257"/>
      <c r="G44" s="1257"/>
      <c r="H44" s="1258"/>
      <c r="I44" s="86">
        <v>323</v>
      </c>
      <c r="J44" s="87">
        <v>307</v>
      </c>
      <c r="K44" s="87">
        <v>287</v>
      </c>
      <c r="L44" s="87">
        <v>254</v>
      </c>
      <c r="M44" s="88">
        <v>226</v>
      </c>
    </row>
    <row r="45" spans="2:13" ht="27.75" customHeight="1">
      <c r="B45" s="1251"/>
      <c r="C45" s="1252"/>
      <c r="D45" s="85"/>
      <c r="E45" s="1257" t="s">
        <v>29</v>
      </c>
      <c r="F45" s="1257"/>
      <c r="G45" s="1257"/>
      <c r="H45" s="1258"/>
      <c r="I45" s="86">
        <v>1698</v>
      </c>
      <c r="J45" s="87">
        <v>2154</v>
      </c>
      <c r="K45" s="87">
        <v>2097</v>
      </c>
      <c r="L45" s="87">
        <v>2106</v>
      </c>
      <c r="M45" s="88">
        <v>2088</v>
      </c>
    </row>
    <row r="46" spans="2:13" ht="27.75" customHeight="1">
      <c r="B46" s="1251"/>
      <c r="C46" s="1252"/>
      <c r="D46" s="89"/>
      <c r="E46" s="1257" t="s">
        <v>30</v>
      </c>
      <c r="F46" s="1257"/>
      <c r="G46" s="1257"/>
      <c r="H46" s="1258"/>
      <c r="I46" s="86" t="s">
        <v>515</v>
      </c>
      <c r="J46" s="87" t="s">
        <v>515</v>
      </c>
      <c r="K46" s="87" t="s">
        <v>515</v>
      </c>
      <c r="L46" s="87" t="s">
        <v>515</v>
      </c>
      <c r="M46" s="88" t="s">
        <v>515</v>
      </c>
    </row>
    <row r="47" spans="2:13" ht="27.75" customHeight="1">
      <c r="B47" s="1251"/>
      <c r="C47" s="1252"/>
      <c r="D47" s="90"/>
      <c r="E47" s="1259" t="s">
        <v>31</v>
      </c>
      <c r="F47" s="1260"/>
      <c r="G47" s="1260"/>
      <c r="H47" s="1261"/>
      <c r="I47" s="86" t="s">
        <v>515</v>
      </c>
      <c r="J47" s="87" t="s">
        <v>515</v>
      </c>
      <c r="K47" s="87" t="s">
        <v>515</v>
      </c>
      <c r="L47" s="87" t="s">
        <v>515</v>
      </c>
      <c r="M47" s="88" t="s">
        <v>515</v>
      </c>
    </row>
    <row r="48" spans="2:13" ht="27.75" customHeight="1">
      <c r="B48" s="1251"/>
      <c r="C48" s="1252"/>
      <c r="D48" s="85"/>
      <c r="E48" s="1257" t="s">
        <v>32</v>
      </c>
      <c r="F48" s="1257"/>
      <c r="G48" s="1257"/>
      <c r="H48" s="1258"/>
      <c r="I48" s="86" t="s">
        <v>515</v>
      </c>
      <c r="J48" s="87" t="s">
        <v>515</v>
      </c>
      <c r="K48" s="87" t="s">
        <v>515</v>
      </c>
      <c r="L48" s="87" t="s">
        <v>515</v>
      </c>
      <c r="M48" s="88" t="s">
        <v>515</v>
      </c>
    </row>
    <row r="49" spans="2:13" ht="27.75" customHeight="1">
      <c r="B49" s="1253"/>
      <c r="C49" s="1254"/>
      <c r="D49" s="85"/>
      <c r="E49" s="1257" t="s">
        <v>33</v>
      </c>
      <c r="F49" s="1257"/>
      <c r="G49" s="1257"/>
      <c r="H49" s="1258"/>
      <c r="I49" s="86" t="s">
        <v>515</v>
      </c>
      <c r="J49" s="87" t="s">
        <v>515</v>
      </c>
      <c r="K49" s="87" t="s">
        <v>515</v>
      </c>
      <c r="L49" s="87" t="s">
        <v>515</v>
      </c>
      <c r="M49" s="88" t="s">
        <v>515</v>
      </c>
    </row>
    <row r="50" spans="2:13" ht="27.75" customHeight="1">
      <c r="B50" s="1262" t="s">
        <v>34</v>
      </c>
      <c r="C50" s="1263"/>
      <c r="D50" s="91"/>
      <c r="E50" s="1257" t="s">
        <v>35</v>
      </c>
      <c r="F50" s="1257"/>
      <c r="G50" s="1257"/>
      <c r="H50" s="1258"/>
      <c r="I50" s="86">
        <v>3459</v>
      </c>
      <c r="J50" s="87">
        <v>4036</v>
      </c>
      <c r="K50" s="87">
        <v>4283</v>
      </c>
      <c r="L50" s="87">
        <v>4781</v>
      </c>
      <c r="M50" s="88">
        <v>4920</v>
      </c>
    </row>
    <row r="51" spans="2:13" ht="27.75" customHeight="1">
      <c r="B51" s="1251"/>
      <c r="C51" s="1252"/>
      <c r="D51" s="85"/>
      <c r="E51" s="1257" t="s">
        <v>36</v>
      </c>
      <c r="F51" s="1257"/>
      <c r="G51" s="1257"/>
      <c r="H51" s="1258"/>
      <c r="I51" s="86">
        <v>2724</v>
      </c>
      <c r="J51" s="87">
        <v>2335</v>
      </c>
      <c r="K51" s="87">
        <v>2148</v>
      </c>
      <c r="L51" s="87">
        <v>1989</v>
      </c>
      <c r="M51" s="88">
        <v>1818</v>
      </c>
    </row>
    <row r="52" spans="2:13" ht="27.75" customHeight="1">
      <c r="B52" s="1253"/>
      <c r="C52" s="1254"/>
      <c r="D52" s="85"/>
      <c r="E52" s="1257" t="s">
        <v>37</v>
      </c>
      <c r="F52" s="1257"/>
      <c r="G52" s="1257"/>
      <c r="H52" s="1258"/>
      <c r="I52" s="86">
        <v>11878</v>
      </c>
      <c r="J52" s="87">
        <v>11581</v>
      </c>
      <c r="K52" s="87">
        <v>11419</v>
      </c>
      <c r="L52" s="87">
        <v>11063</v>
      </c>
      <c r="M52" s="88">
        <v>10691</v>
      </c>
    </row>
    <row r="53" spans="2:13" ht="27.75" customHeight="1" thickBot="1">
      <c r="B53" s="1264" t="s">
        <v>38</v>
      </c>
      <c r="C53" s="1265"/>
      <c r="D53" s="92"/>
      <c r="E53" s="1266" t="s">
        <v>39</v>
      </c>
      <c r="F53" s="1266"/>
      <c r="G53" s="1266"/>
      <c r="H53" s="1267"/>
      <c r="I53" s="93">
        <v>3910</v>
      </c>
      <c r="J53" s="94">
        <v>3904</v>
      </c>
      <c r="K53" s="94">
        <v>2803</v>
      </c>
      <c r="L53" s="94">
        <v>2411</v>
      </c>
      <c r="M53" s="95">
        <v>1761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ihBakAOJKgiqiNPA2skB/YDoF+maBZ1EcymPuztPDJeErq8TeIUxKypCU+XyPkqV66XatPtVErm92De0z27mw==" saltValue="tPQ1o4fPVMI4lEtC0xAt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76" t="s">
        <v>42</v>
      </c>
      <c r="D55" s="1276"/>
      <c r="E55" s="1277"/>
      <c r="F55" s="107">
        <v>2181</v>
      </c>
      <c r="G55" s="107">
        <v>2342</v>
      </c>
      <c r="H55" s="108">
        <v>2253</v>
      </c>
    </row>
    <row r="56" spans="2:8" ht="52.5" customHeight="1">
      <c r="B56" s="109"/>
      <c r="C56" s="1278" t="s">
        <v>43</v>
      </c>
      <c r="D56" s="1278"/>
      <c r="E56" s="1279"/>
      <c r="F56" s="110">
        <v>106</v>
      </c>
      <c r="G56" s="110">
        <v>107</v>
      </c>
      <c r="H56" s="111">
        <v>107</v>
      </c>
    </row>
    <row r="57" spans="2:8" ht="53.25" customHeight="1">
      <c r="B57" s="109"/>
      <c r="C57" s="1280" t="s">
        <v>44</v>
      </c>
      <c r="D57" s="1280"/>
      <c r="E57" s="1281"/>
      <c r="F57" s="112">
        <v>1380</v>
      </c>
      <c r="G57" s="112">
        <v>1666</v>
      </c>
      <c r="H57" s="113">
        <v>1966</v>
      </c>
    </row>
    <row r="58" spans="2:8" ht="45.75" customHeight="1">
      <c r="B58" s="114"/>
      <c r="C58" s="1268" t="s">
        <v>593</v>
      </c>
      <c r="D58" s="1269"/>
      <c r="E58" s="1270"/>
      <c r="F58" s="115">
        <v>454</v>
      </c>
      <c r="G58" s="115">
        <v>604</v>
      </c>
      <c r="H58" s="116">
        <v>783</v>
      </c>
    </row>
    <row r="59" spans="2:8" ht="45.75" customHeight="1">
      <c r="B59" s="114"/>
      <c r="C59" s="1268" t="s">
        <v>592</v>
      </c>
      <c r="D59" s="1269"/>
      <c r="E59" s="1270"/>
      <c r="F59" s="115">
        <v>50</v>
      </c>
      <c r="G59" s="115">
        <v>240</v>
      </c>
      <c r="H59" s="116">
        <v>377</v>
      </c>
    </row>
    <row r="60" spans="2:8" ht="45.75" customHeight="1">
      <c r="B60" s="114"/>
      <c r="C60" s="1268" t="s">
        <v>595</v>
      </c>
      <c r="D60" s="1269"/>
      <c r="E60" s="1270"/>
      <c r="F60" s="115">
        <v>199</v>
      </c>
      <c r="G60" s="115">
        <v>200</v>
      </c>
      <c r="H60" s="116">
        <v>171</v>
      </c>
    </row>
    <row r="61" spans="2:8" ht="45.75" customHeight="1">
      <c r="B61" s="114"/>
      <c r="C61" s="1268" t="s">
        <v>594</v>
      </c>
      <c r="D61" s="1269"/>
      <c r="E61" s="1270"/>
      <c r="F61" s="115">
        <v>179</v>
      </c>
      <c r="G61" s="115">
        <v>148</v>
      </c>
      <c r="H61" s="116">
        <v>127</v>
      </c>
    </row>
    <row r="62" spans="2:8" ht="45.75" customHeight="1" thickBot="1">
      <c r="B62" s="117"/>
      <c r="C62" s="1271" t="s">
        <v>596</v>
      </c>
      <c r="D62" s="1272"/>
      <c r="E62" s="1273"/>
      <c r="F62" s="118">
        <v>134</v>
      </c>
      <c r="G62" s="118">
        <v>116</v>
      </c>
      <c r="H62" s="119">
        <v>108</v>
      </c>
    </row>
    <row r="63" spans="2:8" ht="52.5" customHeight="1" thickBot="1">
      <c r="B63" s="120"/>
      <c r="C63" s="1274" t="s">
        <v>45</v>
      </c>
      <c r="D63" s="1274"/>
      <c r="E63" s="1275"/>
      <c r="F63" s="121">
        <v>3668</v>
      </c>
      <c r="G63" s="121">
        <v>4115</v>
      </c>
      <c r="H63" s="122">
        <v>4326</v>
      </c>
    </row>
    <row r="64" spans="2:8" ht="15" customHeight="1"/>
    <row r="65" ht="0" hidden="1" customHeight="1"/>
    <row r="66" ht="0" hidden="1" customHeight="1"/>
  </sheetData>
  <sheetProtection algorithmName="SHA-512" hashValue="NWHwN/MKinwWiA3vvXLsDiZVV3Zfm16owCNEFCk2c7hMgx3X+fYVCO2qQ97UDFZiH5huG82MEhXcRDK+W+qffQ==" saltValue="aDK8CSTEM2ZXSYnZhwb6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1" zoomScaleNormal="100" zoomScaleSheetLayoutView="55" workbookViewId="0">
      <selection activeCell="AN70" sqref="AN7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0" t="s">
        <v>613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c r="B44" s="374"/>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c r="B45" s="374"/>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c r="B46" s="374"/>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c r="B47" s="374"/>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604</v>
      </c>
    </row>
    <row r="50" spans="1:109">
      <c r="B50" s="374"/>
      <c r="G50" s="1282"/>
      <c r="H50" s="1282"/>
      <c r="I50" s="1282"/>
      <c r="J50" s="1282"/>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6" t="s">
        <v>557</v>
      </c>
      <c r="BQ50" s="1286"/>
      <c r="BR50" s="1286"/>
      <c r="BS50" s="1286"/>
      <c r="BT50" s="1286"/>
      <c r="BU50" s="1286"/>
      <c r="BV50" s="1286"/>
      <c r="BW50" s="1286"/>
      <c r="BX50" s="1286" t="s">
        <v>558</v>
      </c>
      <c r="BY50" s="1286"/>
      <c r="BZ50" s="1286"/>
      <c r="CA50" s="1286"/>
      <c r="CB50" s="1286"/>
      <c r="CC50" s="1286"/>
      <c r="CD50" s="1286"/>
      <c r="CE50" s="1286"/>
      <c r="CF50" s="1286" t="s">
        <v>559</v>
      </c>
      <c r="CG50" s="1286"/>
      <c r="CH50" s="1286"/>
      <c r="CI50" s="1286"/>
      <c r="CJ50" s="1286"/>
      <c r="CK50" s="1286"/>
      <c r="CL50" s="1286"/>
      <c r="CM50" s="1286"/>
      <c r="CN50" s="1286" t="s">
        <v>560</v>
      </c>
      <c r="CO50" s="1286"/>
      <c r="CP50" s="1286"/>
      <c r="CQ50" s="1286"/>
      <c r="CR50" s="1286"/>
      <c r="CS50" s="1286"/>
      <c r="CT50" s="1286"/>
      <c r="CU50" s="1286"/>
      <c r="CV50" s="1286" t="s">
        <v>561</v>
      </c>
      <c r="CW50" s="1286"/>
      <c r="CX50" s="1286"/>
      <c r="CY50" s="1286"/>
      <c r="CZ50" s="1286"/>
      <c r="DA50" s="1286"/>
      <c r="DB50" s="1286"/>
      <c r="DC50" s="1286"/>
    </row>
    <row r="51" spans="1:109" ht="13.5" customHeight="1">
      <c r="B51" s="374"/>
      <c r="G51" s="1300"/>
      <c r="H51" s="1300"/>
      <c r="I51" s="1301"/>
      <c r="J51" s="1301"/>
      <c r="K51" s="1299"/>
      <c r="L51" s="1299"/>
      <c r="M51" s="1299"/>
      <c r="N51" s="1299"/>
      <c r="AM51" s="383"/>
      <c r="AN51" s="1289" t="s">
        <v>605</v>
      </c>
      <c r="AO51" s="1289"/>
      <c r="AP51" s="1289"/>
      <c r="AQ51" s="1289"/>
      <c r="AR51" s="1289"/>
      <c r="AS51" s="1289"/>
      <c r="AT51" s="1289"/>
      <c r="AU51" s="1289"/>
      <c r="AV51" s="1289"/>
      <c r="AW51" s="1289"/>
      <c r="AX51" s="1289"/>
      <c r="AY51" s="1289"/>
      <c r="AZ51" s="1289"/>
      <c r="BA51" s="1289"/>
      <c r="BB51" s="1289" t="s">
        <v>606</v>
      </c>
      <c r="BC51" s="1289"/>
      <c r="BD51" s="1289"/>
      <c r="BE51" s="1289"/>
      <c r="BF51" s="1289"/>
      <c r="BG51" s="1289"/>
      <c r="BH51" s="1289"/>
      <c r="BI51" s="1289"/>
      <c r="BJ51" s="1289"/>
      <c r="BK51" s="1289"/>
      <c r="BL51" s="1289"/>
      <c r="BM51" s="1289"/>
      <c r="BN51" s="1289"/>
      <c r="BO51" s="1289"/>
      <c r="BP51" s="1288"/>
      <c r="BQ51" s="1287"/>
      <c r="BR51" s="1287"/>
      <c r="BS51" s="1287"/>
      <c r="BT51" s="1287"/>
      <c r="BU51" s="1287"/>
      <c r="BV51" s="1287"/>
      <c r="BW51" s="1287"/>
      <c r="BX51" s="1288"/>
      <c r="BY51" s="1287"/>
      <c r="BZ51" s="1287"/>
      <c r="CA51" s="1287"/>
      <c r="CB51" s="1287"/>
      <c r="CC51" s="1287"/>
      <c r="CD51" s="1287"/>
      <c r="CE51" s="1287"/>
      <c r="CF51" s="1287">
        <v>57.1</v>
      </c>
      <c r="CG51" s="1287"/>
      <c r="CH51" s="1287"/>
      <c r="CI51" s="1287"/>
      <c r="CJ51" s="1287"/>
      <c r="CK51" s="1287"/>
      <c r="CL51" s="1287"/>
      <c r="CM51" s="1287"/>
      <c r="CN51" s="1287">
        <v>49.4</v>
      </c>
      <c r="CO51" s="1287"/>
      <c r="CP51" s="1287"/>
      <c r="CQ51" s="1287"/>
      <c r="CR51" s="1287"/>
      <c r="CS51" s="1287"/>
      <c r="CT51" s="1287"/>
      <c r="CU51" s="1287"/>
      <c r="CV51" s="1287">
        <v>36.5</v>
      </c>
      <c r="CW51" s="1287"/>
      <c r="CX51" s="1287"/>
      <c r="CY51" s="1287"/>
      <c r="CZ51" s="1287"/>
      <c r="DA51" s="1287"/>
      <c r="DB51" s="1287"/>
      <c r="DC51" s="1287"/>
    </row>
    <row r="52" spans="1:109">
      <c r="B52" s="374"/>
      <c r="G52" s="1300"/>
      <c r="H52" s="1300"/>
      <c r="I52" s="1301"/>
      <c r="J52" s="1301"/>
      <c r="K52" s="1299"/>
      <c r="L52" s="1299"/>
      <c r="M52" s="1299"/>
      <c r="N52" s="1299"/>
      <c r="AM52" s="38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87"/>
      <c r="BQ52" s="1287"/>
      <c r="BR52" s="1287"/>
      <c r="BS52" s="1287"/>
      <c r="BT52" s="1287"/>
      <c r="BU52" s="1287"/>
      <c r="BV52" s="1287"/>
      <c r="BW52" s="1287"/>
      <c r="BX52" s="1287"/>
      <c r="BY52" s="1287"/>
      <c r="BZ52" s="1287"/>
      <c r="CA52" s="1287"/>
      <c r="CB52" s="1287"/>
      <c r="CC52" s="1287"/>
      <c r="CD52" s="1287"/>
      <c r="CE52" s="1287"/>
      <c r="CF52" s="1287"/>
      <c r="CG52" s="1287"/>
      <c r="CH52" s="1287"/>
      <c r="CI52" s="1287"/>
      <c r="CJ52" s="1287"/>
      <c r="CK52" s="1287"/>
      <c r="CL52" s="1287"/>
      <c r="CM52" s="1287"/>
      <c r="CN52" s="1287"/>
      <c r="CO52" s="1287"/>
      <c r="CP52" s="1287"/>
      <c r="CQ52" s="1287"/>
      <c r="CR52" s="1287"/>
      <c r="CS52" s="1287"/>
      <c r="CT52" s="1287"/>
      <c r="CU52" s="1287"/>
      <c r="CV52" s="1287"/>
      <c r="CW52" s="1287"/>
      <c r="CX52" s="1287"/>
      <c r="CY52" s="1287"/>
      <c r="CZ52" s="1287"/>
      <c r="DA52" s="1287"/>
      <c r="DB52" s="1287"/>
      <c r="DC52" s="1287"/>
    </row>
    <row r="53" spans="1:109">
      <c r="A53" s="382"/>
      <c r="B53" s="374"/>
      <c r="G53" s="1300"/>
      <c r="H53" s="1300"/>
      <c r="I53" s="1282"/>
      <c r="J53" s="1282"/>
      <c r="K53" s="1299"/>
      <c r="L53" s="1299"/>
      <c r="M53" s="1299"/>
      <c r="N53" s="1299"/>
      <c r="AM53" s="383"/>
      <c r="AN53" s="1289"/>
      <c r="AO53" s="1289"/>
      <c r="AP53" s="1289"/>
      <c r="AQ53" s="1289"/>
      <c r="AR53" s="1289"/>
      <c r="AS53" s="1289"/>
      <c r="AT53" s="1289"/>
      <c r="AU53" s="1289"/>
      <c r="AV53" s="1289"/>
      <c r="AW53" s="1289"/>
      <c r="AX53" s="1289"/>
      <c r="AY53" s="1289"/>
      <c r="AZ53" s="1289"/>
      <c r="BA53" s="1289"/>
      <c r="BB53" s="1289" t="s">
        <v>607</v>
      </c>
      <c r="BC53" s="1289"/>
      <c r="BD53" s="1289"/>
      <c r="BE53" s="1289"/>
      <c r="BF53" s="1289"/>
      <c r="BG53" s="1289"/>
      <c r="BH53" s="1289"/>
      <c r="BI53" s="1289"/>
      <c r="BJ53" s="1289"/>
      <c r="BK53" s="1289"/>
      <c r="BL53" s="1289"/>
      <c r="BM53" s="1289"/>
      <c r="BN53" s="1289"/>
      <c r="BO53" s="1289"/>
      <c r="BP53" s="1288"/>
      <c r="BQ53" s="1287"/>
      <c r="BR53" s="1287"/>
      <c r="BS53" s="1287"/>
      <c r="BT53" s="1287"/>
      <c r="BU53" s="1287"/>
      <c r="BV53" s="1287"/>
      <c r="BW53" s="1287"/>
      <c r="BX53" s="1288"/>
      <c r="BY53" s="1287"/>
      <c r="BZ53" s="1287"/>
      <c r="CA53" s="1287"/>
      <c r="CB53" s="1287"/>
      <c r="CC53" s="1287"/>
      <c r="CD53" s="1287"/>
      <c r="CE53" s="1287"/>
      <c r="CF53" s="1287">
        <v>44.3</v>
      </c>
      <c r="CG53" s="1287"/>
      <c r="CH53" s="1287"/>
      <c r="CI53" s="1287"/>
      <c r="CJ53" s="1287"/>
      <c r="CK53" s="1287"/>
      <c r="CL53" s="1287"/>
      <c r="CM53" s="1287"/>
      <c r="CN53" s="1287">
        <v>44.3</v>
      </c>
      <c r="CO53" s="1287"/>
      <c r="CP53" s="1287"/>
      <c r="CQ53" s="1287"/>
      <c r="CR53" s="1287"/>
      <c r="CS53" s="1287"/>
      <c r="CT53" s="1287"/>
      <c r="CU53" s="1287"/>
      <c r="CV53" s="1287">
        <v>67.3</v>
      </c>
      <c r="CW53" s="1287"/>
      <c r="CX53" s="1287"/>
      <c r="CY53" s="1287"/>
      <c r="CZ53" s="1287"/>
      <c r="DA53" s="1287"/>
      <c r="DB53" s="1287"/>
      <c r="DC53" s="1287"/>
    </row>
    <row r="54" spans="1:109">
      <c r="A54" s="382"/>
      <c r="B54" s="374"/>
      <c r="G54" s="1300"/>
      <c r="H54" s="1300"/>
      <c r="I54" s="1282"/>
      <c r="J54" s="1282"/>
      <c r="K54" s="1299"/>
      <c r="L54" s="1299"/>
      <c r="M54" s="1299"/>
      <c r="N54" s="1299"/>
      <c r="AM54" s="38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87"/>
      <c r="BQ54" s="1287"/>
      <c r="BR54" s="1287"/>
      <c r="BS54" s="1287"/>
      <c r="BT54" s="1287"/>
      <c r="BU54" s="1287"/>
      <c r="BV54" s="1287"/>
      <c r="BW54" s="1287"/>
      <c r="BX54" s="1287"/>
      <c r="BY54" s="1287"/>
      <c r="BZ54" s="1287"/>
      <c r="CA54" s="1287"/>
      <c r="CB54" s="1287"/>
      <c r="CC54" s="1287"/>
      <c r="CD54" s="1287"/>
      <c r="CE54" s="1287"/>
      <c r="CF54" s="1287"/>
      <c r="CG54" s="1287"/>
      <c r="CH54" s="1287"/>
      <c r="CI54" s="1287"/>
      <c r="CJ54" s="1287"/>
      <c r="CK54" s="1287"/>
      <c r="CL54" s="1287"/>
      <c r="CM54" s="1287"/>
      <c r="CN54" s="1287"/>
      <c r="CO54" s="1287"/>
      <c r="CP54" s="1287"/>
      <c r="CQ54" s="1287"/>
      <c r="CR54" s="1287"/>
      <c r="CS54" s="1287"/>
      <c r="CT54" s="1287"/>
      <c r="CU54" s="1287"/>
      <c r="CV54" s="1287"/>
      <c r="CW54" s="1287"/>
      <c r="CX54" s="1287"/>
      <c r="CY54" s="1287"/>
      <c r="CZ54" s="1287"/>
      <c r="DA54" s="1287"/>
      <c r="DB54" s="1287"/>
      <c r="DC54" s="1287"/>
    </row>
    <row r="55" spans="1:109">
      <c r="A55" s="382"/>
      <c r="B55" s="374"/>
      <c r="G55" s="1282"/>
      <c r="H55" s="1282"/>
      <c r="I55" s="1282"/>
      <c r="J55" s="1282"/>
      <c r="K55" s="1299"/>
      <c r="L55" s="1299"/>
      <c r="M55" s="1299"/>
      <c r="N55" s="1299"/>
      <c r="AN55" s="1286" t="s">
        <v>608</v>
      </c>
      <c r="AO55" s="1286"/>
      <c r="AP55" s="1286"/>
      <c r="AQ55" s="1286"/>
      <c r="AR55" s="1286"/>
      <c r="AS55" s="1286"/>
      <c r="AT55" s="1286"/>
      <c r="AU55" s="1286"/>
      <c r="AV55" s="1286"/>
      <c r="AW55" s="1286"/>
      <c r="AX55" s="1286"/>
      <c r="AY55" s="1286"/>
      <c r="AZ55" s="1286"/>
      <c r="BA55" s="1286"/>
      <c r="BB55" s="1289" t="s">
        <v>606</v>
      </c>
      <c r="BC55" s="1289"/>
      <c r="BD55" s="1289"/>
      <c r="BE55" s="1289"/>
      <c r="BF55" s="1289"/>
      <c r="BG55" s="1289"/>
      <c r="BH55" s="1289"/>
      <c r="BI55" s="1289"/>
      <c r="BJ55" s="1289"/>
      <c r="BK55" s="1289"/>
      <c r="BL55" s="1289"/>
      <c r="BM55" s="1289"/>
      <c r="BN55" s="1289"/>
      <c r="BO55" s="1289"/>
      <c r="BP55" s="1288"/>
      <c r="BQ55" s="1287"/>
      <c r="BR55" s="1287"/>
      <c r="BS55" s="1287"/>
      <c r="BT55" s="1287"/>
      <c r="BU55" s="1287"/>
      <c r="BV55" s="1287"/>
      <c r="BW55" s="1287"/>
      <c r="BX55" s="1288"/>
      <c r="BY55" s="1287"/>
      <c r="BZ55" s="1287"/>
      <c r="CA55" s="1287"/>
      <c r="CB55" s="1287"/>
      <c r="CC55" s="1287"/>
      <c r="CD55" s="1287"/>
      <c r="CE55" s="1287"/>
      <c r="CF55" s="1287">
        <v>56.8</v>
      </c>
      <c r="CG55" s="1287"/>
      <c r="CH55" s="1287"/>
      <c r="CI55" s="1287"/>
      <c r="CJ55" s="1287"/>
      <c r="CK55" s="1287"/>
      <c r="CL55" s="1287"/>
      <c r="CM55" s="1287"/>
      <c r="CN55" s="1287">
        <v>52.3</v>
      </c>
      <c r="CO55" s="1287"/>
      <c r="CP55" s="1287"/>
      <c r="CQ55" s="1287"/>
      <c r="CR55" s="1287"/>
      <c r="CS55" s="1287"/>
      <c r="CT55" s="1287"/>
      <c r="CU55" s="1287"/>
      <c r="CV55" s="1287">
        <v>55.4</v>
      </c>
      <c r="CW55" s="1287"/>
      <c r="CX55" s="1287"/>
      <c r="CY55" s="1287"/>
      <c r="CZ55" s="1287"/>
      <c r="DA55" s="1287"/>
      <c r="DB55" s="1287"/>
      <c r="DC55" s="1287"/>
    </row>
    <row r="56" spans="1:109">
      <c r="A56" s="382"/>
      <c r="B56" s="374"/>
      <c r="G56" s="1282"/>
      <c r="H56" s="1282"/>
      <c r="I56" s="1282"/>
      <c r="J56" s="1282"/>
      <c r="K56" s="1299"/>
      <c r="L56" s="1299"/>
      <c r="M56" s="1299"/>
      <c r="N56" s="1299"/>
      <c r="AN56" s="1286"/>
      <c r="AO56" s="1286"/>
      <c r="AP56" s="1286"/>
      <c r="AQ56" s="1286"/>
      <c r="AR56" s="1286"/>
      <c r="AS56" s="1286"/>
      <c r="AT56" s="1286"/>
      <c r="AU56" s="1286"/>
      <c r="AV56" s="1286"/>
      <c r="AW56" s="1286"/>
      <c r="AX56" s="1286"/>
      <c r="AY56" s="1286"/>
      <c r="AZ56" s="1286"/>
      <c r="BA56" s="1286"/>
      <c r="BB56" s="1289"/>
      <c r="BC56" s="1289"/>
      <c r="BD56" s="1289"/>
      <c r="BE56" s="1289"/>
      <c r="BF56" s="1289"/>
      <c r="BG56" s="1289"/>
      <c r="BH56" s="1289"/>
      <c r="BI56" s="1289"/>
      <c r="BJ56" s="1289"/>
      <c r="BK56" s="1289"/>
      <c r="BL56" s="1289"/>
      <c r="BM56" s="1289"/>
      <c r="BN56" s="1289"/>
      <c r="BO56" s="1289"/>
      <c r="BP56" s="1287"/>
      <c r="BQ56" s="1287"/>
      <c r="BR56" s="1287"/>
      <c r="BS56" s="1287"/>
      <c r="BT56" s="1287"/>
      <c r="BU56" s="1287"/>
      <c r="BV56" s="1287"/>
      <c r="BW56" s="1287"/>
      <c r="BX56" s="1287"/>
      <c r="BY56" s="1287"/>
      <c r="BZ56" s="1287"/>
      <c r="CA56" s="1287"/>
      <c r="CB56" s="1287"/>
      <c r="CC56" s="1287"/>
      <c r="CD56" s="1287"/>
      <c r="CE56" s="1287"/>
      <c r="CF56" s="1287"/>
      <c r="CG56" s="1287"/>
      <c r="CH56" s="1287"/>
      <c r="CI56" s="1287"/>
      <c r="CJ56" s="1287"/>
      <c r="CK56" s="1287"/>
      <c r="CL56" s="1287"/>
      <c r="CM56" s="1287"/>
      <c r="CN56" s="1287"/>
      <c r="CO56" s="1287"/>
      <c r="CP56" s="1287"/>
      <c r="CQ56" s="1287"/>
      <c r="CR56" s="1287"/>
      <c r="CS56" s="1287"/>
      <c r="CT56" s="1287"/>
      <c r="CU56" s="1287"/>
      <c r="CV56" s="1287"/>
      <c r="CW56" s="1287"/>
      <c r="CX56" s="1287"/>
      <c r="CY56" s="1287"/>
      <c r="CZ56" s="1287"/>
      <c r="DA56" s="1287"/>
      <c r="DB56" s="1287"/>
      <c r="DC56" s="1287"/>
    </row>
    <row r="57" spans="1:109" s="382" customFormat="1">
      <c r="B57" s="386"/>
      <c r="G57" s="1282"/>
      <c r="H57" s="1282"/>
      <c r="I57" s="1302"/>
      <c r="J57" s="1302"/>
      <c r="K57" s="1299"/>
      <c r="L57" s="1299"/>
      <c r="M57" s="1299"/>
      <c r="N57" s="1299"/>
      <c r="AM57" s="367"/>
      <c r="AN57" s="1286"/>
      <c r="AO57" s="1286"/>
      <c r="AP57" s="1286"/>
      <c r="AQ57" s="1286"/>
      <c r="AR57" s="1286"/>
      <c r="AS57" s="1286"/>
      <c r="AT57" s="1286"/>
      <c r="AU57" s="1286"/>
      <c r="AV57" s="1286"/>
      <c r="AW57" s="1286"/>
      <c r="AX57" s="1286"/>
      <c r="AY57" s="1286"/>
      <c r="AZ57" s="1286"/>
      <c r="BA57" s="1286"/>
      <c r="BB57" s="1289" t="s">
        <v>607</v>
      </c>
      <c r="BC57" s="1289"/>
      <c r="BD57" s="1289"/>
      <c r="BE57" s="1289"/>
      <c r="BF57" s="1289"/>
      <c r="BG57" s="1289"/>
      <c r="BH57" s="1289"/>
      <c r="BI57" s="1289"/>
      <c r="BJ57" s="1289"/>
      <c r="BK57" s="1289"/>
      <c r="BL57" s="1289"/>
      <c r="BM57" s="1289"/>
      <c r="BN57" s="1289"/>
      <c r="BO57" s="1289"/>
      <c r="BP57" s="1288"/>
      <c r="BQ57" s="1287"/>
      <c r="BR57" s="1287"/>
      <c r="BS57" s="1287"/>
      <c r="BT57" s="1287"/>
      <c r="BU57" s="1287"/>
      <c r="BV57" s="1287"/>
      <c r="BW57" s="1287"/>
      <c r="BX57" s="1288"/>
      <c r="BY57" s="1287"/>
      <c r="BZ57" s="1287"/>
      <c r="CA57" s="1287"/>
      <c r="CB57" s="1287"/>
      <c r="CC57" s="1287"/>
      <c r="CD57" s="1287"/>
      <c r="CE57" s="1287"/>
      <c r="CF57" s="1287">
        <v>54</v>
      </c>
      <c r="CG57" s="1287"/>
      <c r="CH57" s="1287"/>
      <c r="CI57" s="1287"/>
      <c r="CJ57" s="1287"/>
      <c r="CK57" s="1287"/>
      <c r="CL57" s="1287"/>
      <c r="CM57" s="1287"/>
      <c r="CN57" s="1287">
        <v>57.1</v>
      </c>
      <c r="CO57" s="1287"/>
      <c r="CP57" s="1287"/>
      <c r="CQ57" s="1287"/>
      <c r="CR57" s="1287"/>
      <c r="CS57" s="1287"/>
      <c r="CT57" s="1287"/>
      <c r="CU57" s="1287"/>
      <c r="CV57" s="1287">
        <v>55.2</v>
      </c>
      <c r="CW57" s="1287"/>
      <c r="CX57" s="1287"/>
      <c r="CY57" s="1287"/>
      <c r="CZ57" s="1287"/>
      <c r="DA57" s="1287"/>
      <c r="DB57" s="1287"/>
      <c r="DC57" s="1287"/>
      <c r="DD57" s="387"/>
      <c r="DE57" s="386"/>
    </row>
    <row r="58" spans="1:109" s="382" customFormat="1">
      <c r="A58" s="367"/>
      <c r="B58" s="386"/>
      <c r="G58" s="1282"/>
      <c r="H58" s="1282"/>
      <c r="I58" s="1302"/>
      <c r="J58" s="1302"/>
      <c r="K58" s="1299"/>
      <c r="L58" s="1299"/>
      <c r="M58" s="1299"/>
      <c r="N58" s="1299"/>
      <c r="AM58" s="367"/>
      <c r="AN58" s="1286"/>
      <c r="AO58" s="1286"/>
      <c r="AP58" s="1286"/>
      <c r="AQ58" s="1286"/>
      <c r="AR58" s="1286"/>
      <c r="AS58" s="1286"/>
      <c r="AT58" s="1286"/>
      <c r="AU58" s="1286"/>
      <c r="AV58" s="1286"/>
      <c r="AW58" s="1286"/>
      <c r="AX58" s="1286"/>
      <c r="AY58" s="1286"/>
      <c r="AZ58" s="1286"/>
      <c r="BA58" s="1286"/>
      <c r="BB58" s="1289"/>
      <c r="BC58" s="1289"/>
      <c r="BD58" s="1289"/>
      <c r="BE58" s="1289"/>
      <c r="BF58" s="1289"/>
      <c r="BG58" s="1289"/>
      <c r="BH58" s="1289"/>
      <c r="BI58" s="1289"/>
      <c r="BJ58" s="1289"/>
      <c r="BK58" s="1289"/>
      <c r="BL58" s="1289"/>
      <c r="BM58" s="1289"/>
      <c r="BN58" s="1289"/>
      <c r="BO58" s="1289"/>
      <c r="BP58" s="1287"/>
      <c r="BQ58" s="1287"/>
      <c r="BR58" s="1287"/>
      <c r="BS58" s="1287"/>
      <c r="BT58" s="1287"/>
      <c r="BU58" s="1287"/>
      <c r="BV58" s="1287"/>
      <c r="BW58" s="1287"/>
      <c r="BX58" s="1287"/>
      <c r="BY58" s="1287"/>
      <c r="BZ58" s="1287"/>
      <c r="CA58" s="1287"/>
      <c r="CB58" s="1287"/>
      <c r="CC58" s="1287"/>
      <c r="CD58" s="1287"/>
      <c r="CE58" s="1287"/>
      <c r="CF58" s="1287"/>
      <c r="CG58" s="1287"/>
      <c r="CH58" s="1287"/>
      <c r="CI58" s="1287"/>
      <c r="CJ58" s="1287"/>
      <c r="CK58" s="1287"/>
      <c r="CL58" s="1287"/>
      <c r="CM58" s="1287"/>
      <c r="CN58" s="1287"/>
      <c r="CO58" s="1287"/>
      <c r="CP58" s="1287"/>
      <c r="CQ58" s="1287"/>
      <c r="CR58" s="1287"/>
      <c r="CS58" s="1287"/>
      <c r="CT58" s="1287"/>
      <c r="CU58" s="1287"/>
      <c r="CV58" s="1287"/>
      <c r="CW58" s="1287"/>
      <c r="CX58" s="1287"/>
      <c r="CY58" s="1287"/>
      <c r="CZ58" s="1287"/>
      <c r="DA58" s="1287"/>
      <c r="DB58" s="1287"/>
      <c r="DC58" s="128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609</v>
      </c>
    </row>
    <row r="64" spans="1:109">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0" t="s">
        <v>614</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c r="B66" s="374"/>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c r="B67" s="374"/>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c r="B68" s="374"/>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c r="B69" s="374"/>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604</v>
      </c>
    </row>
    <row r="72" spans="2:107">
      <c r="B72" s="374"/>
      <c r="G72" s="1282"/>
      <c r="H72" s="1282"/>
      <c r="I72" s="1282"/>
      <c r="J72" s="1282"/>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6" t="s">
        <v>557</v>
      </c>
      <c r="BQ72" s="1286"/>
      <c r="BR72" s="1286"/>
      <c r="BS72" s="1286"/>
      <c r="BT72" s="1286"/>
      <c r="BU72" s="1286"/>
      <c r="BV72" s="1286"/>
      <c r="BW72" s="1286"/>
      <c r="BX72" s="1286" t="s">
        <v>558</v>
      </c>
      <c r="BY72" s="1286"/>
      <c r="BZ72" s="1286"/>
      <c r="CA72" s="1286"/>
      <c r="CB72" s="1286"/>
      <c r="CC72" s="1286"/>
      <c r="CD72" s="1286"/>
      <c r="CE72" s="1286"/>
      <c r="CF72" s="1286" t="s">
        <v>559</v>
      </c>
      <c r="CG72" s="1286"/>
      <c r="CH72" s="1286"/>
      <c r="CI72" s="1286"/>
      <c r="CJ72" s="1286"/>
      <c r="CK72" s="1286"/>
      <c r="CL72" s="1286"/>
      <c r="CM72" s="1286"/>
      <c r="CN72" s="1286" t="s">
        <v>560</v>
      </c>
      <c r="CO72" s="1286"/>
      <c r="CP72" s="1286"/>
      <c r="CQ72" s="1286"/>
      <c r="CR72" s="1286"/>
      <c r="CS72" s="1286"/>
      <c r="CT72" s="1286"/>
      <c r="CU72" s="1286"/>
      <c r="CV72" s="1286" t="s">
        <v>561</v>
      </c>
      <c r="CW72" s="1286"/>
      <c r="CX72" s="1286"/>
      <c r="CY72" s="1286"/>
      <c r="CZ72" s="1286"/>
      <c r="DA72" s="1286"/>
      <c r="DB72" s="1286"/>
      <c r="DC72" s="1286"/>
    </row>
    <row r="73" spans="2:107">
      <c r="B73" s="374"/>
      <c r="G73" s="1300"/>
      <c r="H73" s="1300"/>
      <c r="I73" s="1300"/>
      <c r="J73" s="1300"/>
      <c r="K73" s="1303"/>
      <c r="L73" s="1303"/>
      <c r="M73" s="1303"/>
      <c r="N73" s="1303"/>
      <c r="AM73" s="383"/>
      <c r="AN73" s="1289" t="s">
        <v>605</v>
      </c>
      <c r="AO73" s="1289"/>
      <c r="AP73" s="1289"/>
      <c r="AQ73" s="1289"/>
      <c r="AR73" s="1289"/>
      <c r="AS73" s="1289"/>
      <c r="AT73" s="1289"/>
      <c r="AU73" s="1289"/>
      <c r="AV73" s="1289"/>
      <c r="AW73" s="1289"/>
      <c r="AX73" s="1289"/>
      <c r="AY73" s="1289"/>
      <c r="AZ73" s="1289"/>
      <c r="BA73" s="1289"/>
      <c r="BB73" s="1289" t="s">
        <v>606</v>
      </c>
      <c r="BC73" s="1289"/>
      <c r="BD73" s="1289"/>
      <c r="BE73" s="1289"/>
      <c r="BF73" s="1289"/>
      <c r="BG73" s="1289"/>
      <c r="BH73" s="1289"/>
      <c r="BI73" s="1289"/>
      <c r="BJ73" s="1289"/>
      <c r="BK73" s="1289"/>
      <c r="BL73" s="1289"/>
      <c r="BM73" s="1289"/>
      <c r="BN73" s="1289"/>
      <c r="BO73" s="1289"/>
      <c r="BP73" s="1287">
        <v>79.8</v>
      </c>
      <c r="BQ73" s="1287"/>
      <c r="BR73" s="1287"/>
      <c r="BS73" s="1287"/>
      <c r="BT73" s="1287"/>
      <c r="BU73" s="1287"/>
      <c r="BV73" s="1287"/>
      <c r="BW73" s="1287"/>
      <c r="BX73" s="1287">
        <v>81.900000000000006</v>
      </c>
      <c r="BY73" s="1287"/>
      <c r="BZ73" s="1287"/>
      <c r="CA73" s="1287"/>
      <c r="CB73" s="1287"/>
      <c r="CC73" s="1287"/>
      <c r="CD73" s="1287"/>
      <c r="CE73" s="1287"/>
      <c r="CF73" s="1287">
        <v>57.1</v>
      </c>
      <c r="CG73" s="1287"/>
      <c r="CH73" s="1287"/>
      <c r="CI73" s="1287"/>
      <c r="CJ73" s="1287"/>
      <c r="CK73" s="1287"/>
      <c r="CL73" s="1287"/>
      <c r="CM73" s="1287"/>
      <c r="CN73" s="1287">
        <v>49.4</v>
      </c>
      <c r="CO73" s="1287"/>
      <c r="CP73" s="1287"/>
      <c r="CQ73" s="1287"/>
      <c r="CR73" s="1287"/>
      <c r="CS73" s="1287"/>
      <c r="CT73" s="1287"/>
      <c r="CU73" s="1287"/>
      <c r="CV73" s="1287">
        <v>36.5</v>
      </c>
      <c r="CW73" s="1287"/>
      <c r="CX73" s="1287"/>
      <c r="CY73" s="1287"/>
      <c r="CZ73" s="1287"/>
      <c r="DA73" s="1287"/>
      <c r="DB73" s="1287"/>
      <c r="DC73" s="1287"/>
    </row>
    <row r="74" spans="2:107">
      <c r="B74" s="374"/>
      <c r="G74" s="1300"/>
      <c r="H74" s="1300"/>
      <c r="I74" s="1300"/>
      <c r="J74" s="1300"/>
      <c r="K74" s="1303"/>
      <c r="L74" s="1303"/>
      <c r="M74" s="1303"/>
      <c r="N74" s="1303"/>
      <c r="AM74" s="38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87"/>
      <c r="BQ74" s="1287"/>
      <c r="BR74" s="1287"/>
      <c r="BS74" s="1287"/>
      <c r="BT74" s="1287"/>
      <c r="BU74" s="1287"/>
      <c r="BV74" s="1287"/>
      <c r="BW74" s="1287"/>
      <c r="BX74" s="1287"/>
      <c r="BY74" s="1287"/>
      <c r="BZ74" s="1287"/>
      <c r="CA74" s="1287"/>
      <c r="CB74" s="1287"/>
      <c r="CC74" s="1287"/>
      <c r="CD74" s="1287"/>
      <c r="CE74" s="1287"/>
      <c r="CF74" s="1287"/>
      <c r="CG74" s="1287"/>
      <c r="CH74" s="1287"/>
      <c r="CI74" s="1287"/>
      <c r="CJ74" s="1287"/>
      <c r="CK74" s="1287"/>
      <c r="CL74" s="1287"/>
      <c r="CM74" s="1287"/>
      <c r="CN74" s="1287"/>
      <c r="CO74" s="1287"/>
      <c r="CP74" s="1287"/>
      <c r="CQ74" s="1287"/>
      <c r="CR74" s="1287"/>
      <c r="CS74" s="1287"/>
      <c r="CT74" s="1287"/>
      <c r="CU74" s="1287"/>
      <c r="CV74" s="1287"/>
      <c r="CW74" s="1287"/>
      <c r="CX74" s="1287"/>
      <c r="CY74" s="1287"/>
      <c r="CZ74" s="1287"/>
      <c r="DA74" s="1287"/>
      <c r="DB74" s="1287"/>
      <c r="DC74" s="1287"/>
    </row>
    <row r="75" spans="2:107">
      <c r="B75" s="374"/>
      <c r="G75" s="1300"/>
      <c r="H75" s="1300"/>
      <c r="I75" s="1282"/>
      <c r="J75" s="1282"/>
      <c r="K75" s="1299"/>
      <c r="L75" s="1299"/>
      <c r="M75" s="1299"/>
      <c r="N75" s="1299"/>
      <c r="AM75" s="383"/>
      <c r="AN75" s="1289"/>
      <c r="AO75" s="1289"/>
      <c r="AP75" s="1289"/>
      <c r="AQ75" s="1289"/>
      <c r="AR75" s="1289"/>
      <c r="AS75" s="1289"/>
      <c r="AT75" s="1289"/>
      <c r="AU75" s="1289"/>
      <c r="AV75" s="1289"/>
      <c r="AW75" s="1289"/>
      <c r="AX75" s="1289"/>
      <c r="AY75" s="1289"/>
      <c r="AZ75" s="1289"/>
      <c r="BA75" s="1289"/>
      <c r="BB75" s="1289" t="s">
        <v>610</v>
      </c>
      <c r="BC75" s="1289"/>
      <c r="BD75" s="1289"/>
      <c r="BE75" s="1289"/>
      <c r="BF75" s="1289"/>
      <c r="BG75" s="1289"/>
      <c r="BH75" s="1289"/>
      <c r="BI75" s="1289"/>
      <c r="BJ75" s="1289"/>
      <c r="BK75" s="1289"/>
      <c r="BL75" s="1289"/>
      <c r="BM75" s="1289"/>
      <c r="BN75" s="1289"/>
      <c r="BO75" s="1289"/>
      <c r="BP75" s="1287">
        <v>13.1</v>
      </c>
      <c r="BQ75" s="1287"/>
      <c r="BR75" s="1287"/>
      <c r="BS75" s="1287"/>
      <c r="BT75" s="1287"/>
      <c r="BU75" s="1287"/>
      <c r="BV75" s="1287"/>
      <c r="BW75" s="1287"/>
      <c r="BX75" s="1287">
        <v>12.7</v>
      </c>
      <c r="BY75" s="1287"/>
      <c r="BZ75" s="1287"/>
      <c r="CA75" s="1287"/>
      <c r="CB75" s="1287"/>
      <c r="CC75" s="1287"/>
      <c r="CD75" s="1287"/>
      <c r="CE75" s="1287"/>
      <c r="CF75" s="1287">
        <v>11.8</v>
      </c>
      <c r="CG75" s="1287"/>
      <c r="CH75" s="1287"/>
      <c r="CI75" s="1287"/>
      <c r="CJ75" s="1287"/>
      <c r="CK75" s="1287"/>
      <c r="CL75" s="1287"/>
      <c r="CM75" s="1287"/>
      <c r="CN75" s="1287">
        <v>11.2</v>
      </c>
      <c r="CO75" s="1287"/>
      <c r="CP75" s="1287"/>
      <c r="CQ75" s="1287"/>
      <c r="CR75" s="1287"/>
      <c r="CS75" s="1287"/>
      <c r="CT75" s="1287"/>
      <c r="CU75" s="1287"/>
      <c r="CV75" s="1287">
        <v>10.8</v>
      </c>
      <c r="CW75" s="1287"/>
      <c r="CX75" s="1287"/>
      <c r="CY75" s="1287"/>
      <c r="CZ75" s="1287"/>
      <c r="DA75" s="1287"/>
      <c r="DB75" s="1287"/>
      <c r="DC75" s="1287"/>
    </row>
    <row r="76" spans="2:107">
      <c r="B76" s="374"/>
      <c r="G76" s="1300"/>
      <c r="H76" s="1300"/>
      <c r="I76" s="1282"/>
      <c r="J76" s="1282"/>
      <c r="K76" s="1299"/>
      <c r="L76" s="1299"/>
      <c r="M76" s="1299"/>
      <c r="N76" s="1299"/>
      <c r="AM76" s="38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87"/>
      <c r="BQ76" s="1287"/>
      <c r="BR76" s="1287"/>
      <c r="BS76" s="1287"/>
      <c r="BT76" s="1287"/>
      <c r="BU76" s="1287"/>
      <c r="BV76" s="1287"/>
      <c r="BW76" s="1287"/>
      <c r="BX76" s="1287"/>
      <c r="BY76" s="1287"/>
      <c r="BZ76" s="1287"/>
      <c r="CA76" s="1287"/>
      <c r="CB76" s="1287"/>
      <c r="CC76" s="1287"/>
      <c r="CD76" s="1287"/>
      <c r="CE76" s="1287"/>
      <c r="CF76" s="1287"/>
      <c r="CG76" s="1287"/>
      <c r="CH76" s="1287"/>
      <c r="CI76" s="1287"/>
      <c r="CJ76" s="1287"/>
      <c r="CK76" s="1287"/>
      <c r="CL76" s="1287"/>
      <c r="CM76" s="1287"/>
      <c r="CN76" s="1287"/>
      <c r="CO76" s="1287"/>
      <c r="CP76" s="1287"/>
      <c r="CQ76" s="1287"/>
      <c r="CR76" s="1287"/>
      <c r="CS76" s="1287"/>
      <c r="CT76" s="1287"/>
      <c r="CU76" s="1287"/>
      <c r="CV76" s="1287"/>
      <c r="CW76" s="1287"/>
      <c r="CX76" s="1287"/>
      <c r="CY76" s="1287"/>
      <c r="CZ76" s="1287"/>
      <c r="DA76" s="1287"/>
      <c r="DB76" s="1287"/>
      <c r="DC76" s="1287"/>
    </row>
    <row r="77" spans="2:107">
      <c r="B77" s="374"/>
      <c r="G77" s="1282"/>
      <c r="H77" s="1282"/>
      <c r="I77" s="1282"/>
      <c r="J77" s="1282"/>
      <c r="K77" s="1303"/>
      <c r="L77" s="1303"/>
      <c r="M77" s="1303"/>
      <c r="N77" s="1303"/>
      <c r="AN77" s="1286" t="s">
        <v>608</v>
      </c>
      <c r="AO77" s="1286"/>
      <c r="AP77" s="1286"/>
      <c r="AQ77" s="1286"/>
      <c r="AR77" s="1286"/>
      <c r="AS77" s="1286"/>
      <c r="AT77" s="1286"/>
      <c r="AU77" s="1286"/>
      <c r="AV77" s="1286"/>
      <c r="AW77" s="1286"/>
      <c r="AX77" s="1286"/>
      <c r="AY77" s="1286"/>
      <c r="AZ77" s="1286"/>
      <c r="BA77" s="1286"/>
      <c r="BB77" s="1289" t="s">
        <v>606</v>
      </c>
      <c r="BC77" s="1289"/>
      <c r="BD77" s="1289"/>
      <c r="BE77" s="1289"/>
      <c r="BF77" s="1289"/>
      <c r="BG77" s="1289"/>
      <c r="BH77" s="1289"/>
      <c r="BI77" s="1289"/>
      <c r="BJ77" s="1289"/>
      <c r="BK77" s="1289"/>
      <c r="BL77" s="1289"/>
      <c r="BM77" s="1289"/>
      <c r="BN77" s="1289"/>
      <c r="BO77" s="1289"/>
      <c r="BP77" s="1287">
        <v>80.400000000000006</v>
      </c>
      <c r="BQ77" s="1287"/>
      <c r="BR77" s="1287"/>
      <c r="BS77" s="1287"/>
      <c r="BT77" s="1287"/>
      <c r="BU77" s="1287"/>
      <c r="BV77" s="1287"/>
      <c r="BW77" s="1287"/>
      <c r="BX77" s="1287">
        <v>83.1</v>
      </c>
      <c r="BY77" s="1287"/>
      <c r="BZ77" s="1287"/>
      <c r="CA77" s="1287"/>
      <c r="CB77" s="1287"/>
      <c r="CC77" s="1287"/>
      <c r="CD77" s="1287"/>
      <c r="CE77" s="1287"/>
      <c r="CF77" s="1287">
        <v>56.8</v>
      </c>
      <c r="CG77" s="1287"/>
      <c r="CH77" s="1287"/>
      <c r="CI77" s="1287"/>
      <c r="CJ77" s="1287"/>
      <c r="CK77" s="1287"/>
      <c r="CL77" s="1287"/>
      <c r="CM77" s="1287"/>
      <c r="CN77" s="1287">
        <v>52.3</v>
      </c>
      <c r="CO77" s="1287"/>
      <c r="CP77" s="1287"/>
      <c r="CQ77" s="1287"/>
      <c r="CR77" s="1287"/>
      <c r="CS77" s="1287"/>
      <c r="CT77" s="1287"/>
      <c r="CU77" s="1287"/>
      <c r="CV77" s="1287">
        <v>55.4</v>
      </c>
      <c r="CW77" s="1287"/>
      <c r="CX77" s="1287"/>
      <c r="CY77" s="1287"/>
      <c r="CZ77" s="1287"/>
      <c r="DA77" s="1287"/>
      <c r="DB77" s="1287"/>
      <c r="DC77" s="1287"/>
    </row>
    <row r="78" spans="2:107">
      <c r="B78" s="374"/>
      <c r="G78" s="1282"/>
      <c r="H78" s="1282"/>
      <c r="I78" s="1282"/>
      <c r="J78" s="1282"/>
      <c r="K78" s="1303"/>
      <c r="L78" s="1303"/>
      <c r="M78" s="1303"/>
      <c r="N78" s="1303"/>
      <c r="AN78" s="1286"/>
      <c r="AO78" s="1286"/>
      <c r="AP78" s="1286"/>
      <c r="AQ78" s="1286"/>
      <c r="AR78" s="1286"/>
      <c r="AS78" s="1286"/>
      <c r="AT78" s="1286"/>
      <c r="AU78" s="1286"/>
      <c r="AV78" s="1286"/>
      <c r="AW78" s="1286"/>
      <c r="AX78" s="1286"/>
      <c r="AY78" s="1286"/>
      <c r="AZ78" s="1286"/>
      <c r="BA78" s="1286"/>
      <c r="BB78" s="1289"/>
      <c r="BC78" s="1289"/>
      <c r="BD78" s="1289"/>
      <c r="BE78" s="1289"/>
      <c r="BF78" s="1289"/>
      <c r="BG78" s="1289"/>
      <c r="BH78" s="1289"/>
      <c r="BI78" s="1289"/>
      <c r="BJ78" s="1289"/>
      <c r="BK78" s="1289"/>
      <c r="BL78" s="1289"/>
      <c r="BM78" s="1289"/>
      <c r="BN78" s="1289"/>
      <c r="BO78" s="1289"/>
      <c r="BP78" s="1287"/>
      <c r="BQ78" s="1287"/>
      <c r="BR78" s="1287"/>
      <c r="BS78" s="1287"/>
      <c r="BT78" s="1287"/>
      <c r="BU78" s="1287"/>
      <c r="BV78" s="1287"/>
      <c r="BW78" s="1287"/>
      <c r="BX78" s="1287"/>
      <c r="BY78" s="1287"/>
      <c r="BZ78" s="1287"/>
      <c r="CA78" s="1287"/>
      <c r="CB78" s="1287"/>
      <c r="CC78" s="1287"/>
      <c r="CD78" s="1287"/>
      <c r="CE78" s="1287"/>
      <c r="CF78" s="1287"/>
      <c r="CG78" s="1287"/>
      <c r="CH78" s="1287"/>
      <c r="CI78" s="1287"/>
      <c r="CJ78" s="1287"/>
      <c r="CK78" s="1287"/>
      <c r="CL78" s="1287"/>
      <c r="CM78" s="1287"/>
      <c r="CN78" s="1287"/>
      <c r="CO78" s="1287"/>
      <c r="CP78" s="1287"/>
      <c r="CQ78" s="1287"/>
      <c r="CR78" s="1287"/>
      <c r="CS78" s="1287"/>
      <c r="CT78" s="1287"/>
      <c r="CU78" s="1287"/>
      <c r="CV78" s="1287"/>
      <c r="CW78" s="1287"/>
      <c r="CX78" s="1287"/>
      <c r="CY78" s="1287"/>
      <c r="CZ78" s="1287"/>
      <c r="DA78" s="1287"/>
      <c r="DB78" s="1287"/>
      <c r="DC78" s="1287"/>
    </row>
    <row r="79" spans="2:107">
      <c r="B79" s="374"/>
      <c r="G79" s="1282"/>
      <c r="H79" s="1282"/>
      <c r="I79" s="1302"/>
      <c r="J79" s="1302"/>
      <c r="K79" s="1304"/>
      <c r="L79" s="1304"/>
      <c r="M79" s="1304"/>
      <c r="N79" s="1304"/>
      <c r="AN79" s="1286"/>
      <c r="AO79" s="1286"/>
      <c r="AP79" s="1286"/>
      <c r="AQ79" s="1286"/>
      <c r="AR79" s="1286"/>
      <c r="AS79" s="1286"/>
      <c r="AT79" s="1286"/>
      <c r="AU79" s="1286"/>
      <c r="AV79" s="1286"/>
      <c r="AW79" s="1286"/>
      <c r="AX79" s="1286"/>
      <c r="AY79" s="1286"/>
      <c r="AZ79" s="1286"/>
      <c r="BA79" s="1286"/>
      <c r="BB79" s="1289" t="s">
        <v>610</v>
      </c>
      <c r="BC79" s="1289"/>
      <c r="BD79" s="1289"/>
      <c r="BE79" s="1289"/>
      <c r="BF79" s="1289"/>
      <c r="BG79" s="1289"/>
      <c r="BH79" s="1289"/>
      <c r="BI79" s="1289"/>
      <c r="BJ79" s="1289"/>
      <c r="BK79" s="1289"/>
      <c r="BL79" s="1289"/>
      <c r="BM79" s="1289"/>
      <c r="BN79" s="1289"/>
      <c r="BO79" s="1289"/>
      <c r="BP79" s="1287">
        <v>12.5</v>
      </c>
      <c r="BQ79" s="1287"/>
      <c r="BR79" s="1287"/>
      <c r="BS79" s="1287"/>
      <c r="BT79" s="1287"/>
      <c r="BU79" s="1287"/>
      <c r="BV79" s="1287"/>
      <c r="BW79" s="1287"/>
      <c r="BX79" s="1287">
        <v>12.2</v>
      </c>
      <c r="BY79" s="1287"/>
      <c r="BZ79" s="1287"/>
      <c r="CA79" s="1287"/>
      <c r="CB79" s="1287"/>
      <c r="CC79" s="1287"/>
      <c r="CD79" s="1287"/>
      <c r="CE79" s="1287"/>
      <c r="CF79" s="1287">
        <v>10.199999999999999</v>
      </c>
      <c r="CG79" s="1287"/>
      <c r="CH79" s="1287"/>
      <c r="CI79" s="1287"/>
      <c r="CJ79" s="1287"/>
      <c r="CK79" s="1287"/>
      <c r="CL79" s="1287"/>
      <c r="CM79" s="1287"/>
      <c r="CN79" s="1287">
        <v>10</v>
      </c>
      <c r="CO79" s="1287"/>
      <c r="CP79" s="1287"/>
      <c r="CQ79" s="1287"/>
      <c r="CR79" s="1287"/>
      <c r="CS79" s="1287"/>
      <c r="CT79" s="1287"/>
      <c r="CU79" s="1287"/>
      <c r="CV79" s="1287">
        <v>9.6999999999999993</v>
      </c>
      <c r="CW79" s="1287"/>
      <c r="CX79" s="1287"/>
      <c r="CY79" s="1287"/>
      <c r="CZ79" s="1287"/>
      <c r="DA79" s="1287"/>
      <c r="DB79" s="1287"/>
      <c r="DC79" s="1287"/>
    </row>
    <row r="80" spans="2:107">
      <c r="B80" s="374"/>
      <c r="G80" s="1282"/>
      <c r="H80" s="1282"/>
      <c r="I80" s="1302"/>
      <c r="J80" s="1302"/>
      <c r="K80" s="1304"/>
      <c r="L80" s="1304"/>
      <c r="M80" s="1304"/>
      <c r="N80" s="1304"/>
      <c r="AN80" s="1286"/>
      <c r="AO80" s="1286"/>
      <c r="AP80" s="1286"/>
      <c r="AQ80" s="1286"/>
      <c r="AR80" s="1286"/>
      <c r="AS80" s="1286"/>
      <c r="AT80" s="1286"/>
      <c r="AU80" s="1286"/>
      <c r="AV80" s="1286"/>
      <c r="AW80" s="1286"/>
      <c r="AX80" s="1286"/>
      <c r="AY80" s="1286"/>
      <c r="AZ80" s="1286"/>
      <c r="BA80" s="1286"/>
      <c r="BB80" s="1289"/>
      <c r="BC80" s="1289"/>
      <c r="BD80" s="1289"/>
      <c r="BE80" s="1289"/>
      <c r="BF80" s="1289"/>
      <c r="BG80" s="1289"/>
      <c r="BH80" s="1289"/>
      <c r="BI80" s="1289"/>
      <c r="BJ80" s="1289"/>
      <c r="BK80" s="1289"/>
      <c r="BL80" s="1289"/>
      <c r="BM80" s="1289"/>
      <c r="BN80" s="1289"/>
      <c r="BO80" s="1289"/>
      <c r="BP80" s="1287"/>
      <c r="BQ80" s="1287"/>
      <c r="BR80" s="1287"/>
      <c r="BS80" s="1287"/>
      <c r="BT80" s="1287"/>
      <c r="BU80" s="1287"/>
      <c r="BV80" s="1287"/>
      <c r="BW80" s="1287"/>
      <c r="BX80" s="1287"/>
      <c r="BY80" s="1287"/>
      <c r="BZ80" s="1287"/>
      <c r="CA80" s="1287"/>
      <c r="CB80" s="1287"/>
      <c r="CC80" s="1287"/>
      <c r="CD80" s="1287"/>
      <c r="CE80" s="1287"/>
      <c r="CF80" s="1287"/>
      <c r="CG80" s="1287"/>
      <c r="CH80" s="1287"/>
      <c r="CI80" s="1287"/>
      <c r="CJ80" s="1287"/>
      <c r="CK80" s="1287"/>
      <c r="CL80" s="1287"/>
      <c r="CM80" s="1287"/>
      <c r="CN80" s="1287"/>
      <c r="CO80" s="1287"/>
      <c r="CP80" s="1287"/>
      <c r="CQ80" s="1287"/>
      <c r="CR80" s="1287"/>
      <c r="CS80" s="1287"/>
      <c r="CT80" s="1287"/>
      <c r="CU80" s="1287"/>
      <c r="CV80" s="1287"/>
      <c r="CW80" s="1287"/>
      <c r="CX80" s="1287"/>
      <c r="CY80" s="1287"/>
      <c r="CZ80" s="1287"/>
      <c r="DA80" s="1287"/>
      <c r="DB80" s="1287"/>
      <c r="DC80" s="128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LV1hkyKERogH8bOND0Sl/ZJPoslBTNBNcGb65tRv9UYhs48R/4K3WFebHEs5qDr1qh+ncyGdZKyoMekcqMk8g==" saltValue="sHd0ZFQ588QClw4bdKHI8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1" zoomScaleNormal="100" zoomScaleSheetLayoutView="70" workbookViewId="0">
      <selection activeCell="AD105" sqref="AD10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h2sJMKgn96haD8hcWgUs/i/bT5rZ1ItHY0VZObXU/0MmetjL9ZJ89ouwKjGOoubBhPnOThoo52RXk2QKaVb+w==" saltValue="PCy05US0m3WbBtWKfFOq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19" zoomScale="85" zoomScaleNormal="85" zoomScaleSheetLayoutView="55" workbookViewId="0">
      <selection activeCell="AD105" sqref="AD10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bpNFU4JeZfHvaDq7ETSEU1giTQ5Gp4YHbaIPC1/PTkMIvNYLWUJu58uJRJ8uktnoXCWovqDKjb1uhZsh6KfzQ==" saltValue="X3Cxip/DPuHA93NGi1l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47475</v>
      </c>
      <c r="E3" s="141"/>
      <c r="F3" s="142">
        <v>68386</v>
      </c>
      <c r="G3" s="143"/>
      <c r="H3" s="144"/>
    </row>
    <row r="4" spans="1:8">
      <c r="A4" s="145"/>
      <c r="B4" s="146"/>
      <c r="C4" s="147"/>
      <c r="D4" s="148">
        <v>17102</v>
      </c>
      <c r="E4" s="149"/>
      <c r="F4" s="150">
        <v>35121</v>
      </c>
      <c r="G4" s="151"/>
      <c r="H4" s="152"/>
    </row>
    <row r="5" spans="1:8">
      <c r="A5" s="133" t="s">
        <v>549</v>
      </c>
      <c r="B5" s="138"/>
      <c r="C5" s="139"/>
      <c r="D5" s="140">
        <v>33309</v>
      </c>
      <c r="E5" s="141"/>
      <c r="F5" s="142">
        <v>81305</v>
      </c>
      <c r="G5" s="143"/>
      <c r="H5" s="144"/>
    </row>
    <row r="6" spans="1:8">
      <c r="A6" s="145"/>
      <c r="B6" s="146"/>
      <c r="C6" s="147"/>
      <c r="D6" s="148">
        <v>16159</v>
      </c>
      <c r="E6" s="149"/>
      <c r="F6" s="150">
        <v>48720</v>
      </c>
      <c r="G6" s="151"/>
      <c r="H6" s="152"/>
    </row>
    <row r="7" spans="1:8">
      <c r="A7" s="133" t="s">
        <v>550</v>
      </c>
      <c r="B7" s="138"/>
      <c r="C7" s="139"/>
      <c r="D7" s="140">
        <v>37493</v>
      </c>
      <c r="E7" s="141"/>
      <c r="F7" s="142">
        <v>81768</v>
      </c>
      <c r="G7" s="143"/>
      <c r="H7" s="144"/>
    </row>
    <row r="8" spans="1:8">
      <c r="A8" s="145"/>
      <c r="B8" s="146"/>
      <c r="C8" s="147"/>
      <c r="D8" s="148">
        <v>28570</v>
      </c>
      <c r="E8" s="149"/>
      <c r="F8" s="150">
        <v>37917</v>
      </c>
      <c r="G8" s="151"/>
      <c r="H8" s="152"/>
    </row>
    <row r="9" spans="1:8">
      <c r="A9" s="133" t="s">
        <v>551</v>
      </c>
      <c r="B9" s="138"/>
      <c r="C9" s="139"/>
      <c r="D9" s="140">
        <v>38360</v>
      </c>
      <c r="E9" s="141"/>
      <c r="F9" s="142">
        <v>65876</v>
      </c>
      <c r="G9" s="143"/>
      <c r="H9" s="144"/>
    </row>
    <row r="10" spans="1:8">
      <c r="A10" s="145"/>
      <c r="B10" s="146"/>
      <c r="C10" s="147"/>
      <c r="D10" s="148">
        <v>21597</v>
      </c>
      <c r="E10" s="149"/>
      <c r="F10" s="150">
        <v>36484</v>
      </c>
      <c r="G10" s="151"/>
      <c r="H10" s="152"/>
    </row>
    <row r="11" spans="1:8">
      <c r="A11" s="133" t="s">
        <v>552</v>
      </c>
      <c r="B11" s="138"/>
      <c r="C11" s="139"/>
      <c r="D11" s="140">
        <v>56829</v>
      </c>
      <c r="E11" s="141"/>
      <c r="F11" s="142">
        <v>68468</v>
      </c>
      <c r="G11" s="143"/>
      <c r="H11" s="144"/>
    </row>
    <row r="12" spans="1:8">
      <c r="A12" s="145"/>
      <c r="B12" s="146"/>
      <c r="C12" s="153"/>
      <c r="D12" s="148">
        <v>26092</v>
      </c>
      <c r="E12" s="149"/>
      <c r="F12" s="150">
        <v>34140</v>
      </c>
      <c r="G12" s="151"/>
      <c r="H12" s="152"/>
    </row>
    <row r="13" spans="1:8">
      <c r="A13" s="133"/>
      <c r="B13" s="138"/>
      <c r="C13" s="154"/>
      <c r="D13" s="155">
        <v>42693</v>
      </c>
      <c r="E13" s="156"/>
      <c r="F13" s="157">
        <v>73161</v>
      </c>
      <c r="G13" s="158"/>
      <c r="H13" s="144"/>
    </row>
    <row r="14" spans="1:8">
      <c r="A14" s="145"/>
      <c r="B14" s="146"/>
      <c r="C14" s="147"/>
      <c r="D14" s="148">
        <v>21904</v>
      </c>
      <c r="E14" s="149"/>
      <c r="F14" s="150">
        <v>38476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11.87</v>
      </c>
      <c r="C19" s="159">
        <f>ROUND(VALUE(SUBSTITUTE(実質収支比率等に係る経年分析!G$48,"▲","-")),2)</f>
        <v>5.6</v>
      </c>
      <c r="D19" s="159">
        <f>ROUND(VALUE(SUBSTITUTE(実質収支比率等に係る経年分析!H$48,"▲","-")),2)</f>
        <v>6.71</v>
      </c>
      <c r="E19" s="159">
        <f>ROUND(VALUE(SUBSTITUTE(実質収支比率等に係る経年分析!I$48,"▲","-")),2)</f>
        <v>6.41</v>
      </c>
      <c r="F19" s="159">
        <f>ROUND(VALUE(SUBSTITUTE(実質収支比率等に係る経年分析!J$48,"▲","-")),2)</f>
        <v>6.52</v>
      </c>
    </row>
    <row r="20" spans="1:11">
      <c r="A20" s="159" t="s">
        <v>49</v>
      </c>
      <c r="B20" s="159">
        <f>ROUND(VALUE(SUBSTITUTE(実質収支比率等に係る経年分析!F$47,"▲","-")),2)</f>
        <v>25.63</v>
      </c>
      <c r="C20" s="159">
        <f>ROUND(VALUE(SUBSTITUTE(実質収支比率等に係る経年分析!G$47,"▲","-")),2)</f>
        <v>33.979999999999997</v>
      </c>
      <c r="D20" s="159">
        <f>ROUND(VALUE(SUBSTITUTE(実質収支比率等に係る経年分析!H$47,"▲","-")),2)</f>
        <v>36.9</v>
      </c>
      <c r="E20" s="159">
        <f>ROUND(VALUE(SUBSTITUTE(実質収支比率等に係る経年分析!I$47,"▲","-")),2)</f>
        <v>40.049999999999997</v>
      </c>
      <c r="F20" s="159">
        <f>ROUND(VALUE(SUBSTITUTE(実質収支比率等に係る経年分析!J$47,"▲","-")),2)</f>
        <v>38.979999999999997</v>
      </c>
    </row>
    <row r="21" spans="1:11">
      <c r="A21" s="159" t="s">
        <v>50</v>
      </c>
      <c r="B21" s="159">
        <f>IF(ISNUMBER(VALUE(SUBSTITUTE(実質収支比率等に係る経年分析!F$49,"▲","-"))),ROUND(VALUE(SUBSTITUTE(実質収支比率等に係る経年分析!F$49,"▲","-")),2),NA())</f>
        <v>4.97</v>
      </c>
      <c r="C21" s="159">
        <f>IF(ISNUMBER(VALUE(SUBSTITUTE(実質収支比率等に係る経年分析!G$49,"▲","-"))),ROUND(VALUE(SUBSTITUTE(実質収支比率等に係る経年分析!G$49,"▲","-")),2),NA())</f>
        <v>-3.8</v>
      </c>
      <c r="D21" s="159">
        <f>IF(ISNUMBER(VALUE(SUBSTITUTE(実質収支比率等に係る経年分析!H$49,"▲","-"))),ROUND(VALUE(SUBSTITUTE(実質収支比率等に係る経年分析!H$49,"▲","-")),2),NA())</f>
        <v>4.71</v>
      </c>
      <c r="E21" s="159">
        <f>IF(ISNUMBER(VALUE(SUBSTITUTE(実質収支比率等に係る経年分析!I$49,"▲","-"))),ROUND(VALUE(SUBSTITUTE(実質収支比率等に係る経年分析!I$49,"▲","-")),2),NA())</f>
        <v>2.38</v>
      </c>
      <c r="F21" s="159">
        <f>IF(ISNUMBER(VALUE(SUBSTITUTE(実質収支比率等に係る経年分析!J$49,"▲","-"))),ROUND(VALUE(SUBSTITUTE(実質収支比率等に係る経年分析!J$49,"▲","-")),2),NA())</f>
        <v>-1.51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0.93</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2.59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2.4300000000000002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3.06</v>
      </c>
    </row>
    <row r="34" spans="1:16">
      <c r="A34" s="160" t="str">
        <f>IF(連結実質赤字比率に係る赤字・黒字の構成分析!C$36="",NA(),連結実質赤字比率に係る赤字・黒字の構成分析!C$36)</f>
        <v>上水道事業会計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5.51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5.44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11.86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6.51</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45.63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50.88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54.43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40.58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43.45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1230</v>
      </c>
      <c r="E42" s="161"/>
      <c r="F42" s="161"/>
      <c r="G42" s="161">
        <f>'実質公債費比率（分子）の構造'!L$52</f>
        <v>1246</v>
      </c>
      <c r="H42" s="161"/>
      <c r="I42" s="161"/>
      <c r="J42" s="161">
        <f>'実質公債費比率（分子）の構造'!M$52</f>
        <v>1194</v>
      </c>
      <c r="K42" s="161"/>
      <c r="L42" s="161"/>
      <c r="M42" s="161">
        <f>'実質公債費比率（分子）の構造'!N$52</f>
        <v>1163</v>
      </c>
      <c r="N42" s="161"/>
      <c r="O42" s="161"/>
      <c r="P42" s="161">
        <f>'実質公債費比率（分子）の構造'!O$52</f>
        <v>1142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5</v>
      </c>
      <c r="C44" s="161"/>
      <c r="D44" s="161"/>
      <c r="E44" s="161">
        <f>'実質公債費比率（分子）の構造'!L$50</f>
        <v>5</v>
      </c>
      <c r="F44" s="161"/>
      <c r="G44" s="161"/>
      <c r="H44" s="161">
        <f>'実質公債費比率（分子）の構造'!M$50</f>
        <v>5</v>
      </c>
      <c r="I44" s="161"/>
      <c r="J44" s="161"/>
      <c r="K44" s="161">
        <f>'実質公債費比率（分子）の構造'!N$50</f>
        <v>5</v>
      </c>
      <c r="L44" s="161"/>
      <c r="M44" s="161"/>
      <c r="N44" s="161">
        <f>'実質公債費比率（分子）の構造'!O$50</f>
        <v>5</v>
      </c>
      <c r="O44" s="161"/>
      <c r="P44" s="161"/>
    </row>
    <row r="45" spans="1:16">
      <c r="A45" s="161" t="s">
        <v>60</v>
      </c>
      <c r="B45" s="161">
        <f>'実質公債費比率（分子）の構造'!K$49</f>
        <v>54</v>
      </c>
      <c r="C45" s="161"/>
      <c r="D45" s="161"/>
      <c r="E45" s="161">
        <f>'実質公債費比率（分子）の構造'!L$49</f>
        <v>53</v>
      </c>
      <c r="F45" s="161"/>
      <c r="G45" s="161"/>
      <c r="H45" s="161">
        <f>'実質公債費比率（分子）の構造'!M$49</f>
        <v>52</v>
      </c>
      <c r="I45" s="161"/>
      <c r="J45" s="161"/>
      <c r="K45" s="161">
        <f>'実質公債費比率（分子）の構造'!N$49</f>
        <v>49</v>
      </c>
      <c r="L45" s="161"/>
      <c r="M45" s="161"/>
      <c r="N45" s="161">
        <f>'実質公債費比率（分子）の構造'!O$49</f>
        <v>74</v>
      </c>
      <c r="O45" s="161"/>
      <c r="P45" s="161"/>
    </row>
    <row r="46" spans="1:16">
      <c r="A46" s="161" t="s">
        <v>61</v>
      </c>
      <c r="B46" s="161">
        <f>'実質公債費比率（分子）の構造'!K$48</f>
        <v>906</v>
      </c>
      <c r="C46" s="161"/>
      <c r="D46" s="161"/>
      <c r="E46" s="161">
        <f>'実質公債費比率（分子）の構造'!L$48</f>
        <v>957</v>
      </c>
      <c r="F46" s="161"/>
      <c r="G46" s="161"/>
      <c r="H46" s="161">
        <f>'実質公債費比率（分子）の構造'!M$48</f>
        <v>938</v>
      </c>
      <c r="I46" s="161"/>
      <c r="J46" s="161"/>
      <c r="K46" s="161">
        <f>'実質公債費比率（分子）の構造'!N$48</f>
        <v>938</v>
      </c>
      <c r="L46" s="161"/>
      <c r="M46" s="161"/>
      <c r="N46" s="161">
        <f>'実質公債費比率（分子）の構造'!O$48</f>
        <v>957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855</v>
      </c>
      <c r="C49" s="161"/>
      <c r="D49" s="161"/>
      <c r="E49" s="161">
        <f>'実質公債費比率（分子）の構造'!L$45</f>
        <v>829</v>
      </c>
      <c r="F49" s="161"/>
      <c r="G49" s="161"/>
      <c r="H49" s="161">
        <f>'実質公債費比率（分子）の構造'!M$45</f>
        <v>733</v>
      </c>
      <c r="I49" s="161"/>
      <c r="J49" s="161"/>
      <c r="K49" s="161">
        <f>'実質公債費比率（分子）の構造'!N$45</f>
        <v>680</v>
      </c>
      <c r="L49" s="161"/>
      <c r="M49" s="161"/>
      <c r="N49" s="161">
        <f>'実質公債費比率（分子）の構造'!O$45</f>
        <v>648</v>
      </c>
      <c r="O49" s="161"/>
      <c r="P49" s="161"/>
    </row>
    <row r="50" spans="1:16">
      <c r="A50" s="161" t="s">
        <v>65</v>
      </c>
      <c r="B50" s="161" t="e">
        <f>NA()</f>
        <v>#N/A</v>
      </c>
      <c r="C50" s="161">
        <f>IF(ISNUMBER('実質公債費比率（分子）の構造'!K$53),'実質公債費比率（分子）の構造'!K$53,NA())</f>
        <v>590</v>
      </c>
      <c r="D50" s="161" t="e">
        <f>NA()</f>
        <v>#N/A</v>
      </c>
      <c r="E50" s="161" t="e">
        <f>NA()</f>
        <v>#N/A</v>
      </c>
      <c r="F50" s="161">
        <f>IF(ISNUMBER('実質公債費比率（分子）の構造'!L$53),'実質公債費比率（分子）の構造'!L$53,NA())</f>
        <v>598</v>
      </c>
      <c r="G50" s="161" t="e">
        <f>NA()</f>
        <v>#N/A</v>
      </c>
      <c r="H50" s="161" t="e">
        <f>NA()</f>
        <v>#N/A</v>
      </c>
      <c r="I50" s="161">
        <f>IF(ISNUMBER('実質公債費比率（分子）の構造'!M$53),'実質公債費比率（分子）の構造'!M$53,NA())</f>
        <v>534</v>
      </c>
      <c r="J50" s="161" t="e">
        <f>NA()</f>
        <v>#N/A</v>
      </c>
      <c r="K50" s="161" t="e">
        <f>NA()</f>
        <v>#N/A</v>
      </c>
      <c r="L50" s="161">
        <f>IF(ISNUMBER('実質公債費比率（分子）の構造'!N$53),'実質公債費比率（分子）の構造'!N$53,NA())</f>
        <v>509</v>
      </c>
      <c r="M50" s="161" t="e">
        <f>NA()</f>
        <v>#N/A</v>
      </c>
      <c r="N50" s="161" t="e">
        <f>NA()</f>
        <v>#N/A</v>
      </c>
      <c r="O50" s="161">
        <f>IF(ISNUMBER('実質公債費比率（分子）の構造'!O$53),'実質公債費比率（分子）の構造'!O$53,NA())</f>
        <v>542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11878</v>
      </c>
      <c r="E56" s="160"/>
      <c r="F56" s="160"/>
      <c r="G56" s="160">
        <f>'将来負担比率（分子）の構造'!J$52</f>
        <v>11581</v>
      </c>
      <c r="H56" s="160"/>
      <c r="I56" s="160"/>
      <c r="J56" s="160">
        <f>'将来負担比率（分子）の構造'!K$52</f>
        <v>11419</v>
      </c>
      <c r="K56" s="160"/>
      <c r="L56" s="160"/>
      <c r="M56" s="160">
        <f>'将来負担比率（分子）の構造'!L$52</f>
        <v>11063</v>
      </c>
      <c r="N56" s="160"/>
      <c r="O56" s="160"/>
      <c r="P56" s="160">
        <f>'将来負担比率（分子）の構造'!M$52</f>
        <v>10691</v>
      </c>
    </row>
    <row r="57" spans="1:16">
      <c r="A57" s="160" t="s">
        <v>36</v>
      </c>
      <c r="B57" s="160"/>
      <c r="C57" s="160"/>
      <c r="D57" s="160">
        <f>'将来負担比率（分子）の構造'!I$51</f>
        <v>2724</v>
      </c>
      <c r="E57" s="160"/>
      <c r="F57" s="160"/>
      <c r="G57" s="160">
        <f>'将来負担比率（分子）の構造'!J$51</f>
        <v>2335</v>
      </c>
      <c r="H57" s="160"/>
      <c r="I57" s="160"/>
      <c r="J57" s="160">
        <f>'将来負担比率（分子）の構造'!K$51</f>
        <v>2148</v>
      </c>
      <c r="K57" s="160"/>
      <c r="L57" s="160"/>
      <c r="M57" s="160">
        <f>'将来負担比率（分子）の構造'!L$51</f>
        <v>1989</v>
      </c>
      <c r="N57" s="160"/>
      <c r="O57" s="160"/>
      <c r="P57" s="160">
        <f>'将来負担比率（分子）の構造'!M$51</f>
        <v>1818</v>
      </c>
    </row>
    <row r="58" spans="1:16">
      <c r="A58" s="160" t="s">
        <v>35</v>
      </c>
      <c r="B58" s="160"/>
      <c r="C58" s="160"/>
      <c r="D58" s="160">
        <f>'将来負担比率（分子）の構造'!I$50</f>
        <v>3459</v>
      </c>
      <c r="E58" s="160"/>
      <c r="F58" s="160"/>
      <c r="G58" s="160">
        <f>'将来負担比率（分子）の構造'!J$50</f>
        <v>4036</v>
      </c>
      <c r="H58" s="160"/>
      <c r="I58" s="160"/>
      <c r="J58" s="160">
        <f>'将来負担比率（分子）の構造'!K$50</f>
        <v>4283</v>
      </c>
      <c r="K58" s="160"/>
      <c r="L58" s="160"/>
      <c r="M58" s="160">
        <f>'将来負担比率（分子）の構造'!L$50</f>
        <v>4781</v>
      </c>
      <c r="N58" s="160"/>
      <c r="O58" s="160"/>
      <c r="P58" s="160">
        <f>'将来負担比率（分子）の構造'!M$50</f>
        <v>4920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1698</v>
      </c>
      <c r="C62" s="160"/>
      <c r="D62" s="160"/>
      <c r="E62" s="160">
        <f>'将来負担比率（分子）の構造'!J$45</f>
        <v>2154</v>
      </c>
      <c r="F62" s="160"/>
      <c r="G62" s="160"/>
      <c r="H62" s="160">
        <f>'将来負担比率（分子）の構造'!K$45</f>
        <v>2097</v>
      </c>
      <c r="I62" s="160"/>
      <c r="J62" s="160"/>
      <c r="K62" s="160">
        <f>'将来負担比率（分子）の構造'!L$45</f>
        <v>2106</v>
      </c>
      <c r="L62" s="160"/>
      <c r="M62" s="160"/>
      <c r="N62" s="160">
        <f>'将来負担比率（分子）の構造'!M$45</f>
        <v>2088</v>
      </c>
      <c r="O62" s="160"/>
      <c r="P62" s="160"/>
    </row>
    <row r="63" spans="1:16">
      <c r="A63" s="160" t="s">
        <v>28</v>
      </c>
      <c r="B63" s="160">
        <f>'将来負担比率（分子）の構造'!I$44</f>
        <v>323</v>
      </c>
      <c r="C63" s="160"/>
      <c r="D63" s="160"/>
      <c r="E63" s="160">
        <f>'将来負担比率（分子）の構造'!J$44</f>
        <v>307</v>
      </c>
      <c r="F63" s="160"/>
      <c r="G63" s="160"/>
      <c r="H63" s="160">
        <f>'将来負担比率（分子）の構造'!K$44</f>
        <v>287</v>
      </c>
      <c r="I63" s="160"/>
      <c r="J63" s="160"/>
      <c r="K63" s="160">
        <f>'将来負担比率（分子）の構造'!L$44</f>
        <v>254</v>
      </c>
      <c r="L63" s="160"/>
      <c r="M63" s="160"/>
      <c r="N63" s="160">
        <f>'将来負担比率（分子）の構造'!M$44</f>
        <v>226</v>
      </c>
      <c r="O63" s="160"/>
      <c r="P63" s="160"/>
    </row>
    <row r="64" spans="1:16">
      <c r="A64" s="160" t="s">
        <v>27</v>
      </c>
      <c r="B64" s="160">
        <f>'将来負担比率（分子）の構造'!I$43</f>
        <v>12206</v>
      </c>
      <c r="C64" s="160"/>
      <c r="D64" s="160"/>
      <c r="E64" s="160">
        <f>'将来負担比率（分子）の構造'!J$43</f>
        <v>11889</v>
      </c>
      <c r="F64" s="160"/>
      <c r="G64" s="160"/>
      <c r="H64" s="160">
        <f>'将来負担比率（分子）の構造'!K$43</f>
        <v>11260</v>
      </c>
      <c r="I64" s="160"/>
      <c r="J64" s="160"/>
      <c r="K64" s="160">
        <f>'将来負担比率（分子）の構造'!L$43</f>
        <v>11047</v>
      </c>
      <c r="L64" s="160"/>
      <c r="M64" s="160"/>
      <c r="N64" s="160">
        <f>'将来負担比率（分子）の構造'!M$43</f>
        <v>10050</v>
      </c>
      <c r="O64" s="160"/>
      <c r="P64" s="160"/>
    </row>
    <row r="65" spans="1:16">
      <c r="A65" s="160" t="s">
        <v>26</v>
      </c>
      <c r="B65" s="160">
        <f>'将来負担比率（分子）の構造'!I$42</f>
        <v>635</v>
      </c>
      <c r="C65" s="160"/>
      <c r="D65" s="160"/>
      <c r="E65" s="160">
        <f>'将来負担比率（分子）の構造'!J$42</f>
        <v>576</v>
      </c>
      <c r="F65" s="160"/>
      <c r="G65" s="160"/>
      <c r="H65" s="160">
        <f>'将来負担比率（分子）の構造'!K$42</f>
        <v>273</v>
      </c>
      <c r="I65" s="160"/>
      <c r="J65" s="160"/>
      <c r="K65" s="160">
        <f>'将来負担比率（分子）の構造'!L$42</f>
        <v>274</v>
      </c>
      <c r="L65" s="160"/>
      <c r="M65" s="160"/>
      <c r="N65" s="160">
        <f>'将来負担比率（分子）の構造'!M$42</f>
        <v>269</v>
      </c>
      <c r="O65" s="160"/>
      <c r="P65" s="160"/>
    </row>
    <row r="66" spans="1:16">
      <c r="A66" s="160" t="s">
        <v>25</v>
      </c>
      <c r="B66" s="160">
        <f>'将来負担比率（分子）の構造'!I$41</f>
        <v>7107</v>
      </c>
      <c r="C66" s="160"/>
      <c r="D66" s="160"/>
      <c r="E66" s="160">
        <f>'将来負担比率（分子）の構造'!J$41</f>
        <v>6930</v>
      </c>
      <c r="F66" s="160"/>
      <c r="G66" s="160"/>
      <c r="H66" s="160">
        <f>'将来負担比率（分子）の構造'!K$41</f>
        <v>6736</v>
      </c>
      <c r="I66" s="160"/>
      <c r="J66" s="160"/>
      <c r="K66" s="160">
        <f>'将来負担比率（分子）の構造'!L$41</f>
        <v>6563</v>
      </c>
      <c r="L66" s="160"/>
      <c r="M66" s="160"/>
      <c r="N66" s="160">
        <f>'将来負担比率（分子）の構造'!M$41</f>
        <v>6557</v>
      </c>
      <c r="O66" s="160"/>
      <c r="P66" s="160"/>
    </row>
    <row r="67" spans="1:16">
      <c r="A67" s="160" t="s">
        <v>69</v>
      </c>
      <c r="B67" s="160" t="e">
        <f>NA()</f>
        <v>#N/A</v>
      </c>
      <c r="C67" s="160">
        <f>IF(ISNUMBER('将来負担比率（分子）の構造'!I$53), IF('将来負担比率（分子）の構造'!I$53 &lt; 0, 0, '将来負担比率（分子）の構造'!I$53), NA())</f>
        <v>3910</v>
      </c>
      <c r="D67" s="160" t="e">
        <f>NA()</f>
        <v>#N/A</v>
      </c>
      <c r="E67" s="160" t="e">
        <f>NA()</f>
        <v>#N/A</v>
      </c>
      <c r="F67" s="160">
        <f>IF(ISNUMBER('将来負担比率（分子）の構造'!J$53), IF('将来負担比率（分子）の構造'!J$53 &lt; 0, 0, '将来負担比率（分子）の構造'!J$53), NA())</f>
        <v>3904</v>
      </c>
      <c r="G67" s="160" t="e">
        <f>NA()</f>
        <v>#N/A</v>
      </c>
      <c r="H67" s="160" t="e">
        <f>NA()</f>
        <v>#N/A</v>
      </c>
      <c r="I67" s="160">
        <f>IF(ISNUMBER('将来負担比率（分子）の構造'!K$53), IF('将来負担比率（分子）の構造'!K$53 &lt; 0, 0, '将来負担比率（分子）の構造'!K$53), NA())</f>
        <v>2803</v>
      </c>
      <c r="J67" s="160" t="e">
        <f>NA()</f>
        <v>#N/A</v>
      </c>
      <c r="K67" s="160" t="e">
        <f>NA()</f>
        <v>#N/A</v>
      </c>
      <c r="L67" s="160">
        <f>IF(ISNUMBER('将来負担比率（分子）の構造'!L$53), IF('将来負担比率（分子）の構造'!L$53 &lt; 0, 0, '将来負担比率（分子）の構造'!L$53), NA())</f>
        <v>2411</v>
      </c>
      <c r="M67" s="160" t="e">
        <f>NA()</f>
        <v>#N/A</v>
      </c>
      <c r="N67" s="160" t="e">
        <f>NA()</f>
        <v>#N/A</v>
      </c>
      <c r="O67" s="160">
        <f>IF(ISNUMBER('将来負担比率（分子）の構造'!M$53), IF('将来負担比率（分子）の構造'!M$53 &lt; 0, 0, '将来負担比率（分子）の構造'!M$53), NA())</f>
        <v>1761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2181</v>
      </c>
      <c r="C72" s="164">
        <f>基金残高に係る経年分析!G55</f>
        <v>2342</v>
      </c>
      <c r="D72" s="164">
        <f>基金残高に係る経年分析!H55</f>
        <v>2253</v>
      </c>
    </row>
    <row r="73" spans="1:16">
      <c r="A73" s="163" t="s">
        <v>72</v>
      </c>
      <c r="B73" s="164">
        <f>基金残高に係る経年分析!F56</f>
        <v>106</v>
      </c>
      <c r="C73" s="164">
        <f>基金残高に係る経年分析!G56</f>
        <v>107</v>
      </c>
      <c r="D73" s="164">
        <f>基金残高に係る経年分析!H56</f>
        <v>107</v>
      </c>
    </row>
    <row r="74" spans="1:16">
      <c r="A74" s="163" t="s">
        <v>73</v>
      </c>
      <c r="B74" s="164">
        <f>基金残高に係る経年分析!F57</f>
        <v>1380</v>
      </c>
      <c r="C74" s="164">
        <f>基金残高に係る経年分析!G57</f>
        <v>1666</v>
      </c>
      <c r="D74" s="164">
        <f>基金残高に係る経年分析!H57</f>
        <v>1966</v>
      </c>
    </row>
  </sheetData>
  <sheetProtection algorithmName="SHA-512" hashValue="zKiq8eCYCENdkhBR6+jSyFSsC3ZzbgBJ40UWv3wBo/cOYGxWoW/bLyTvUkSaVeMbkD/Mg7SVRg7tPzJA2V9V6A==" saltValue="F7UDT/xgekip9ufId5HF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2019-10-25T04:19:26Z</cp:lastPrinted>
  <dcterms:created xsi:type="dcterms:W3CDTF">2019-02-14T03:04:25Z</dcterms:created>
  <dcterms:modified xsi:type="dcterms:W3CDTF">2019-10-25T04:34:22Z</dcterms:modified>
  <cp:category/>
</cp:coreProperties>
</file>