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11表" sheetId="1" r:id="rId1"/>
  </sheets>
  <externalReferences>
    <externalReference r:id="rId2"/>
    <externalReference r:id="rId3"/>
    <externalReference r:id="rId4"/>
  </externalReferences>
  <definedNames>
    <definedName name="Data" localSheetId="0">#REF!</definedName>
    <definedName name="Data">#REF!</definedName>
    <definedName name="DataEnd" localSheetId="0">[1]H17市町村!#REF!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[1]H17市町村!#REF!</definedName>
    <definedName name="HyousokuEnd">#REF!</definedName>
    <definedName name="Hyoutou" localSheetId="0">#REF!</definedName>
    <definedName name="Hyoutou">#REF!</definedName>
    <definedName name="_xlnm.Print_Area" localSheetId="0">第11表!$A$1:$K$56</definedName>
    <definedName name="Rangai0" localSheetId="0">[1]H17市町村!#REF!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[2]H17市町村!#REF!</definedName>
    <definedName name="ﾀｲﾄﾙ行" localSheetId="0">#REF!</definedName>
    <definedName name="バージョンアップ">[3]使い方!#REF!</definedName>
    <definedName name="バージョンアップ１">[3]使い方!#REF!</definedName>
    <definedName name="移行手順">[3]使い方!#REF!</definedName>
    <definedName name="印刷範囲" localSheetId="0">#REF!</definedName>
    <definedName name="要望">[3]使い方!#REF!</definedName>
  </definedNames>
  <calcPr calcId="145621"/>
</workbook>
</file>

<file path=xl/calcChain.xml><?xml version="1.0" encoding="utf-8"?>
<calcChain xmlns="http://schemas.openxmlformats.org/spreadsheetml/2006/main">
  <c r="J55" i="1" l="1"/>
  <c r="E55" i="1"/>
  <c r="D55" i="1"/>
  <c r="J54" i="1"/>
  <c r="E54" i="1"/>
  <c r="D54" i="1"/>
  <c r="J53" i="1"/>
  <c r="E53" i="1"/>
  <c r="D53" i="1"/>
  <c r="J52" i="1"/>
  <c r="F52" i="1"/>
  <c r="E52" i="1"/>
  <c r="D52" i="1"/>
  <c r="J51" i="1"/>
  <c r="E51" i="1"/>
  <c r="D51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F53" i="1" s="1"/>
  <c r="J11" i="1"/>
  <c r="F11" i="1"/>
  <c r="F54" i="1" s="1"/>
  <c r="J10" i="1"/>
  <c r="F10" i="1"/>
  <c r="F55" i="1" s="1"/>
  <c r="J9" i="1"/>
  <c r="F9" i="1"/>
  <c r="J8" i="1"/>
  <c r="F8" i="1"/>
  <c r="F51" i="1" s="1"/>
  <c r="J7" i="1"/>
  <c r="F7" i="1"/>
</calcChain>
</file>

<file path=xl/sharedStrings.xml><?xml version="1.0" encoding="utf-8"?>
<sst xmlns="http://schemas.openxmlformats.org/spreadsheetml/2006/main" count="66" uniqueCount="59">
  <si>
    <t>第11表　一般世帯数、１世帯当たり人員（平成27年、22年）</t>
    <rPh sb="0" eb="1">
      <t>ダイ</t>
    </rPh>
    <rPh sb="3" eb="4">
      <t>ヒョウ</t>
    </rPh>
    <rPh sb="5" eb="7">
      <t>イッパン</t>
    </rPh>
    <rPh sb="7" eb="9">
      <t>セタイ</t>
    </rPh>
    <rPh sb="9" eb="10">
      <t>スウ</t>
    </rPh>
    <rPh sb="12" eb="14">
      <t>セタイ</t>
    </rPh>
    <rPh sb="14" eb="15">
      <t>ア</t>
    </rPh>
    <rPh sb="17" eb="19">
      <t>ジンイン</t>
    </rPh>
    <rPh sb="20" eb="22">
      <t>ヘイセイ</t>
    </rPh>
    <rPh sb="24" eb="25">
      <t>ネン</t>
    </rPh>
    <rPh sb="28" eb="29">
      <t>ネン</t>
    </rPh>
    <phoneticPr fontId="4"/>
  </si>
  <si>
    <t>市町村名</t>
    <rPh sb="0" eb="3">
      <t>シチョウソン</t>
    </rPh>
    <rPh sb="3" eb="4">
      <t>メイ</t>
    </rPh>
    <phoneticPr fontId="9"/>
  </si>
  <si>
    <t>一般世帯</t>
    <rPh sb="0" eb="2">
      <t>イッパン</t>
    </rPh>
    <rPh sb="2" eb="4">
      <t>セタイ</t>
    </rPh>
    <phoneticPr fontId="4"/>
  </si>
  <si>
    <t>１世帯当たり人員</t>
    <rPh sb="1" eb="3">
      <t>セタイ</t>
    </rPh>
    <rPh sb="3" eb="4">
      <t>ア</t>
    </rPh>
    <rPh sb="6" eb="8">
      <t>ジンイン</t>
    </rPh>
    <phoneticPr fontId="4"/>
  </si>
  <si>
    <t>平成27年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</si>
  <si>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</si>
  <si>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増減数</t>
    <rPh sb="0" eb="2">
      <t>ゾウゲン</t>
    </rPh>
    <rPh sb="2" eb="3">
      <t>スウ</t>
    </rPh>
    <phoneticPr fontId="1"/>
  </si>
  <si>
    <t>増減率</t>
    <rPh sb="0" eb="3">
      <t>ゾウゲンリツ</t>
    </rPh>
    <phoneticPr fontId="1"/>
  </si>
  <si>
    <t>（世帯）</t>
    <rPh sb="1" eb="3">
      <t>セタイ</t>
    </rPh>
    <phoneticPr fontId="1"/>
  </si>
  <si>
    <t>（％）</t>
    <phoneticPr fontId="1"/>
  </si>
  <si>
    <t>（人）</t>
    <rPh sb="1" eb="2">
      <t>ニン</t>
    </rPh>
    <phoneticPr fontId="1"/>
  </si>
  <si>
    <t>岐阜県</t>
    <rPh sb="0" eb="3">
      <t>ギフケン</t>
    </rPh>
    <phoneticPr fontId="1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</si>
  <si>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</si>
  <si>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</si>
  <si>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</si>
  <si>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</si>
  <si>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</si>
  <si>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</si>
  <si>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</si>
  <si>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</si>
  <si>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</si>
  <si>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</si>
  <si>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</si>
  <si>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</si>
  <si>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</si>
  <si>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</si>
  <si>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2">
      <t>ヤマケン</t>
    </rPh>
    <rPh sb="2" eb="3">
      <t>シ</t>
    </rPh>
    <phoneticPr fontId="11"/>
  </si>
  <si>
    <t>瑞穂市</t>
    <rPh sb="0" eb="2">
      <t>ミズホ</t>
    </rPh>
    <rPh sb="2" eb="3">
      <t>シ</t>
    </rPh>
    <phoneticPr fontId="11"/>
  </si>
  <si>
    <t>飛騨市</t>
    <rPh sb="0" eb="3">
      <t>ヒダシ</t>
    </rPh>
    <phoneticPr fontId="11"/>
  </si>
  <si>
    <t>本巣市</t>
    <rPh sb="0" eb="2">
      <t>モトス</t>
    </rPh>
    <rPh sb="2" eb="3">
      <t>シ</t>
    </rPh>
    <phoneticPr fontId="11"/>
  </si>
  <si>
    <t>郡上市</t>
    <rPh sb="0" eb="2">
      <t>グジョウ</t>
    </rPh>
    <rPh sb="2" eb="3">
      <t>シ</t>
    </rPh>
    <phoneticPr fontId="11"/>
  </si>
  <si>
    <t>下呂市</t>
    <rPh sb="0" eb="2">
      <t>ゲロ</t>
    </rPh>
    <rPh sb="2" eb="3">
      <t>シ</t>
    </rPh>
    <phoneticPr fontId="11"/>
  </si>
  <si>
    <t>海津市</t>
    <rPh sb="0" eb="2">
      <t>カイヅ</t>
    </rPh>
    <rPh sb="2" eb="3">
      <t>シ</t>
    </rPh>
    <phoneticPr fontId="11"/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</si>
  <si>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</si>
  <si>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</si>
  <si>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</si>
  <si>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</si>
  <si>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</si>
  <si>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</si>
  <si>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</si>
  <si>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</si>
  <si>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</si>
  <si>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</si>
  <si>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</si>
  <si>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</si>
  <si>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</si>
  <si>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</si>
  <si>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</si>
  <si>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</si>
  <si>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</si>
  <si>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</si>
  <si>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</si>
  <si>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</si>
  <si>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</si>
  <si>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岐阜圏域</t>
    <rPh sb="2" eb="4">
      <t>ケンイキ</t>
    </rPh>
    <phoneticPr fontId="1"/>
  </si>
  <si>
    <t>西濃圏域</t>
    <rPh sb="0" eb="2">
      <t>セイノウ</t>
    </rPh>
    <rPh sb="2" eb="4">
      <t>ケンイキ</t>
    </rPh>
    <phoneticPr fontId="1"/>
  </si>
  <si>
    <t>中濃圏域</t>
    <rPh sb="0" eb="2">
      <t>チュウノウ</t>
    </rPh>
    <rPh sb="2" eb="4">
      <t>ケンイキ</t>
    </rPh>
    <phoneticPr fontId="1"/>
  </si>
  <si>
    <t>東濃圏域</t>
    <rPh sb="0" eb="2">
      <t>トウノウ</t>
    </rPh>
    <rPh sb="2" eb="4">
      <t>ケンイキ</t>
    </rPh>
    <phoneticPr fontId="1"/>
  </si>
  <si>
    <t>飛騨圏域</t>
    <rPh sb="0" eb="2">
      <t>ヒダ</t>
    </rPh>
    <rPh sb="2" eb="4">
      <t>ケンイキ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</si>
</sst>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;&quot;△ &quot;0.000"/>
    <numFmt numFmtId="177" formatCode="#,##0;&quot;△ &quot;#,##0"/>
    <numFmt numFmtId="178" formatCode="#,##0.00;&quot;△ &quot;#,##0.00"/>
    <numFmt numFmtId="179" formatCode="0.00;&quot;△ &quot;0.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50000000000000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標準明朝"/>
      <family val="1"/>
      <charset val="128"/>
    </font>
    <font>
      <sz val="9.0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9.1999999999999993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8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/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/>
    <xf numFmtId="0" fontId="19" fillId="0" borderId="0"/>
    <xf numFmtId="0" fontId="1" fillId="0" borderId="0">
      <alignment vertical="center"/>
    </xf>
    <xf numFmtId="0" fontId="19" fillId="0" borderId="0"/>
    <xf numFmtId="0" fontId="20" fillId="0" borderId="0"/>
    <xf numFmtId="0" fontId="6" fillId="0" borderId="0">
      <alignment vertical="center"/>
    </xf>
    <xf numFmtId="0" fontId="2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4" fillId="0" borderId="0"/>
    <xf numFmtId="0" fontId="2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7" fillId="0" borderId="0" xfId="2" applyFont="1" applyAlignment="1"/>
    <xf numFmtId="176" fontId="7" fillId="0" borderId="0" xfId="2" applyNumberFormat="1" applyFont="1" applyAlignment="1"/>
    <xf numFmtId="0" fontId="6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6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176" fontId="8" fillId="0" borderId="7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top"/>
    </xf>
    <xf numFmtId="0" fontId="8" fillId="0" borderId="10" xfId="2" applyFont="1" applyFill="1" applyBorder="1" applyAlignment="1">
      <alignment horizontal="center" vertical="top"/>
    </xf>
    <xf numFmtId="176" fontId="8" fillId="0" borderId="11" xfId="2" applyNumberFormat="1" applyFont="1" applyFill="1" applyBorder="1" applyAlignment="1">
      <alignment horizontal="center" vertical="top"/>
    </xf>
    <xf numFmtId="0" fontId="8" fillId="0" borderId="8" xfId="2" applyFont="1" applyFill="1" applyBorder="1" applyAlignment="1">
      <alignment horizontal="center" vertical="top"/>
    </xf>
    <xf numFmtId="0" fontId="8" fillId="0" borderId="12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176" fontId="8" fillId="0" borderId="13" xfId="2" applyNumberFormat="1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distributed" vertical="center"/>
    </xf>
    <xf numFmtId="177" fontId="10" fillId="0" borderId="15" xfId="2" applyNumberFormat="1" applyFont="1" applyBorder="1" applyAlignment="1">
      <alignment vertical="center"/>
    </xf>
    <xf numFmtId="177" fontId="10" fillId="0" borderId="16" xfId="2" applyNumberFormat="1" applyFont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178" fontId="10" fillId="0" borderId="17" xfId="1" applyNumberFormat="1" applyFont="1" applyFill="1" applyBorder="1" applyAlignment="1">
      <alignment vertical="center"/>
    </xf>
    <xf numFmtId="178" fontId="10" fillId="0" borderId="15" xfId="2" applyNumberFormat="1" applyFont="1" applyBorder="1" applyAlignment="1">
      <alignment vertical="center"/>
    </xf>
    <xf numFmtId="178" fontId="10" fillId="0" borderId="16" xfId="2" applyNumberFormat="1" applyFont="1" applyBorder="1" applyAlignment="1">
      <alignment vertical="center"/>
    </xf>
    <xf numFmtId="178" fontId="10" fillId="0" borderId="18" xfId="2" applyNumberFormat="1" applyFont="1" applyBorder="1" applyAlignment="1">
      <alignment vertical="center"/>
    </xf>
    <xf numFmtId="178" fontId="10" fillId="0" borderId="15" xfId="1" applyNumberFormat="1" applyFont="1" applyFill="1" applyBorder="1" applyAlignment="1">
      <alignment vertical="center"/>
    </xf>
    <xf numFmtId="178" fontId="10" fillId="0" borderId="16" xfId="1" applyNumberFormat="1" applyFont="1" applyFill="1" applyBorder="1" applyAlignment="1">
      <alignment vertical="center"/>
    </xf>
    <xf numFmtId="178" fontId="10" fillId="0" borderId="18" xfId="1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/>
    </xf>
    <xf numFmtId="0" fontId="8" fillId="0" borderId="8" xfId="2" applyFont="1" applyFill="1" applyBorder="1" applyAlignment="1">
      <alignment horizontal="distributed" vertical="center"/>
    </xf>
    <xf numFmtId="177" fontId="10" fillId="0" borderId="19" xfId="2" applyNumberFormat="1" applyFont="1" applyBorder="1" applyAlignment="1">
      <alignment vertical="center"/>
    </xf>
    <xf numFmtId="177" fontId="10" fillId="0" borderId="10" xfId="2" applyNumberFormat="1" applyFont="1" applyBorder="1" applyAlignment="1">
      <alignment vertical="center"/>
    </xf>
    <xf numFmtId="177" fontId="10" fillId="0" borderId="10" xfId="1" applyNumberFormat="1" applyFont="1" applyFill="1" applyBorder="1" applyAlignment="1">
      <alignment vertical="center"/>
    </xf>
    <xf numFmtId="178" fontId="10" fillId="0" borderId="20" xfId="1" applyNumberFormat="1" applyFont="1" applyFill="1" applyBorder="1" applyAlignment="1">
      <alignment vertical="center"/>
    </xf>
    <xf numFmtId="178" fontId="10" fillId="0" borderId="19" xfId="2" applyNumberFormat="1" applyFont="1" applyBorder="1" applyAlignment="1">
      <alignment vertical="center"/>
    </xf>
    <xf numFmtId="178" fontId="10" fillId="0" borderId="10" xfId="2" applyNumberFormat="1" applyFont="1" applyBorder="1" applyAlignment="1">
      <alignment vertical="center"/>
    </xf>
    <xf numFmtId="178" fontId="10" fillId="0" borderId="21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vertical="center"/>
    </xf>
    <xf numFmtId="0" fontId="8" fillId="0" borderId="1" xfId="2" applyFont="1" applyFill="1" applyBorder="1" applyAlignment="1">
      <alignment horizontal="distributed" vertical="center"/>
    </xf>
    <xf numFmtId="177" fontId="13" fillId="0" borderId="12" xfId="2" applyNumberFormat="1" applyFont="1" applyBorder="1" applyAlignment="1">
      <alignment vertical="center"/>
    </xf>
    <xf numFmtId="177" fontId="13" fillId="0" borderId="6" xfId="2" applyNumberFormat="1" applyFont="1" applyBorder="1" applyAlignment="1">
      <alignment vertical="center"/>
    </xf>
    <xf numFmtId="179" fontId="13" fillId="0" borderId="13" xfId="2" applyNumberFormat="1" applyFont="1" applyBorder="1" applyAlignment="1">
      <alignment vertical="center"/>
    </xf>
    <xf numFmtId="179" fontId="13" fillId="0" borderId="12" xfId="2" applyNumberFormat="1" applyFont="1" applyBorder="1" applyAlignment="1">
      <alignment vertical="center"/>
    </xf>
    <xf numFmtId="179" fontId="13" fillId="0" borderId="6" xfId="2" applyNumberFormat="1" applyFont="1" applyBorder="1" applyAlignment="1">
      <alignment vertical="center"/>
    </xf>
    <xf numFmtId="179" fontId="13" fillId="0" borderId="14" xfId="2" applyNumberFormat="1" applyFont="1" applyBorder="1" applyAlignment="1">
      <alignment vertical="center"/>
    </xf>
    <xf numFmtId="177" fontId="13" fillId="0" borderId="15" xfId="2" applyNumberFormat="1" applyFont="1" applyBorder="1" applyAlignment="1">
      <alignment vertical="center"/>
    </xf>
    <xf numFmtId="177" fontId="13" fillId="0" borderId="16" xfId="2" applyNumberFormat="1" applyFont="1" applyBorder="1" applyAlignment="1">
      <alignment vertical="center"/>
    </xf>
    <xf numFmtId="179" fontId="13" fillId="0" borderId="17" xfId="2" applyNumberFormat="1" applyFont="1" applyBorder="1" applyAlignment="1">
      <alignment vertical="center"/>
    </xf>
    <xf numFmtId="179" fontId="13" fillId="0" borderId="15" xfId="2" applyNumberFormat="1" applyFont="1" applyBorder="1" applyAlignment="1">
      <alignment vertical="center"/>
    </xf>
    <xf numFmtId="179" fontId="13" fillId="0" borderId="16" xfId="2" applyNumberFormat="1" applyFont="1" applyBorder="1" applyAlignment="1">
      <alignment vertical="center"/>
    </xf>
    <xf numFmtId="179" fontId="13" fillId="0" borderId="18" xfId="2" applyNumberFormat="1" applyFont="1" applyBorder="1" applyAlignment="1">
      <alignment vertical="center"/>
    </xf>
    <xf numFmtId="177" fontId="13" fillId="0" borderId="19" xfId="2" applyNumberFormat="1" applyFont="1" applyBorder="1" applyAlignment="1">
      <alignment vertical="center"/>
    </xf>
    <xf numFmtId="177" fontId="13" fillId="0" borderId="10" xfId="2" applyNumberFormat="1" applyFont="1" applyBorder="1" applyAlignment="1">
      <alignment vertical="center"/>
    </xf>
    <xf numFmtId="179" fontId="13" fillId="0" borderId="20" xfId="2" applyNumberFormat="1" applyFont="1" applyBorder="1" applyAlignment="1">
      <alignment vertical="center"/>
    </xf>
    <xf numFmtId="179" fontId="13" fillId="0" borderId="19" xfId="2" applyNumberFormat="1" applyFont="1" applyBorder="1" applyAlignment="1">
      <alignment vertical="center"/>
    </xf>
    <xf numFmtId="179" fontId="13" fillId="0" borderId="10" xfId="2" applyNumberFormat="1" applyFont="1" applyBorder="1" applyAlignment="1">
      <alignment vertical="center"/>
    </xf>
    <xf numFmtId="179" fontId="13" fillId="0" borderId="21" xfId="2" applyNumberFormat="1" applyFont="1" applyBorder="1" applyAlignment="1">
      <alignment vertical="center"/>
    </xf>
    <xf numFmtId="0" fontId="12" fillId="0" borderId="0" xfId="2" applyFont="1">
      <alignment vertical="center"/>
    </xf>
    <xf numFmtId="176" fontId="12" fillId="0" borderId="0" xfId="2" applyNumberFormat="1" applyFont="1">
      <alignment vertical="center"/>
    </xf>
    <xf numFmtId="176" fontId="6" fillId="0" borderId="0" xfId="2" applyNumberFormat="1" applyFont="1">
      <alignment vertical="center"/>
    </xf>
    <xf numFmtId="0" fontId="8" fillId="0" borderId="0" xfId="2" applyFont="1" applyFill="1" applyBorder="1" applyAlignment="1">
      <alignment horizontal="center" vertical="top"/>
    </xf>
    <xf numFmtId="177" fontId="12" fillId="0" borderId="0" xfId="2" applyNumberFormat="1" applyFont="1" applyBorder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</cellXfs>
  <cellStyles count="26">
    <cellStyle name="パーセント 2" xfId="3"/>
    <cellStyle name="ハイパーリンク 2" xfId="4"/>
    <cellStyle name="桁区切り 2" xfId="5"/>
    <cellStyle name="桁区切り 2 2" xfId="6"/>
    <cellStyle name="桁区切り 2 3" xfId="7"/>
    <cellStyle name="桁区切り 2 4" xfId="1"/>
    <cellStyle name="桁区切り 3" xfId="8"/>
    <cellStyle name="桁区切り 4" xfId="9"/>
    <cellStyle name="桁区切り 5" xfId="10"/>
    <cellStyle name="標準" xfId="0" builtinId="0"/>
    <cellStyle name="標準 2" xfId="2"/>
    <cellStyle name="標準 2 2" xfId="11"/>
    <cellStyle name="標準 2 3" xfId="12"/>
    <cellStyle name="標準 2 4" xfId="13"/>
    <cellStyle name="標準 2 5" xfId="14"/>
    <cellStyle name="標準 3" xfId="15"/>
    <cellStyle name="標準 3 2" xfId="16"/>
    <cellStyle name="標準 4" xfId="17"/>
    <cellStyle name="標準 4 2" xfId="18"/>
    <cellStyle name="標準 4 2 2" xfId="19"/>
    <cellStyle name="標準 4 3" xfId="20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00&#22269;&#21218;&#35519;&#26619;&#12398;&#12414;&#12392;&#12417;%20&#25972;&#29702;&#28168;\H22&#35352;&#32773;&#20844;&#34920;&#36039;&#26009;\&#27010;&#35201;&#36039;&#26009;&#38917;&#30446;%20(H22)\&#38918;&#20301;&#22793;&#21205;&#65288;&#24066;&#30010;&#2644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160\newhard&#20225;&#30011;\Users\p47663\Desktop\H17&#26032;&#20998;&#39006;&#32068;&#12415;&#26367;&#12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H17（新）都道府県"/>
      <sheetName val="H17（新）市町村"/>
      <sheetName val="H17（新）市町村 (組替え)"/>
      <sheetName val="H17都道府県"/>
      <sheetName val="H17市町村"/>
      <sheetName val="H17市町村 (組替え)"/>
      <sheetName val="チェッ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95"/>
  <sheetViews>
    <sheetView tabSelected="1" view="pageBreakPreview" zoomScale="85" zoomScaleNormal="90" zoomScaleSheetLayoutView="85" workbookViewId="0">
      <selection activeCell="M10" sqref="M10"/>
    </sheetView>
  </sheetViews>
  <sheetFormatPr defaultRowHeight="13.5" x14ac:dyDescent="0.15"/>
  <cols>
    <col min="1" max="1" width="1.5" style="5" customWidth="1"/>
    <col min="2" max="2" width="10.125" style="5" customWidth="1"/>
    <col min="3" max="3" width="0.75" style="5" customWidth="1"/>
    <col min="4" max="5" width="12.25" style="5" customWidth="1"/>
    <col min="6" max="6" width="11" style="5" customWidth="1"/>
    <col min="7" max="7" width="11" style="67" customWidth="1"/>
    <col min="8" max="10" width="9.625" style="5" customWidth="1"/>
    <col min="11" max="11" width="1.5" style="5" customWidth="1"/>
    <col min="12" max="16384" width="9" style="5"/>
  </cols>
  <sheetData>
    <row r="1" spans="2:32" ht="21.75" customHeight="1" x14ac:dyDescent="0.15">
      <c r="B1" s="1" t="s">
        <v>0</v>
      </c>
      <c r="C1" s="1"/>
      <c r="D1" s="2"/>
      <c r="E1" s="3"/>
      <c r="F1" s="3"/>
      <c r="G1" s="4"/>
      <c r="H1" s="3"/>
    </row>
    <row r="2" spans="2:32" ht="21.75" customHeight="1" x14ac:dyDescent="0.15">
      <c r="B2" s="1"/>
      <c r="C2" s="1"/>
      <c r="D2" s="2"/>
      <c r="E2" s="3"/>
      <c r="F2" s="3"/>
      <c r="G2" s="4"/>
      <c r="H2" s="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32" ht="15.75" customHeight="1" x14ac:dyDescent="0.15">
      <c r="B3" s="70" t="s">
        <v>1</v>
      </c>
      <c r="C3" s="6"/>
      <c r="D3" s="73" t="s">
        <v>2</v>
      </c>
      <c r="E3" s="74"/>
      <c r="F3" s="74"/>
      <c r="G3" s="75"/>
      <c r="H3" s="76" t="s">
        <v>3</v>
      </c>
      <c r="I3" s="76"/>
      <c r="J3" s="7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32" ht="15.75" customHeight="1" x14ac:dyDescent="0.15">
      <c r="B4" s="71"/>
      <c r="C4" s="8"/>
      <c r="D4" s="9" t="s">
        <v>4</v>
      </c>
      <c r="E4" s="10" t="s">
        <v>5</v>
      </c>
      <c r="F4" s="10" t="s">
        <v>6</v>
      </c>
      <c r="G4" s="11" t="s">
        <v>7</v>
      </c>
      <c r="H4" s="12" t="s">
        <v>4</v>
      </c>
      <c r="I4" s="10" t="s">
        <v>5</v>
      </c>
      <c r="J4" s="13" t="s">
        <v>6</v>
      </c>
      <c r="K4" s="7"/>
      <c r="L4" s="7"/>
      <c r="M4" s="1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15.75" customHeight="1" x14ac:dyDescent="0.15">
      <c r="B5" s="72"/>
      <c r="C5" s="14"/>
      <c r="D5" s="15" t="s">
        <v>8</v>
      </c>
      <c r="E5" s="16" t="s">
        <v>8</v>
      </c>
      <c r="F5" s="16" t="s">
        <v>8</v>
      </c>
      <c r="G5" s="17" t="s">
        <v>9</v>
      </c>
      <c r="H5" s="18" t="s">
        <v>10</v>
      </c>
      <c r="I5" s="16" t="s">
        <v>10</v>
      </c>
      <c r="J5" s="18" t="s">
        <v>10</v>
      </c>
      <c r="K5" s="7"/>
      <c r="L5" s="7"/>
      <c r="M5" s="6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5.25" customHeight="1" x14ac:dyDescent="0.15">
      <c r="B6" s="8"/>
      <c r="C6" s="8"/>
      <c r="D6" s="19"/>
      <c r="E6" s="20"/>
      <c r="F6" s="20"/>
      <c r="G6" s="21"/>
      <c r="H6" s="19"/>
      <c r="I6" s="20"/>
      <c r="J6" s="2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8" customHeight="1" x14ac:dyDescent="0.15">
      <c r="B7" s="23" t="s">
        <v>11</v>
      </c>
      <c r="C7" s="23"/>
      <c r="D7" s="24">
        <v>751726</v>
      </c>
      <c r="E7" s="25">
        <v>735702</v>
      </c>
      <c r="F7" s="26">
        <f>D7-E7</f>
        <v>16024</v>
      </c>
      <c r="G7" s="27">
        <v>2.1780557888927854</v>
      </c>
      <c r="H7" s="28">
        <v>2.6499362799999999</v>
      </c>
      <c r="I7" s="29">
        <v>2.7807468241</v>
      </c>
      <c r="J7" s="30">
        <f>H7-I7</f>
        <v>-0.13081054410000004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8" customHeight="1" x14ac:dyDescent="0.15">
      <c r="B8" s="23" t="s">
        <v>12</v>
      </c>
      <c r="C8" s="23"/>
      <c r="D8" s="24">
        <v>165173</v>
      </c>
      <c r="E8" s="25">
        <v>161473</v>
      </c>
      <c r="F8" s="26">
        <f t="shared" ref="F8:F49" si="0">D8-E8</f>
        <v>3700</v>
      </c>
      <c r="G8" s="27">
        <v>2.2914047549745158</v>
      </c>
      <c r="H8" s="31">
        <v>2.4100972920000001</v>
      </c>
      <c r="I8" s="32">
        <v>2.5104692425000001</v>
      </c>
      <c r="J8" s="30">
        <f t="shared" ref="J8:J55" si="1">H8-I8</f>
        <v>-0.10037195050000003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8" customHeight="1" x14ac:dyDescent="0.15">
      <c r="B9" s="23" t="s">
        <v>13</v>
      </c>
      <c r="C9" s="23"/>
      <c r="D9" s="24">
        <v>60000</v>
      </c>
      <c r="E9" s="25">
        <v>58472</v>
      </c>
      <c r="F9" s="26">
        <f t="shared" si="0"/>
        <v>1528</v>
      </c>
      <c r="G9" s="27">
        <v>2.6132165822957996</v>
      </c>
      <c r="H9" s="31">
        <v>2.6195499999999998</v>
      </c>
      <c r="I9" s="32">
        <v>2.7182754138999998</v>
      </c>
      <c r="J9" s="33">
        <f t="shared" si="1"/>
        <v>-9.8725413900000003E-2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8" customHeight="1" x14ac:dyDescent="0.15">
      <c r="B10" s="23" t="s">
        <v>14</v>
      </c>
      <c r="C10" s="23"/>
      <c r="D10" s="24">
        <v>32570</v>
      </c>
      <c r="E10" s="25">
        <v>32022</v>
      </c>
      <c r="F10" s="26">
        <f t="shared" si="0"/>
        <v>548</v>
      </c>
      <c r="G10" s="27">
        <v>1.7113234651177316</v>
      </c>
      <c r="H10" s="31">
        <v>2.6704636169999998</v>
      </c>
      <c r="I10" s="32">
        <v>2.8293048529</v>
      </c>
      <c r="J10" s="33">
        <f t="shared" si="1"/>
        <v>-0.15884123590000021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8" customHeight="1" x14ac:dyDescent="0.15">
      <c r="B11" s="23" t="s">
        <v>15</v>
      </c>
      <c r="C11" s="23"/>
      <c r="D11" s="24">
        <v>41382</v>
      </c>
      <c r="E11" s="25">
        <v>40163</v>
      </c>
      <c r="F11" s="26">
        <f t="shared" si="0"/>
        <v>1219</v>
      </c>
      <c r="G11" s="27">
        <v>3.0351318377611234</v>
      </c>
      <c r="H11" s="31">
        <v>2.6258518199999998</v>
      </c>
      <c r="I11" s="32">
        <v>2.7717799964999998</v>
      </c>
      <c r="J11" s="33">
        <f t="shared" si="1"/>
        <v>-0.14592817650000001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8" customHeight="1" x14ac:dyDescent="0.15">
      <c r="B12" s="23" t="s">
        <v>16</v>
      </c>
      <c r="C12" s="23"/>
      <c r="D12" s="24">
        <v>32726</v>
      </c>
      <c r="E12" s="25">
        <v>32134</v>
      </c>
      <c r="F12" s="26">
        <f t="shared" si="0"/>
        <v>592</v>
      </c>
      <c r="G12" s="27">
        <v>1.8422854297628681</v>
      </c>
      <c r="H12" s="31">
        <v>2.656389415</v>
      </c>
      <c r="I12" s="32">
        <v>2.7859276778000002</v>
      </c>
      <c r="J12" s="33">
        <f t="shared" si="1"/>
        <v>-0.12953826280000014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18" customHeight="1" x14ac:dyDescent="0.15">
      <c r="B13" s="23" t="s">
        <v>17</v>
      </c>
      <c r="C13" s="23"/>
      <c r="D13" s="24">
        <v>28376</v>
      </c>
      <c r="E13" s="25">
        <v>27843</v>
      </c>
      <c r="F13" s="26">
        <f t="shared" si="0"/>
        <v>533</v>
      </c>
      <c r="G13" s="27">
        <v>1.914305211363718</v>
      </c>
      <c r="H13" s="31">
        <v>2.7331900199999999</v>
      </c>
      <c r="I13" s="32">
        <v>2.8689796358000001</v>
      </c>
      <c r="J13" s="33">
        <f t="shared" si="1"/>
        <v>-0.13578961580000026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ht="18" customHeight="1" x14ac:dyDescent="0.15">
      <c r="B14" s="23" t="s">
        <v>18</v>
      </c>
      <c r="C14" s="23"/>
      <c r="D14" s="24">
        <v>7502</v>
      </c>
      <c r="E14" s="25">
        <v>7736</v>
      </c>
      <c r="F14" s="26">
        <f t="shared" si="0"/>
        <v>-234</v>
      </c>
      <c r="G14" s="27">
        <v>-3.0248190279214064</v>
      </c>
      <c r="H14" s="31">
        <v>2.7330045319999998</v>
      </c>
      <c r="I14" s="32">
        <v>2.8963288520999999</v>
      </c>
      <c r="J14" s="33">
        <f t="shared" si="1"/>
        <v>-0.16332432010000009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ht="18" customHeight="1" x14ac:dyDescent="0.15">
      <c r="B15" s="23" t="s">
        <v>19</v>
      </c>
      <c r="C15" s="23"/>
      <c r="D15" s="24">
        <v>13833</v>
      </c>
      <c r="E15" s="25">
        <v>13538</v>
      </c>
      <c r="F15" s="26">
        <f t="shared" si="0"/>
        <v>295</v>
      </c>
      <c r="G15" s="27">
        <v>2.1790515585758605</v>
      </c>
      <c r="H15" s="31">
        <v>2.673751175</v>
      </c>
      <c r="I15" s="32">
        <v>2.8685921110999999</v>
      </c>
      <c r="J15" s="33">
        <f t="shared" si="1"/>
        <v>-0.19484093609999986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ht="18" customHeight="1" x14ac:dyDescent="0.15">
      <c r="B16" s="23" t="s">
        <v>20</v>
      </c>
      <c r="C16" s="23"/>
      <c r="D16" s="24">
        <v>23872</v>
      </c>
      <c r="E16" s="25">
        <v>22662</v>
      </c>
      <c r="F16" s="26">
        <f t="shared" si="0"/>
        <v>1210</v>
      </c>
      <c r="G16" s="27">
        <v>5.3393345688818288</v>
      </c>
      <c r="H16" s="31">
        <v>2.7829256029999998</v>
      </c>
      <c r="I16" s="32">
        <v>2.9346924366999998</v>
      </c>
      <c r="J16" s="33">
        <f t="shared" si="1"/>
        <v>-0.15176683369999999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ht="18" customHeight="1" x14ac:dyDescent="0.15">
      <c r="B17" s="23" t="s">
        <v>21</v>
      </c>
      <c r="C17" s="23"/>
      <c r="D17" s="24">
        <v>18055</v>
      </c>
      <c r="E17" s="25">
        <v>18100</v>
      </c>
      <c r="F17" s="26">
        <f t="shared" si="0"/>
        <v>-45</v>
      </c>
      <c r="G17" s="27">
        <v>-0.24861878453038672</v>
      </c>
      <c r="H17" s="31">
        <v>2.7749653840000001</v>
      </c>
      <c r="I17" s="32">
        <v>2.9232044198999998</v>
      </c>
      <c r="J17" s="33">
        <f t="shared" si="1"/>
        <v>-0.14823903589999965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2" ht="18" customHeight="1" x14ac:dyDescent="0.15">
      <c r="B18" s="23" t="s">
        <v>22</v>
      </c>
      <c r="C18" s="23"/>
      <c r="D18" s="24">
        <v>20472</v>
      </c>
      <c r="E18" s="25">
        <v>19757</v>
      </c>
      <c r="F18" s="26">
        <f t="shared" si="0"/>
        <v>715</v>
      </c>
      <c r="G18" s="27">
        <v>3.6189704914713774</v>
      </c>
      <c r="H18" s="31">
        <v>2.6524032829999999</v>
      </c>
      <c r="I18" s="32">
        <v>2.7221238042000002</v>
      </c>
      <c r="J18" s="33">
        <f t="shared" si="1"/>
        <v>-6.9720521200000274E-2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2:32" ht="18" customHeight="1" x14ac:dyDescent="0.15">
      <c r="B19" s="23" t="s">
        <v>23</v>
      </c>
      <c r="C19" s="23"/>
      <c r="D19" s="24">
        <v>21011</v>
      </c>
      <c r="E19" s="25">
        <v>20738</v>
      </c>
      <c r="F19" s="26">
        <f t="shared" si="0"/>
        <v>273</v>
      </c>
      <c r="G19" s="27">
        <v>1.3164239560227602</v>
      </c>
      <c r="H19" s="31">
        <v>2.7067726429999999</v>
      </c>
      <c r="I19" s="32">
        <v>2.8724563603000002</v>
      </c>
      <c r="J19" s="33">
        <f t="shared" si="1"/>
        <v>-0.16568371730000031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2:32" ht="18" customHeight="1" x14ac:dyDescent="0.15">
      <c r="B20" s="23" t="s">
        <v>24</v>
      </c>
      <c r="C20" s="23"/>
      <c r="D20" s="24">
        <v>53408</v>
      </c>
      <c r="E20" s="25">
        <v>51876</v>
      </c>
      <c r="F20" s="26">
        <f t="shared" si="0"/>
        <v>1532</v>
      </c>
      <c r="G20" s="27">
        <v>2.9531960829670751</v>
      </c>
      <c r="H20" s="31">
        <v>2.6655557220000001</v>
      </c>
      <c r="I20" s="32">
        <v>2.7667707610000001</v>
      </c>
      <c r="J20" s="33">
        <f t="shared" si="1"/>
        <v>-0.10121503899999995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8" customHeight="1" x14ac:dyDescent="0.15">
      <c r="B21" s="23" t="s">
        <v>25</v>
      </c>
      <c r="C21" s="23"/>
      <c r="D21" s="24">
        <v>37140</v>
      </c>
      <c r="E21" s="25">
        <v>34748</v>
      </c>
      <c r="F21" s="26">
        <f t="shared" si="0"/>
        <v>2392</v>
      </c>
      <c r="G21" s="27">
        <v>6.8838494301830329</v>
      </c>
      <c r="H21" s="31">
        <v>2.6278136779999999</v>
      </c>
      <c r="I21" s="32">
        <v>2.7821457349999998</v>
      </c>
      <c r="J21" s="33">
        <f t="shared" si="1"/>
        <v>-0.15433205699999997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2:32" ht="18" customHeight="1" x14ac:dyDescent="0.15">
      <c r="B22" s="23" t="s">
        <v>26</v>
      </c>
      <c r="C22" s="23"/>
      <c r="D22" s="24">
        <v>9614</v>
      </c>
      <c r="E22" s="25">
        <v>9712</v>
      </c>
      <c r="F22" s="26">
        <f t="shared" si="0"/>
        <v>-98</v>
      </c>
      <c r="G22" s="27">
        <v>-1.0090609555189456</v>
      </c>
      <c r="H22" s="31">
        <v>2.7420428540000001</v>
      </c>
      <c r="I22" s="32">
        <v>2.9789950577000002</v>
      </c>
      <c r="J22" s="33">
        <f t="shared" si="1"/>
        <v>-0.23695220370000003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2:32" ht="18" customHeight="1" x14ac:dyDescent="0.15">
      <c r="B23" s="23" t="s">
        <v>27</v>
      </c>
      <c r="C23" s="23"/>
      <c r="D23" s="24">
        <v>20989</v>
      </c>
      <c r="E23" s="25">
        <v>19356</v>
      </c>
      <c r="F23" s="26">
        <f t="shared" si="0"/>
        <v>1633</v>
      </c>
      <c r="G23" s="27">
        <v>8.436660467038644</v>
      </c>
      <c r="H23" s="31">
        <v>2.5649625999999999</v>
      </c>
      <c r="I23" s="32">
        <v>2.6653234138999999</v>
      </c>
      <c r="J23" s="33">
        <f t="shared" si="1"/>
        <v>-0.10036081390000007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2:32" ht="18" customHeight="1" x14ac:dyDescent="0.15">
      <c r="B24" s="23" t="s">
        <v>28</v>
      </c>
      <c r="C24" s="23"/>
      <c r="D24" s="24">
        <v>8489</v>
      </c>
      <c r="E24" s="25">
        <v>8754</v>
      </c>
      <c r="F24" s="26">
        <f t="shared" si="0"/>
        <v>-265</v>
      </c>
      <c r="G24" s="27">
        <v>-3.0271875713959333</v>
      </c>
      <c r="H24" s="31">
        <v>2.8426198610000002</v>
      </c>
      <c r="I24" s="32">
        <v>2.9930317568999998</v>
      </c>
      <c r="J24" s="33">
        <f t="shared" si="1"/>
        <v>-0.15041189589999959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2:32" ht="18" customHeight="1" x14ac:dyDescent="0.15">
      <c r="B25" s="23" t="s">
        <v>29</v>
      </c>
      <c r="C25" s="23"/>
      <c r="D25" s="24">
        <v>11321</v>
      </c>
      <c r="E25" s="25">
        <v>11132</v>
      </c>
      <c r="F25" s="26">
        <f t="shared" si="0"/>
        <v>189</v>
      </c>
      <c r="G25" s="27">
        <v>1.6978081207330218</v>
      </c>
      <c r="H25" s="31">
        <v>2.9245649679999999</v>
      </c>
      <c r="I25" s="32">
        <v>3.0725835428999999</v>
      </c>
      <c r="J25" s="33">
        <f t="shared" si="1"/>
        <v>-0.14801857490000003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2:32" ht="18" customHeight="1" x14ac:dyDescent="0.15">
      <c r="B26" s="23" t="s">
        <v>30</v>
      </c>
      <c r="C26" s="23"/>
      <c r="D26" s="24">
        <v>14552</v>
      </c>
      <c r="E26" s="25">
        <v>14575</v>
      </c>
      <c r="F26" s="26">
        <f t="shared" si="0"/>
        <v>-23</v>
      </c>
      <c r="G26" s="27">
        <v>-0.15780445969125215</v>
      </c>
      <c r="H26" s="31">
        <v>2.8141836169999999</v>
      </c>
      <c r="I26" s="32">
        <v>2.9797598627999999</v>
      </c>
      <c r="J26" s="33">
        <f t="shared" si="1"/>
        <v>-0.16557624580000008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2:32" ht="18" customHeight="1" x14ac:dyDescent="0.15">
      <c r="B27" s="23" t="s">
        <v>31</v>
      </c>
      <c r="C27" s="23"/>
      <c r="D27" s="24">
        <v>12098</v>
      </c>
      <c r="E27" s="25">
        <v>12471</v>
      </c>
      <c r="F27" s="26">
        <f t="shared" si="0"/>
        <v>-373</v>
      </c>
      <c r="G27" s="27">
        <v>-2.9909389784299574</v>
      </c>
      <c r="H27" s="31">
        <v>2.7081335759999998</v>
      </c>
      <c r="I27" s="32">
        <v>2.8503728650000002</v>
      </c>
      <c r="J27" s="33">
        <f t="shared" si="1"/>
        <v>-0.14223928900000038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2:32" ht="18" customHeight="1" x14ac:dyDescent="0.15">
      <c r="B28" s="23" t="s">
        <v>32</v>
      </c>
      <c r="C28" s="23"/>
      <c r="D28" s="24">
        <v>11481</v>
      </c>
      <c r="E28" s="25">
        <v>11631</v>
      </c>
      <c r="F28" s="26">
        <f t="shared" si="0"/>
        <v>-150</v>
      </c>
      <c r="G28" s="27">
        <v>-1.2896569512509672</v>
      </c>
      <c r="H28" s="31">
        <v>3.0162877799999999</v>
      </c>
      <c r="I28" s="32">
        <v>3.2196715673999998</v>
      </c>
      <c r="J28" s="33">
        <f t="shared" si="1"/>
        <v>-0.20338378739999996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2" ht="18" customHeight="1" x14ac:dyDescent="0.15">
      <c r="B29" s="23" t="s">
        <v>33</v>
      </c>
      <c r="C29" s="23"/>
      <c r="D29" s="24">
        <v>9547</v>
      </c>
      <c r="E29" s="25">
        <v>8963</v>
      </c>
      <c r="F29" s="26">
        <f t="shared" si="0"/>
        <v>584</v>
      </c>
      <c r="G29" s="27">
        <v>6.5156755550596896</v>
      </c>
      <c r="H29" s="31">
        <v>2.5449879540000002</v>
      </c>
      <c r="I29" s="32">
        <v>2.6273569117000002</v>
      </c>
      <c r="J29" s="33">
        <f t="shared" si="1"/>
        <v>-8.2368957699999967E-2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2:32" ht="18" customHeight="1" x14ac:dyDescent="0.15">
      <c r="B30" s="23" t="s">
        <v>34</v>
      </c>
      <c r="C30" s="23"/>
      <c r="D30" s="24">
        <v>8171</v>
      </c>
      <c r="E30" s="25">
        <v>7824</v>
      </c>
      <c r="F30" s="26">
        <f t="shared" si="0"/>
        <v>347</v>
      </c>
      <c r="G30" s="27">
        <v>4.4350715746421274</v>
      </c>
      <c r="H30" s="31">
        <v>2.6607514380000001</v>
      </c>
      <c r="I30" s="32">
        <v>2.7776073619999999</v>
      </c>
      <c r="J30" s="33">
        <f t="shared" si="1"/>
        <v>-0.11685592399999978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32" ht="18" customHeight="1" x14ac:dyDescent="0.15">
      <c r="B31" s="23" t="s">
        <v>35</v>
      </c>
      <c r="C31" s="23"/>
      <c r="D31" s="24">
        <v>9366</v>
      </c>
      <c r="E31" s="25">
        <v>9523</v>
      </c>
      <c r="F31" s="26">
        <f t="shared" si="0"/>
        <v>-157</v>
      </c>
      <c r="G31" s="27">
        <v>-1.648640134411425</v>
      </c>
      <c r="H31" s="31">
        <v>3.0653427290000002</v>
      </c>
      <c r="I31" s="32">
        <v>3.2551716896</v>
      </c>
      <c r="J31" s="33">
        <f t="shared" si="1"/>
        <v>-0.18982896059999987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ht="18" customHeight="1" x14ac:dyDescent="0.15">
      <c r="B32" s="23" t="s">
        <v>36</v>
      </c>
      <c r="C32" s="23"/>
      <c r="D32" s="24">
        <v>9350</v>
      </c>
      <c r="E32" s="25">
        <v>9222</v>
      </c>
      <c r="F32" s="26">
        <f t="shared" si="0"/>
        <v>128</v>
      </c>
      <c r="G32" s="27">
        <v>1.3879852526566905</v>
      </c>
      <c r="H32" s="31">
        <v>2.851764706</v>
      </c>
      <c r="I32" s="32">
        <v>2.9959878551000001</v>
      </c>
      <c r="J32" s="33">
        <f t="shared" si="1"/>
        <v>-0.14422314910000011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2:32" ht="18" customHeight="1" x14ac:dyDescent="0.15">
      <c r="B33" s="23" t="s">
        <v>37</v>
      </c>
      <c r="C33" s="23"/>
      <c r="D33" s="24">
        <v>2618</v>
      </c>
      <c r="E33" s="25">
        <v>2715</v>
      </c>
      <c r="F33" s="26">
        <f t="shared" si="0"/>
        <v>-97</v>
      </c>
      <c r="G33" s="27">
        <v>-3.5727440147329648</v>
      </c>
      <c r="H33" s="31">
        <v>2.7620320860000001</v>
      </c>
      <c r="I33" s="32">
        <v>2.9171270718</v>
      </c>
      <c r="J33" s="33">
        <f t="shared" si="1"/>
        <v>-0.15509498579999992</v>
      </c>
      <c r="L33" s="7"/>
      <c r="M33" s="7"/>
      <c r="N33" s="7"/>
      <c r="O33" s="3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2:32" ht="18" customHeight="1" x14ac:dyDescent="0.15">
      <c r="B34" s="23" t="s">
        <v>38</v>
      </c>
      <c r="C34" s="23"/>
      <c r="D34" s="24">
        <v>6565</v>
      </c>
      <c r="E34" s="25">
        <v>6504</v>
      </c>
      <c r="F34" s="26">
        <f t="shared" si="0"/>
        <v>61</v>
      </c>
      <c r="G34" s="27">
        <v>0.93788437884378839</v>
      </c>
      <c r="H34" s="31">
        <v>2.90312262</v>
      </c>
      <c r="I34" s="32">
        <v>3.0607318573</v>
      </c>
      <c r="J34" s="33">
        <f t="shared" si="1"/>
        <v>-0.15760923729999998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2:32" ht="18" customHeight="1" x14ac:dyDescent="0.15">
      <c r="B35" s="23" t="s">
        <v>39</v>
      </c>
      <c r="C35" s="23"/>
      <c r="D35" s="24">
        <v>3131</v>
      </c>
      <c r="E35" s="25">
        <v>3010</v>
      </c>
      <c r="F35" s="26">
        <f t="shared" si="0"/>
        <v>121</v>
      </c>
      <c r="G35" s="27">
        <v>4.0199335548172757</v>
      </c>
      <c r="H35" s="31">
        <v>3.1277547110000001</v>
      </c>
      <c r="I35" s="32">
        <v>3.2843853821</v>
      </c>
      <c r="J35" s="33">
        <f t="shared" si="1"/>
        <v>-0.15663067109999984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2" ht="18" customHeight="1" x14ac:dyDescent="0.15">
      <c r="B36" s="23" t="s">
        <v>40</v>
      </c>
      <c r="C36" s="23"/>
      <c r="D36" s="24">
        <v>4709</v>
      </c>
      <c r="E36" s="25">
        <v>4900</v>
      </c>
      <c r="F36" s="26">
        <f t="shared" si="0"/>
        <v>-191</v>
      </c>
      <c r="G36" s="27">
        <v>-3.8979591836734695</v>
      </c>
      <c r="H36" s="31">
        <v>3.0868549590000001</v>
      </c>
      <c r="I36" s="32">
        <v>3.0891836735</v>
      </c>
      <c r="J36" s="33">
        <f t="shared" si="1"/>
        <v>-2.3287144999999398E-3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32" ht="18" customHeight="1" x14ac:dyDescent="0.15">
      <c r="B37" s="23" t="s">
        <v>41</v>
      </c>
      <c r="C37" s="23"/>
      <c r="D37" s="24">
        <v>7251</v>
      </c>
      <c r="E37" s="25">
        <v>7621</v>
      </c>
      <c r="F37" s="26">
        <f t="shared" si="0"/>
        <v>-370</v>
      </c>
      <c r="G37" s="27">
        <v>-4.8550059047369105</v>
      </c>
      <c r="H37" s="31">
        <v>2.905668184</v>
      </c>
      <c r="I37" s="32">
        <v>3.0526177667000001</v>
      </c>
      <c r="J37" s="33">
        <f t="shared" si="1"/>
        <v>-0.14694958270000003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2:32" ht="18" customHeight="1" x14ac:dyDescent="0.15">
      <c r="B38" s="23" t="s">
        <v>42</v>
      </c>
      <c r="C38" s="23"/>
      <c r="D38" s="24">
        <v>7337</v>
      </c>
      <c r="E38" s="25">
        <v>7196</v>
      </c>
      <c r="F38" s="26">
        <f t="shared" si="0"/>
        <v>141</v>
      </c>
      <c r="G38" s="27">
        <v>1.9594219010561422</v>
      </c>
      <c r="H38" s="31">
        <v>3.097451274</v>
      </c>
      <c r="I38" s="32">
        <v>3.2288771540000001</v>
      </c>
      <c r="J38" s="33">
        <f t="shared" si="1"/>
        <v>-0.13142588000000011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2:32" ht="18" customHeight="1" x14ac:dyDescent="0.15">
      <c r="B39" s="23" t="s">
        <v>43</v>
      </c>
      <c r="C39" s="23"/>
      <c r="D39" s="24">
        <v>7874</v>
      </c>
      <c r="E39" s="25">
        <v>7783</v>
      </c>
      <c r="F39" s="26">
        <f t="shared" si="0"/>
        <v>91</v>
      </c>
      <c r="G39" s="27">
        <v>1.1692149556726199</v>
      </c>
      <c r="H39" s="31">
        <v>3.0252730510000001</v>
      </c>
      <c r="I39" s="32">
        <v>3.1517409739</v>
      </c>
      <c r="J39" s="33">
        <f t="shared" si="1"/>
        <v>-0.12646792289999986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8" customHeight="1" x14ac:dyDescent="0.15">
      <c r="B40" s="23" t="s">
        <v>44</v>
      </c>
      <c r="C40" s="23"/>
      <c r="D40" s="24">
        <v>7131</v>
      </c>
      <c r="E40" s="25">
        <v>6919</v>
      </c>
      <c r="F40" s="26">
        <f t="shared" si="0"/>
        <v>212</v>
      </c>
      <c r="G40" s="27">
        <v>3.0640265934383581</v>
      </c>
      <c r="H40" s="31">
        <v>2.5257327159999998</v>
      </c>
      <c r="I40" s="32">
        <v>2.6443127620000002</v>
      </c>
      <c r="J40" s="33">
        <f t="shared" si="1"/>
        <v>-0.11858004600000038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8" customHeight="1" x14ac:dyDescent="0.15">
      <c r="B41" s="23" t="s">
        <v>45</v>
      </c>
      <c r="C41" s="23"/>
      <c r="D41" s="24">
        <v>3104</v>
      </c>
      <c r="E41" s="25">
        <v>3076</v>
      </c>
      <c r="F41" s="26">
        <f t="shared" si="0"/>
        <v>28</v>
      </c>
      <c r="G41" s="27">
        <v>0.91027308192457734</v>
      </c>
      <c r="H41" s="31">
        <v>2.566365979</v>
      </c>
      <c r="I41" s="32">
        <v>2.6508452536</v>
      </c>
      <c r="J41" s="33">
        <f t="shared" si="1"/>
        <v>-8.4479274600000043E-2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ht="18" customHeight="1" x14ac:dyDescent="0.15">
      <c r="B42" s="23" t="s">
        <v>46</v>
      </c>
      <c r="C42" s="23"/>
      <c r="D42" s="24">
        <v>1831</v>
      </c>
      <c r="E42" s="25">
        <v>1738</v>
      </c>
      <c r="F42" s="26">
        <f t="shared" si="0"/>
        <v>93</v>
      </c>
      <c r="G42" s="27">
        <v>5.3509781357882629</v>
      </c>
      <c r="H42" s="31">
        <v>2.991807755</v>
      </c>
      <c r="I42" s="32">
        <v>3.1357882624000002</v>
      </c>
      <c r="J42" s="33">
        <f t="shared" si="1"/>
        <v>-0.14398050740000023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2:32" ht="18" customHeight="1" x14ac:dyDescent="0.15">
      <c r="B43" s="23" t="s">
        <v>47</v>
      </c>
      <c r="C43" s="23"/>
      <c r="D43" s="24">
        <v>3555</v>
      </c>
      <c r="E43" s="25">
        <v>3502</v>
      </c>
      <c r="F43" s="26">
        <f t="shared" si="0"/>
        <v>53</v>
      </c>
      <c r="G43" s="27">
        <v>1.513420902341519</v>
      </c>
      <c r="H43" s="31">
        <v>2.8382559779999998</v>
      </c>
      <c r="I43" s="32">
        <v>2.992575671</v>
      </c>
      <c r="J43" s="33">
        <f t="shared" si="1"/>
        <v>-0.15431969300000015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2:32" ht="18" customHeight="1" x14ac:dyDescent="0.15">
      <c r="B44" s="23" t="s">
        <v>48</v>
      </c>
      <c r="C44" s="23"/>
      <c r="D44" s="24">
        <v>1379</v>
      </c>
      <c r="E44" s="25">
        <v>1456</v>
      </c>
      <c r="F44" s="26">
        <f t="shared" si="0"/>
        <v>-77</v>
      </c>
      <c r="G44" s="27">
        <v>-5.2884615384615383</v>
      </c>
      <c r="H44" s="31">
        <v>2.785351704</v>
      </c>
      <c r="I44" s="32">
        <v>3.0734890109999999</v>
      </c>
      <c r="J44" s="33">
        <f t="shared" si="1"/>
        <v>-0.28813730699999995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2:32" ht="18" customHeight="1" x14ac:dyDescent="0.15">
      <c r="B45" s="23" t="s">
        <v>49</v>
      </c>
      <c r="C45" s="23"/>
      <c r="D45" s="24">
        <v>3884</v>
      </c>
      <c r="E45" s="25">
        <v>3989</v>
      </c>
      <c r="F45" s="26">
        <f t="shared" si="0"/>
        <v>-105</v>
      </c>
      <c r="G45" s="27">
        <v>-2.6322386563048381</v>
      </c>
      <c r="H45" s="28">
        <v>2.7832131819999999</v>
      </c>
      <c r="I45" s="29">
        <v>2.9576334920999998</v>
      </c>
      <c r="J45" s="33">
        <f t="shared" si="1"/>
        <v>-0.17442031009999992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2:32" ht="18" customHeight="1" x14ac:dyDescent="0.15">
      <c r="B46" s="23" t="s">
        <v>50</v>
      </c>
      <c r="C46" s="23"/>
      <c r="D46" s="24">
        <v>2988</v>
      </c>
      <c r="E46" s="25">
        <v>3108</v>
      </c>
      <c r="F46" s="26">
        <f t="shared" si="0"/>
        <v>-120</v>
      </c>
      <c r="G46" s="27">
        <v>-3.8610038610038608</v>
      </c>
      <c r="H46" s="28">
        <v>2.7242302540000001</v>
      </c>
      <c r="I46" s="29">
        <v>3.0022522522999999</v>
      </c>
      <c r="J46" s="30">
        <f t="shared" si="1"/>
        <v>-0.27802199829999985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2:32" ht="18" customHeight="1" x14ac:dyDescent="0.15">
      <c r="B47" s="23" t="s">
        <v>51</v>
      </c>
      <c r="C47" s="23"/>
      <c r="D47" s="24">
        <v>812</v>
      </c>
      <c r="E47" s="25">
        <v>834</v>
      </c>
      <c r="F47" s="26">
        <f t="shared" si="0"/>
        <v>-22</v>
      </c>
      <c r="G47" s="27">
        <v>-2.6378896882494005</v>
      </c>
      <c r="H47" s="28">
        <v>2.7598522170000002</v>
      </c>
      <c r="I47" s="29">
        <v>2.9916067146</v>
      </c>
      <c r="J47" s="30">
        <f t="shared" si="1"/>
        <v>-0.23175449759999989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ht="18" customHeight="1" x14ac:dyDescent="0.15">
      <c r="B48" s="23" t="s">
        <v>52</v>
      </c>
      <c r="C48" s="23"/>
      <c r="D48" s="24">
        <v>6507</v>
      </c>
      <c r="E48" s="25">
        <v>6326</v>
      </c>
      <c r="F48" s="26">
        <f t="shared" si="0"/>
        <v>181</v>
      </c>
      <c r="G48" s="27">
        <v>2.861207714195384</v>
      </c>
      <c r="H48" s="28">
        <v>2.748578454</v>
      </c>
      <c r="I48" s="29">
        <v>2.9421435346</v>
      </c>
      <c r="J48" s="30">
        <f t="shared" si="1"/>
        <v>-0.19356508059999999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ht="18" customHeight="1" x14ac:dyDescent="0.15">
      <c r="B49" s="35" t="s">
        <v>53</v>
      </c>
      <c r="C49" s="35"/>
      <c r="D49" s="36">
        <v>552</v>
      </c>
      <c r="E49" s="37">
        <v>600</v>
      </c>
      <c r="F49" s="38">
        <f t="shared" si="0"/>
        <v>-48</v>
      </c>
      <c r="G49" s="39">
        <v>-8</v>
      </c>
      <c r="H49" s="40">
        <v>2.8840579709999998</v>
      </c>
      <c r="I49" s="41">
        <v>2.8616666667000001</v>
      </c>
      <c r="J49" s="42">
        <f t="shared" si="1"/>
        <v>2.2391304299999693E-2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ht="18" customHeight="1" x14ac:dyDescent="0.15">
      <c r="B50" s="43"/>
      <c r="C50" s="43"/>
      <c r="D50" s="44"/>
      <c r="E50" s="44"/>
      <c r="F50" s="44"/>
      <c r="G50" s="45"/>
      <c r="H50" s="44"/>
      <c r="I50" s="44"/>
      <c r="J50" s="4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2:32" ht="18" customHeight="1" x14ac:dyDescent="0.15">
      <c r="B51" s="46" t="s">
        <v>54</v>
      </c>
      <c r="C51" s="46"/>
      <c r="D51" s="47">
        <f>D8+D20+D22+D23+D25+D29+D30+D40+D16</f>
        <v>309226</v>
      </c>
      <c r="E51" s="48">
        <f>E8+E20+E22+E23+E25+E29+E30+E40+E16</f>
        <v>299917</v>
      </c>
      <c r="F51" s="48">
        <f>F8+F20+F22+F23+F25+F29+F30+F40+F16</f>
        <v>9309</v>
      </c>
      <c r="G51" s="49">
        <v>3.1038587342498092</v>
      </c>
      <c r="H51" s="50">
        <v>2.5361224476596407</v>
      </c>
      <c r="I51" s="51">
        <v>2.6464355138254918</v>
      </c>
      <c r="J51" s="52">
        <f t="shared" si="1"/>
        <v>-0.11031306616585113</v>
      </c>
      <c r="L51" s="7"/>
      <c r="M51" s="6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32" ht="18" customHeight="1" x14ac:dyDescent="0.15">
      <c r="B52" s="23" t="s">
        <v>55</v>
      </c>
      <c r="C52" s="23"/>
      <c r="D52" s="53">
        <f>D9+D28+D31+D32+D33+D34+D35+D36+D37+D38+D39</f>
        <v>129682</v>
      </c>
      <c r="E52" s="54">
        <f>E9+E28+E31+E32+E33+E34+E35+E36+E37+E38+E39</f>
        <v>128577</v>
      </c>
      <c r="F52" s="54">
        <f>F9+F28+F31+F32+F33+F34+F35+F36+F37+F38+F39</f>
        <v>1105</v>
      </c>
      <c r="G52" s="55">
        <v>0.8594072034656276</v>
      </c>
      <c r="H52" s="56">
        <v>2.8177541987322834</v>
      </c>
      <c r="I52" s="57">
        <v>2.9468567473187273</v>
      </c>
      <c r="J52" s="58">
        <f t="shared" si="1"/>
        <v>-0.12910254858644388</v>
      </c>
      <c r="L52" s="7"/>
      <c r="M52" s="6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2:32" ht="18" customHeight="1" x14ac:dyDescent="0.15">
      <c r="B53" s="23" t="s">
        <v>56</v>
      </c>
      <c r="C53" s="23"/>
      <c r="D53" s="53">
        <f>D12+D14+D18+D21+D41+D42+D43+D44+D45+D46+D47+D48+D26</f>
        <v>136452</v>
      </c>
      <c r="E53" s="54">
        <f>E12+E14+E18+E21+E41+E42+E43+E44+E45+E46+E47+E48+E26</f>
        <v>132979</v>
      </c>
      <c r="F53" s="54">
        <f>F12+F14+F18+F21+F41+F42+F43+F44+F45+F46+F47+F48+F26</f>
        <v>3473</v>
      </c>
      <c r="G53" s="55">
        <v>2.6116905676836191</v>
      </c>
      <c r="H53" s="56">
        <v>2.687655732418726</v>
      </c>
      <c r="I53" s="57">
        <v>2.8320937892449183</v>
      </c>
      <c r="J53" s="58">
        <f t="shared" si="1"/>
        <v>-0.14443805682619226</v>
      </c>
      <c r="L53" s="7"/>
      <c r="M53" s="6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2:32" ht="18" customHeight="1" x14ac:dyDescent="0.15">
      <c r="B54" s="23" t="s">
        <v>57</v>
      </c>
      <c r="C54" s="23"/>
      <c r="D54" s="53">
        <f>D11+D13+D15+D17+D19</f>
        <v>122657</v>
      </c>
      <c r="E54" s="54">
        <f>E11+E13+E15+E17+E19</f>
        <v>120382</v>
      </c>
      <c r="F54" s="54">
        <f>F11+F13+F15+F17+F19</f>
        <v>2275</v>
      </c>
      <c r="G54" s="55">
        <v>1.8898174145636393</v>
      </c>
      <c r="H54" s="56">
        <v>2.6918969157895596</v>
      </c>
      <c r="I54" s="57">
        <v>2.8452592580286091</v>
      </c>
      <c r="J54" s="58">
        <f t="shared" si="1"/>
        <v>-0.15336234223904954</v>
      </c>
      <c r="L54" s="7"/>
      <c r="M54" s="6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2:32" ht="18" customHeight="1" x14ac:dyDescent="0.15">
      <c r="B55" s="35" t="s">
        <v>58</v>
      </c>
      <c r="C55" s="35"/>
      <c r="D55" s="59">
        <f>D10+D24+D49+D27</f>
        <v>53709</v>
      </c>
      <c r="E55" s="60">
        <f>E10+E24+E49+E27</f>
        <v>53847</v>
      </c>
      <c r="F55" s="60">
        <f>F10+F24+F49+F27</f>
        <v>-138</v>
      </c>
      <c r="G55" s="61">
        <v>-0.25628168700206139</v>
      </c>
      <c r="H55" s="62">
        <v>2.7083542795434656</v>
      </c>
      <c r="I55" s="63">
        <v>2.8611621817371442</v>
      </c>
      <c r="J55" s="64">
        <f t="shared" si="1"/>
        <v>-0.15280790219367857</v>
      </c>
      <c r="L55" s="7"/>
      <c r="M55" s="69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2:32" x14ac:dyDescent="0.15">
      <c r="B56" s="65"/>
      <c r="C56" s="65"/>
      <c r="D56" s="65"/>
      <c r="E56" s="65"/>
      <c r="F56" s="65"/>
      <c r="G56" s="66"/>
      <c r="H56" s="6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2:32" x14ac:dyDescent="0.15"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2:32" x14ac:dyDescent="0.15"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2:32" x14ac:dyDescent="0.1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2:32" x14ac:dyDescent="0.15"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2:32" x14ac:dyDescent="0.15"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2:32" x14ac:dyDescent="0.15"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2:32" x14ac:dyDescent="0.15"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2:32" x14ac:dyDescent="0.15"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2:32" x14ac:dyDescent="0.15"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2:32" x14ac:dyDescent="0.15"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2:32" x14ac:dyDescent="0.15"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2:32" x14ac:dyDescent="0.15"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2:32" x14ac:dyDescent="0.15"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2:32" x14ac:dyDescent="0.15"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2:32" x14ac:dyDescent="0.15"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2:32" x14ac:dyDescent="0.15"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2:32" x14ac:dyDescent="0.15"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2:32" x14ac:dyDescent="0.15"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2:32" x14ac:dyDescent="0.15"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2:32" x14ac:dyDescent="0.15"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2:32" x14ac:dyDescent="0.15"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2:32" x14ac:dyDescent="0.15"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2:32" x14ac:dyDescent="0.15"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2:32" x14ac:dyDescent="0.15"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2:21" x14ac:dyDescent="0.15"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2:21" x14ac:dyDescent="0.15"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2:21" x14ac:dyDescent="0.15"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2:21" x14ac:dyDescent="0.15"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2:21" x14ac:dyDescent="0.15"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2:21" x14ac:dyDescent="0.15"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2:21" x14ac:dyDescent="0.15"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2:21" x14ac:dyDescent="0.15"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2:21" x14ac:dyDescent="0.15"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2:21" x14ac:dyDescent="0.15"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2:21" x14ac:dyDescent="0.15"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2:21" x14ac:dyDescent="0.15"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2:21" x14ac:dyDescent="0.15"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2:21" x14ac:dyDescent="0.15"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2:21" x14ac:dyDescent="0.15">
      <c r="L95" s="7"/>
      <c r="M95" s="7"/>
      <c r="N95" s="7"/>
      <c r="O95" s="7"/>
      <c r="P95" s="7"/>
      <c r="Q95" s="7"/>
      <c r="R95" s="7"/>
      <c r="S95" s="7"/>
      <c r="T95" s="7"/>
      <c r="U95" s="7"/>
    </row>
  </sheetData>
  <mergeCells count="3">
    <mergeCell ref="B3:B5"/>
    <mergeCell ref="D3:G3"/>
    <mergeCell ref="H3:J3"/>
  </mergeCells>
  <phoneticPr fontId="3"/>
  <printOptions horizontalCentered="1"/>
  <pageMargins left="0.78740157480314965" right="0.78740157480314965" top="0.78740157480314965" bottom="0.78740157480314965" header="0.62992125984251968" footer="0.62992125984251968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2018-08-17T05:53:31Z</dcterms:created>
  <dcterms:modified xsi:type="dcterms:W3CDTF">2018-08-17T05:55:01Z</dcterms:modified>
</cp:coreProperties>
</file>