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89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<sst xmlns="http://schemas.openxmlformats.org/spreadsheetml/2006/main" count="79" uniqueCount="59">
  <si>
    <r>
      <t>第８９表　血　液　製　剤　供　給　状　況</t>
    </r>
    <r>
      <rPr>
        <sz val="11"/>
        <color theme="1"/>
        <rFont val="Calibri"/>
        <family val="3"/>
      </rPr>
      <t>　　　月　別</t>
    </r>
  </si>
  <si>
    <t>平成１９年度（単位：本）</t>
  </si>
  <si>
    <t>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</si>
  <si>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</si>
  <si>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</si>
  <si>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</si>
  <si>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</si>
  <si>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</si>
  <si>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</si>
  <si>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</si>
  <si>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</si>
  <si>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</si>
  <si>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</si>
  <si>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</si>
  <si>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</si>
  <si>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計</t>
  </si>
  <si>
    <t>薬剤名</t>
  </si>
  <si>
    <t>200               mℓ                     献　　　　血</t>
  </si>
  <si>
    <t>全血</t>
  </si>
  <si>
    <t>人全血液</t>
  </si>
  <si>
    <t>照射人全血</t>
  </si>
  <si>
    <t>小計</t>
  </si>
  <si>
    <t>成分製剤</t>
  </si>
  <si>
    <t>赤血球M・A・P</t>
  </si>
  <si>
    <t>照射赤血球M・A・P</t>
  </si>
  <si>
    <t>洗浄赤血球</t>
  </si>
  <si>
    <t>照射洗浄赤血球</t>
  </si>
  <si>
    <t>白血球除去赤血球</t>
  </si>
  <si>
    <t>照射白血球除去赤血球</t>
  </si>
  <si>
    <t>新鮮凍結血漿</t>
  </si>
  <si>
    <t>濃厚血小板</t>
  </si>
  <si>
    <t>照射濃厚血小板</t>
  </si>
  <si>
    <t>その他</t>
  </si>
  <si>
    <t>計</t>
  </si>
  <si>
    <t>400             mℓ               献            血</t>
  </si>
  <si>
    <t>成分献血</t>
  </si>
  <si>
    <t>新鮮凍結血漿5単位</t>
  </si>
  <si>
    <t>濃厚血小板5単位</t>
  </si>
  <si>
    <t>照射濃厚血小板5単位</t>
  </si>
  <si>
    <t>濃厚血小板10単位</t>
  </si>
  <si>
    <t>照射濃厚血小板10単位</t>
  </si>
  <si>
    <t>濃厚血小板15単位</t>
  </si>
  <si>
    <t>照射濃厚血小板15単位</t>
  </si>
  <si>
    <t>濃厚血小板20単位</t>
  </si>
  <si>
    <t>照射濃厚血小板20単位</t>
  </si>
  <si>
    <t>HLA濃厚血小板10単位</t>
  </si>
  <si>
    <t>照射HLA濃厚血小板10単位</t>
  </si>
  <si>
    <t>HLA濃厚血小板15単位</t>
  </si>
  <si>
    <t>照射HLA濃厚血小板15単位</t>
  </si>
  <si>
    <t>HLA濃厚血小板20単位</t>
  </si>
  <si>
    <t>照射HLA濃厚血小板20単位</t>
  </si>
  <si>
    <t>総供給本数</t>
  </si>
  <si>
    <t>総供給単位数</t>
  </si>
  <si>
    <t>他センター</t>
  </si>
  <si>
    <t>受け入れ本数</t>
  </si>
  <si>
    <t>単位</t>
  </si>
  <si>
    <t>払い出し本数</t>
  </si>
  <si>
    <t>資料：薬務水道課</t>
  </si>
  <si>
    <t>※８月期から新鮮凍結血漿の規格が変更となり、旧１単位は１．５単位、旧２単位は３単位でカウントしている。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</si>
</sst>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distributed" vertical="center" inden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center" textRotation="255"/>
    </xf>
    <xf numFmtId="0" fontId="22" fillId="0" borderId="22" xfId="0" applyFont="1" applyFill="1" applyBorder="1" applyAlignment="1">
      <alignment horizontal="distributed" vertical="center"/>
    </xf>
    <xf numFmtId="41" fontId="22" fillId="0" borderId="22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vertical="distributed" textRotation="255" indent="1"/>
    </xf>
    <xf numFmtId="3" fontId="22" fillId="33" borderId="22" xfId="0" applyNumberFormat="1" applyFont="1" applyFill="1" applyBorder="1" applyAlignment="1" applyProtection="1">
      <alignment vertical="center"/>
      <protection locked="0"/>
    </xf>
    <xf numFmtId="41" fontId="22" fillId="0" borderId="22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255"/>
    </xf>
    <xf numFmtId="0" fontId="22" fillId="0" borderId="21" xfId="0" applyFont="1" applyFill="1" applyBorder="1" applyAlignment="1">
      <alignment horizontal="distributed" vertical="center"/>
    </xf>
    <xf numFmtId="176" fontId="22" fillId="33" borderId="22" xfId="0" applyNumberFormat="1" applyFont="1" applyFill="1" applyBorder="1" applyAlignment="1" applyProtection="1">
      <alignment vertical="center"/>
      <protection/>
    </xf>
    <xf numFmtId="3" fontId="22" fillId="33" borderId="22" xfId="0" applyNumberFormat="1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distributed" vertical="center"/>
    </xf>
    <xf numFmtId="3" fontId="22" fillId="33" borderId="25" xfId="0" applyNumberFormat="1" applyFont="1" applyFill="1" applyBorder="1" applyAlignment="1" applyProtection="1">
      <alignment vertical="center"/>
      <protection/>
    </xf>
    <xf numFmtId="177" fontId="22" fillId="33" borderId="25" xfId="0" applyNumberFormat="1" applyFont="1" applyFill="1" applyBorder="1" applyAlignment="1" applyProtection="1">
      <alignment vertical="center"/>
      <protection/>
    </xf>
    <xf numFmtId="178" fontId="22" fillId="33" borderId="25" xfId="0" applyNumberFormat="1" applyFont="1" applyFill="1" applyBorder="1" applyAlignment="1" applyProtection="1">
      <alignment vertical="center"/>
      <protection/>
    </xf>
    <xf numFmtId="41" fontId="22" fillId="0" borderId="26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I1">
      <selection activeCell="P30" sqref="P30"/>
    </sheetView>
  </sheetViews>
  <sheetFormatPr defaultColWidth="9.140625" defaultRowHeight="15"/>
  <cols>
    <col min="1" max="1" width="4.57421875" style="3" customWidth="1"/>
    <col min="2" max="2" width="4.421875" style="3" customWidth="1"/>
    <col min="3" max="4" width="9.00390625" style="3" customWidth="1"/>
    <col min="5" max="17" width="8.140625" style="3" customWidth="1"/>
    <col min="18" max="16384" width="9.00390625" style="3" customWidth="1"/>
  </cols>
  <sheetData>
    <row r="1" spans="1:22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/>
      <c r="S1"/>
      <c r="T1"/>
      <c r="U1"/>
      <c r="V1"/>
    </row>
    <row r="2" spans="1:22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21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1</v>
      </c>
      <c r="R3"/>
      <c r="S3"/>
      <c r="T3"/>
      <c r="U3"/>
      <c r="V3"/>
    </row>
    <row r="4" spans="1:22" ht="4.5" customHeight="1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  <c r="R4"/>
      <c r="S4"/>
      <c r="T4"/>
      <c r="U4"/>
      <c r="V4"/>
    </row>
    <row r="5" spans="1:22" ht="13.5">
      <c r="A5" s="9"/>
      <c r="B5" s="9"/>
      <c r="C5" s="9"/>
      <c r="D5" s="10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2" t="s">
        <v>15</v>
      </c>
      <c r="R5"/>
      <c r="S5"/>
      <c r="T5"/>
      <c r="U5"/>
      <c r="V5"/>
    </row>
    <row r="6" spans="1:22" ht="13.5">
      <c r="A6" s="13" t="s">
        <v>16</v>
      </c>
      <c r="B6" s="13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/>
      <c r="S6"/>
      <c r="T6"/>
      <c r="U6"/>
      <c r="V6"/>
    </row>
    <row r="7" spans="1:22" ht="13.5" customHeight="1">
      <c r="A7" s="17" t="s">
        <v>17</v>
      </c>
      <c r="B7" s="18" t="s">
        <v>18</v>
      </c>
      <c r="C7" s="19" t="s">
        <v>19</v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>
        <f>SUM(E7:P7)</f>
        <v>0</v>
      </c>
      <c r="R7"/>
      <c r="S7"/>
      <c r="T7"/>
      <c r="U7"/>
      <c r="V7"/>
    </row>
    <row r="8" spans="1:22" ht="13.5">
      <c r="A8" s="17"/>
      <c r="B8" s="18"/>
      <c r="C8" s="19" t="s">
        <v>20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>
        <f aca="true" t="shared" si="0" ref="Q8:Q58">SUM(E8:P8)</f>
        <v>0</v>
      </c>
      <c r="R8"/>
      <c r="S8"/>
      <c r="T8"/>
      <c r="U8"/>
      <c r="V8"/>
    </row>
    <row r="9" spans="1:22" ht="13.5">
      <c r="A9" s="17"/>
      <c r="B9" s="18"/>
      <c r="C9" s="19" t="s">
        <v>21</v>
      </c>
      <c r="D9" s="19"/>
      <c r="E9" s="20">
        <f>SUM(E7:E8)</f>
        <v>0</v>
      </c>
      <c r="F9" s="20">
        <f aca="true" t="shared" si="1" ref="F9:P9">SUM(F7:F8)</f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1">
        <f t="shared" si="0"/>
        <v>0</v>
      </c>
      <c r="R9"/>
      <c r="S9"/>
      <c r="T9"/>
      <c r="U9"/>
      <c r="V9"/>
    </row>
    <row r="10" spans="1:22" ht="13.5" customHeight="1">
      <c r="A10" s="17"/>
      <c r="B10" s="22" t="s">
        <v>22</v>
      </c>
      <c r="C10" s="19" t="s">
        <v>23</v>
      </c>
      <c r="D10" s="19"/>
      <c r="E10" s="23">
        <v>23</v>
      </c>
      <c r="F10" s="23">
        <v>38</v>
      </c>
      <c r="G10" s="23">
        <v>48</v>
      </c>
      <c r="H10" s="23">
        <v>12</v>
      </c>
      <c r="I10" s="23">
        <v>9</v>
      </c>
      <c r="J10" s="23"/>
      <c r="K10" s="23"/>
      <c r="L10" s="23"/>
      <c r="M10" s="23"/>
      <c r="N10" s="23"/>
      <c r="O10" s="23"/>
      <c r="P10" s="23"/>
      <c r="Q10" s="21">
        <f t="shared" si="0"/>
        <v>130</v>
      </c>
      <c r="R10"/>
      <c r="S10"/>
      <c r="T10"/>
      <c r="U10"/>
      <c r="V10"/>
    </row>
    <row r="11" spans="1:22" ht="13.5" customHeight="1">
      <c r="A11" s="17"/>
      <c r="B11" s="22"/>
      <c r="C11" s="19" t="s">
        <v>24</v>
      </c>
      <c r="D11" s="19"/>
      <c r="E11" s="23">
        <v>902</v>
      </c>
      <c r="F11" s="23">
        <v>978</v>
      </c>
      <c r="G11" s="23">
        <v>812</v>
      </c>
      <c r="H11" s="23">
        <v>975</v>
      </c>
      <c r="I11" s="23">
        <v>829</v>
      </c>
      <c r="J11" s="23">
        <v>729</v>
      </c>
      <c r="K11" s="23">
        <v>995</v>
      </c>
      <c r="L11" s="23">
        <v>1035</v>
      </c>
      <c r="M11" s="23">
        <v>982</v>
      </c>
      <c r="N11" s="23">
        <v>855</v>
      </c>
      <c r="O11" s="23">
        <v>947</v>
      </c>
      <c r="P11" s="23">
        <v>877</v>
      </c>
      <c r="Q11" s="21">
        <f t="shared" si="0"/>
        <v>10916</v>
      </c>
      <c r="R11"/>
      <c r="S11"/>
      <c r="T11"/>
      <c r="U11"/>
      <c r="V11"/>
    </row>
    <row r="12" spans="1:22" ht="13.5">
      <c r="A12" s="17"/>
      <c r="B12" s="22"/>
      <c r="C12" s="19" t="s">
        <v>25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>
        <f t="shared" si="0"/>
        <v>0</v>
      </c>
      <c r="R12"/>
      <c r="S12"/>
      <c r="T12"/>
      <c r="U12"/>
      <c r="V12"/>
    </row>
    <row r="13" spans="1:22" ht="13.5" customHeight="1">
      <c r="A13" s="17"/>
      <c r="B13" s="22"/>
      <c r="C13" s="19" t="s">
        <v>26</v>
      </c>
      <c r="D13" s="19"/>
      <c r="E13" s="23"/>
      <c r="F13" s="23"/>
      <c r="G13" s="23"/>
      <c r="H13" s="23">
        <v>1</v>
      </c>
      <c r="I13" s="23">
        <v>1</v>
      </c>
      <c r="J13" s="23">
        <v>1</v>
      </c>
      <c r="K13" s="23"/>
      <c r="L13" s="23"/>
      <c r="M13" s="23">
        <v>1</v>
      </c>
      <c r="N13" s="23"/>
      <c r="O13" s="23"/>
      <c r="P13" s="23"/>
      <c r="Q13" s="21">
        <f t="shared" si="0"/>
        <v>4</v>
      </c>
      <c r="R13"/>
      <c r="S13"/>
      <c r="T13"/>
      <c r="U13"/>
      <c r="V13"/>
    </row>
    <row r="14" spans="1:22" ht="13.5" customHeight="1">
      <c r="A14" s="17"/>
      <c r="B14" s="22"/>
      <c r="C14" s="19" t="s">
        <v>27</v>
      </c>
      <c r="D14" s="19"/>
      <c r="E14" s="2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>
        <f t="shared" si="0"/>
        <v>0</v>
      </c>
      <c r="R14"/>
      <c r="S14"/>
      <c r="T14"/>
      <c r="U14"/>
      <c r="V14"/>
    </row>
    <row r="15" spans="1:22" ht="13.5" customHeight="1">
      <c r="A15" s="17"/>
      <c r="B15" s="22"/>
      <c r="C15" s="19" t="s">
        <v>28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>
        <f t="shared" si="0"/>
        <v>0</v>
      </c>
      <c r="R15"/>
      <c r="S15"/>
      <c r="T15"/>
      <c r="U15"/>
      <c r="V15"/>
    </row>
    <row r="16" spans="1:22" ht="13.5" customHeight="1">
      <c r="A16" s="17"/>
      <c r="B16" s="22"/>
      <c r="C16" s="19" t="s">
        <v>29</v>
      </c>
      <c r="D16" s="19"/>
      <c r="E16" s="23">
        <v>54</v>
      </c>
      <c r="F16" s="23">
        <v>56</v>
      </c>
      <c r="G16" s="23">
        <v>38</v>
      </c>
      <c r="H16" s="23">
        <v>52</v>
      </c>
      <c r="I16" s="23">
        <v>168</v>
      </c>
      <c r="J16" s="23">
        <v>110</v>
      </c>
      <c r="K16" s="23">
        <v>107</v>
      </c>
      <c r="L16" s="23">
        <v>45</v>
      </c>
      <c r="M16" s="23">
        <v>96</v>
      </c>
      <c r="N16" s="23">
        <v>158</v>
      </c>
      <c r="O16" s="23">
        <v>183</v>
      </c>
      <c r="P16" s="23">
        <v>36</v>
      </c>
      <c r="Q16" s="21">
        <f t="shared" si="0"/>
        <v>1103</v>
      </c>
      <c r="R16"/>
      <c r="S16"/>
      <c r="T16"/>
      <c r="U16"/>
      <c r="V16"/>
    </row>
    <row r="17" spans="1:22" ht="13.5">
      <c r="A17" s="17"/>
      <c r="B17" s="22"/>
      <c r="C17" s="19" t="s">
        <v>30</v>
      </c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>
        <f t="shared" si="0"/>
        <v>0</v>
      </c>
      <c r="R17"/>
      <c r="S17"/>
      <c r="T17"/>
      <c r="U17"/>
      <c r="V17"/>
    </row>
    <row r="18" spans="1:22" ht="13.5" customHeight="1">
      <c r="A18" s="17"/>
      <c r="B18" s="22"/>
      <c r="C18" s="19" t="s">
        <v>31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>
        <f t="shared" si="0"/>
        <v>0</v>
      </c>
      <c r="R18"/>
      <c r="S18"/>
      <c r="T18"/>
      <c r="U18"/>
      <c r="V18"/>
    </row>
    <row r="19" spans="1:22" ht="13.5">
      <c r="A19" s="17"/>
      <c r="B19" s="22"/>
      <c r="C19" s="19" t="s">
        <v>32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>
        <f t="shared" si="0"/>
        <v>0</v>
      </c>
      <c r="R19"/>
      <c r="S19"/>
      <c r="T19"/>
      <c r="U19"/>
      <c r="V19"/>
    </row>
    <row r="20" spans="1:22" ht="13.5">
      <c r="A20" s="17"/>
      <c r="B20" s="22"/>
      <c r="C20" s="19" t="s">
        <v>21</v>
      </c>
      <c r="D20" s="19"/>
      <c r="E20" s="20">
        <f>SUM(E10:E19)</f>
        <v>979</v>
      </c>
      <c r="F20" s="20">
        <f aca="true" t="shared" si="2" ref="F20:P20">SUM(F10:F19)</f>
        <v>1072</v>
      </c>
      <c r="G20" s="20">
        <f t="shared" si="2"/>
        <v>898</v>
      </c>
      <c r="H20" s="20">
        <f t="shared" si="2"/>
        <v>1040</v>
      </c>
      <c r="I20" s="20">
        <f t="shared" si="2"/>
        <v>1007</v>
      </c>
      <c r="J20" s="20">
        <f t="shared" si="2"/>
        <v>840</v>
      </c>
      <c r="K20" s="20">
        <f t="shared" si="2"/>
        <v>1102</v>
      </c>
      <c r="L20" s="20">
        <f t="shared" si="2"/>
        <v>1080</v>
      </c>
      <c r="M20" s="20">
        <f t="shared" si="2"/>
        <v>1079</v>
      </c>
      <c r="N20" s="20">
        <f t="shared" si="2"/>
        <v>1013</v>
      </c>
      <c r="O20" s="20">
        <f t="shared" si="2"/>
        <v>1130</v>
      </c>
      <c r="P20" s="20">
        <f t="shared" si="2"/>
        <v>913</v>
      </c>
      <c r="Q20" s="21">
        <f t="shared" si="0"/>
        <v>12153</v>
      </c>
      <c r="R20"/>
      <c r="S20"/>
      <c r="T20"/>
      <c r="U20"/>
      <c r="V20"/>
    </row>
    <row r="21" spans="1:22" ht="13.5">
      <c r="A21" s="17"/>
      <c r="B21" s="25" t="s">
        <v>33</v>
      </c>
      <c r="C21" s="25"/>
      <c r="D21" s="25"/>
      <c r="E21" s="20">
        <f>E9+E20</f>
        <v>979</v>
      </c>
      <c r="F21" s="20">
        <f aca="true" t="shared" si="3" ref="F21:P21">F9+F20</f>
        <v>1072</v>
      </c>
      <c r="G21" s="20">
        <f t="shared" si="3"/>
        <v>898</v>
      </c>
      <c r="H21" s="20">
        <f t="shared" si="3"/>
        <v>1040</v>
      </c>
      <c r="I21" s="20">
        <f t="shared" si="3"/>
        <v>1007</v>
      </c>
      <c r="J21" s="20">
        <f t="shared" si="3"/>
        <v>840</v>
      </c>
      <c r="K21" s="20">
        <f t="shared" si="3"/>
        <v>1102</v>
      </c>
      <c r="L21" s="20">
        <f t="shared" si="3"/>
        <v>1080</v>
      </c>
      <c r="M21" s="20">
        <f t="shared" si="3"/>
        <v>1079</v>
      </c>
      <c r="N21" s="20">
        <f t="shared" si="3"/>
        <v>1013</v>
      </c>
      <c r="O21" s="20">
        <f t="shared" si="3"/>
        <v>1130</v>
      </c>
      <c r="P21" s="20">
        <f t="shared" si="3"/>
        <v>913</v>
      </c>
      <c r="Q21" s="21">
        <f t="shared" si="0"/>
        <v>12153</v>
      </c>
      <c r="R21"/>
      <c r="S21"/>
      <c r="T21"/>
      <c r="U21"/>
      <c r="V21"/>
    </row>
    <row r="22" spans="1:17" ht="13.5" customHeight="1">
      <c r="A22" s="17" t="s">
        <v>34</v>
      </c>
      <c r="B22" s="18" t="s">
        <v>18</v>
      </c>
      <c r="C22" s="19" t="s">
        <v>19</v>
      </c>
      <c r="D22" s="19"/>
      <c r="E22" s="23">
        <v>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1">
        <f t="shared" si="0"/>
        <v>3</v>
      </c>
    </row>
    <row r="23" spans="1:17" ht="13.5">
      <c r="A23" s="17"/>
      <c r="B23" s="18"/>
      <c r="C23" s="19" t="s">
        <v>20</v>
      </c>
      <c r="D23" s="19"/>
      <c r="E23" s="23"/>
      <c r="F23" s="23">
        <v>2</v>
      </c>
      <c r="G23" s="23">
        <v>6</v>
      </c>
      <c r="H23" s="23">
        <v>2</v>
      </c>
      <c r="I23" s="23">
        <v>2</v>
      </c>
      <c r="J23" s="23"/>
      <c r="K23" s="23">
        <v>5</v>
      </c>
      <c r="L23" s="23">
        <v>3</v>
      </c>
      <c r="M23" s="23">
        <v>2</v>
      </c>
      <c r="N23" s="23">
        <v>7</v>
      </c>
      <c r="O23" s="23"/>
      <c r="P23" s="23">
        <v>3</v>
      </c>
      <c r="Q23" s="21">
        <f t="shared" si="0"/>
        <v>32</v>
      </c>
    </row>
    <row r="24" spans="1:17" ht="13.5">
      <c r="A24" s="17"/>
      <c r="B24" s="18"/>
      <c r="C24" s="19" t="s">
        <v>21</v>
      </c>
      <c r="D24" s="19"/>
      <c r="E24" s="20">
        <f>SUM(E22:E23)</f>
        <v>3</v>
      </c>
      <c r="F24" s="20">
        <f aca="true" t="shared" si="4" ref="F24:P24">SUM(F22:F23)</f>
        <v>2</v>
      </c>
      <c r="G24" s="20">
        <f t="shared" si="4"/>
        <v>6</v>
      </c>
      <c r="H24" s="20">
        <f t="shared" si="4"/>
        <v>2</v>
      </c>
      <c r="I24" s="20">
        <f t="shared" si="4"/>
        <v>2</v>
      </c>
      <c r="J24" s="20">
        <f t="shared" si="4"/>
        <v>0</v>
      </c>
      <c r="K24" s="20">
        <f t="shared" si="4"/>
        <v>5</v>
      </c>
      <c r="L24" s="20">
        <f t="shared" si="4"/>
        <v>3</v>
      </c>
      <c r="M24" s="20">
        <f t="shared" si="4"/>
        <v>2</v>
      </c>
      <c r="N24" s="20">
        <f t="shared" si="4"/>
        <v>7</v>
      </c>
      <c r="O24" s="20">
        <f t="shared" si="4"/>
        <v>0</v>
      </c>
      <c r="P24" s="20">
        <f t="shared" si="4"/>
        <v>3</v>
      </c>
      <c r="Q24" s="21">
        <f t="shared" si="0"/>
        <v>35</v>
      </c>
    </row>
    <row r="25" spans="1:17" ht="13.5" customHeight="1">
      <c r="A25" s="17"/>
      <c r="B25" s="22" t="s">
        <v>22</v>
      </c>
      <c r="C25" s="19" t="s">
        <v>23</v>
      </c>
      <c r="D25" s="19"/>
      <c r="E25" s="23">
        <v>320</v>
      </c>
      <c r="F25" s="23">
        <v>251</v>
      </c>
      <c r="G25" s="23">
        <v>417</v>
      </c>
      <c r="H25" s="23">
        <v>486</v>
      </c>
      <c r="I25" s="23">
        <v>601</v>
      </c>
      <c r="J25" s="23">
        <v>345</v>
      </c>
      <c r="K25" s="23">
        <v>347</v>
      </c>
      <c r="L25" s="23">
        <v>168</v>
      </c>
      <c r="M25" s="23">
        <v>246</v>
      </c>
      <c r="N25" s="23">
        <v>432</v>
      </c>
      <c r="O25" s="23">
        <v>322</v>
      </c>
      <c r="P25" s="23">
        <v>243</v>
      </c>
      <c r="Q25" s="21">
        <f t="shared" si="0"/>
        <v>4178</v>
      </c>
    </row>
    <row r="26" spans="1:17" ht="13.5" customHeight="1">
      <c r="A26" s="17"/>
      <c r="B26" s="22"/>
      <c r="C26" s="19" t="s">
        <v>24</v>
      </c>
      <c r="D26" s="19"/>
      <c r="E26" s="23">
        <v>2411</v>
      </c>
      <c r="F26" s="23">
        <v>2806</v>
      </c>
      <c r="G26" s="23">
        <v>2309</v>
      </c>
      <c r="H26" s="23">
        <v>2452</v>
      </c>
      <c r="I26" s="23">
        <v>2699</v>
      </c>
      <c r="J26" s="23">
        <v>2359</v>
      </c>
      <c r="K26" s="23">
        <v>2547</v>
      </c>
      <c r="L26" s="23">
        <v>2616</v>
      </c>
      <c r="M26" s="23">
        <v>2631</v>
      </c>
      <c r="N26" s="23">
        <v>2632</v>
      </c>
      <c r="O26" s="23">
        <v>2744</v>
      </c>
      <c r="P26" s="23">
        <v>2670</v>
      </c>
      <c r="Q26" s="21">
        <f t="shared" si="0"/>
        <v>30876</v>
      </c>
    </row>
    <row r="27" spans="1:17" ht="13.5">
      <c r="A27" s="17"/>
      <c r="B27" s="22"/>
      <c r="C27" s="19" t="s">
        <v>25</v>
      </c>
      <c r="D27" s="19"/>
      <c r="E27" s="23">
        <v>3</v>
      </c>
      <c r="F27" s="23"/>
      <c r="G27" s="23">
        <v>7</v>
      </c>
      <c r="H27" s="23">
        <v>3</v>
      </c>
      <c r="I27" s="23">
        <v>6</v>
      </c>
      <c r="J27" s="23">
        <v>7</v>
      </c>
      <c r="K27" s="23">
        <v>4</v>
      </c>
      <c r="L27" s="23"/>
      <c r="M27" s="23">
        <v>2</v>
      </c>
      <c r="N27" s="23">
        <v>2</v>
      </c>
      <c r="O27" s="23">
        <v>1</v>
      </c>
      <c r="P27" s="23">
        <v>2</v>
      </c>
      <c r="Q27" s="21">
        <f t="shared" si="0"/>
        <v>37</v>
      </c>
    </row>
    <row r="28" spans="1:17" ht="13.5" customHeight="1">
      <c r="A28" s="17"/>
      <c r="B28" s="22"/>
      <c r="C28" s="19" t="s">
        <v>26</v>
      </c>
      <c r="D28" s="19"/>
      <c r="E28" s="23">
        <v>14</v>
      </c>
      <c r="F28" s="23">
        <v>8</v>
      </c>
      <c r="G28" s="23">
        <v>10</v>
      </c>
      <c r="H28" s="23">
        <v>20</v>
      </c>
      <c r="I28" s="23">
        <v>23</v>
      </c>
      <c r="J28" s="23">
        <v>8</v>
      </c>
      <c r="K28" s="23">
        <v>8</v>
      </c>
      <c r="L28" s="23">
        <v>9</v>
      </c>
      <c r="M28" s="23">
        <v>13</v>
      </c>
      <c r="N28" s="23">
        <v>10</v>
      </c>
      <c r="O28" s="23">
        <v>14</v>
      </c>
      <c r="P28" s="23">
        <v>12</v>
      </c>
      <c r="Q28" s="21">
        <f t="shared" si="0"/>
        <v>149</v>
      </c>
    </row>
    <row r="29" spans="1:17" ht="13.5" customHeight="1">
      <c r="A29" s="17"/>
      <c r="B29" s="22"/>
      <c r="C29" s="19" t="s">
        <v>27</v>
      </c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>
        <f t="shared" si="0"/>
        <v>0</v>
      </c>
    </row>
    <row r="30" spans="1:17" ht="13.5" customHeight="1">
      <c r="A30" s="17"/>
      <c r="B30" s="22"/>
      <c r="C30" s="19" t="s">
        <v>28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>
        <f t="shared" si="0"/>
        <v>0</v>
      </c>
    </row>
    <row r="31" spans="1:17" ht="13.5" customHeight="1">
      <c r="A31" s="17"/>
      <c r="B31" s="22"/>
      <c r="C31" s="19" t="s">
        <v>29</v>
      </c>
      <c r="D31" s="19"/>
      <c r="E31" s="23">
        <v>858</v>
      </c>
      <c r="F31" s="23">
        <v>617</v>
      </c>
      <c r="G31" s="23">
        <v>609</v>
      </c>
      <c r="H31" s="23">
        <v>598</v>
      </c>
      <c r="I31" s="23">
        <v>633</v>
      </c>
      <c r="J31" s="23">
        <v>503</v>
      </c>
      <c r="K31" s="23">
        <v>485</v>
      </c>
      <c r="L31" s="23">
        <v>498</v>
      </c>
      <c r="M31" s="23">
        <v>492</v>
      </c>
      <c r="N31" s="23">
        <v>595</v>
      </c>
      <c r="O31" s="23">
        <v>868</v>
      </c>
      <c r="P31" s="23">
        <v>551</v>
      </c>
      <c r="Q31" s="21">
        <f t="shared" si="0"/>
        <v>7307</v>
      </c>
    </row>
    <row r="32" spans="1:17" ht="13.5">
      <c r="A32" s="17"/>
      <c r="B32" s="22"/>
      <c r="C32" s="19" t="s">
        <v>30</v>
      </c>
      <c r="D32" s="19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>
        <v>3</v>
      </c>
      <c r="P32" s="23"/>
      <c r="Q32" s="21">
        <f t="shared" si="0"/>
        <v>3</v>
      </c>
    </row>
    <row r="33" spans="1:17" ht="13.5" customHeight="1">
      <c r="A33" s="17"/>
      <c r="B33" s="22"/>
      <c r="C33" s="19" t="s">
        <v>31</v>
      </c>
      <c r="D33" s="19"/>
      <c r="E33" s="23"/>
      <c r="F33" s="23"/>
      <c r="G33" s="23"/>
      <c r="H33" s="23"/>
      <c r="I33" s="23"/>
      <c r="J33" s="23"/>
      <c r="K33" s="23"/>
      <c r="L33" s="23">
        <v>1</v>
      </c>
      <c r="M33" s="23"/>
      <c r="N33" s="23">
        <v>2</v>
      </c>
      <c r="O33" s="23"/>
      <c r="P33" s="23"/>
      <c r="Q33" s="21">
        <f t="shared" si="0"/>
        <v>3</v>
      </c>
    </row>
    <row r="34" spans="1:17" ht="13.5">
      <c r="A34" s="17"/>
      <c r="B34" s="22"/>
      <c r="C34" s="19" t="s">
        <v>32</v>
      </c>
      <c r="D34" s="19"/>
      <c r="E34" s="23"/>
      <c r="F34" s="23"/>
      <c r="G34" s="23"/>
      <c r="H34" s="23"/>
      <c r="I34" s="23"/>
      <c r="J34" s="23"/>
      <c r="K34" s="23"/>
      <c r="L34" s="23"/>
      <c r="M34" s="23">
        <v>2</v>
      </c>
      <c r="N34" s="23">
        <v>2</v>
      </c>
      <c r="O34" s="23"/>
      <c r="P34" s="23">
        <v>2</v>
      </c>
      <c r="Q34" s="21">
        <f t="shared" si="0"/>
        <v>6</v>
      </c>
    </row>
    <row r="35" spans="1:17" ht="13.5">
      <c r="A35" s="17"/>
      <c r="B35" s="22"/>
      <c r="C35" s="19" t="s">
        <v>21</v>
      </c>
      <c r="D35" s="19"/>
      <c r="E35" s="20">
        <f>SUM(E25:E34)</f>
        <v>3606</v>
      </c>
      <c r="F35" s="20">
        <f aca="true" t="shared" si="5" ref="F35:P35">SUM(F25:F34)</f>
        <v>3682</v>
      </c>
      <c r="G35" s="20">
        <f t="shared" si="5"/>
        <v>3352</v>
      </c>
      <c r="H35" s="20">
        <f t="shared" si="5"/>
        <v>3559</v>
      </c>
      <c r="I35" s="20">
        <f t="shared" si="5"/>
        <v>3962</v>
      </c>
      <c r="J35" s="20">
        <f t="shared" si="5"/>
        <v>3222</v>
      </c>
      <c r="K35" s="20">
        <f t="shared" si="5"/>
        <v>3391</v>
      </c>
      <c r="L35" s="20">
        <f t="shared" si="5"/>
        <v>3292</v>
      </c>
      <c r="M35" s="20">
        <f t="shared" si="5"/>
        <v>3386</v>
      </c>
      <c r="N35" s="20">
        <f t="shared" si="5"/>
        <v>3675</v>
      </c>
      <c r="O35" s="20">
        <f t="shared" si="5"/>
        <v>3952</v>
      </c>
      <c r="P35" s="20">
        <f t="shared" si="5"/>
        <v>3480</v>
      </c>
      <c r="Q35" s="21">
        <f t="shared" si="0"/>
        <v>42559</v>
      </c>
    </row>
    <row r="36" spans="1:17" ht="13.5">
      <c r="A36" s="17"/>
      <c r="B36" s="25" t="s">
        <v>33</v>
      </c>
      <c r="C36" s="25"/>
      <c r="D36" s="25"/>
      <c r="E36" s="20">
        <f>E24+E35</f>
        <v>3609</v>
      </c>
      <c r="F36" s="20">
        <f aca="true" t="shared" si="6" ref="F36:P36">F24+F35</f>
        <v>3684</v>
      </c>
      <c r="G36" s="20">
        <f t="shared" si="6"/>
        <v>3358</v>
      </c>
      <c r="H36" s="20">
        <f t="shared" si="6"/>
        <v>3561</v>
      </c>
      <c r="I36" s="20">
        <f t="shared" si="6"/>
        <v>3964</v>
      </c>
      <c r="J36" s="20">
        <f t="shared" si="6"/>
        <v>3222</v>
      </c>
      <c r="K36" s="20">
        <f t="shared" si="6"/>
        <v>3396</v>
      </c>
      <c r="L36" s="20">
        <f t="shared" si="6"/>
        <v>3295</v>
      </c>
      <c r="M36" s="20">
        <f t="shared" si="6"/>
        <v>3388</v>
      </c>
      <c r="N36" s="20">
        <f t="shared" si="6"/>
        <v>3682</v>
      </c>
      <c r="O36" s="20">
        <f t="shared" si="6"/>
        <v>3952</v>
      </c>
      <c r="P36" s="20">
        <f t="shared" si="6"/>
        <v>3483</v>
      </c>
      <c r="Q36" s="21">
        <f t="shared" si="0"/>
        <v>42594</v>
      </c>
    </row>
    <row r="37" spans="1:17" ht="13.5" customHeight="1">
      <c r="A37" s="26" t="s">
        <v>35</v>
      </c>
      <c r="B37" s="19" t="s">
        <v>36</v>
      </c>
      <c r="C37" s="19"/>
      <c r="D37" s="19"/>
      <c r="E37" s="23">
        <v>282</v>
      </c>
      <c r="F37" s="23">
        <v>185</v>
      </c>
      <c r="G37" s="23">
        <v>186</v>
      </c>
      <c r="H37" s="23">
        <v>288</v>
      </c>
      <c r="I37" s="23">
        <v>300</v>
      </c>
      <c r="J37" s="23">
        <v>173</v>
      </c>
      <c r="K37" s="23">
        <v>150</v>
      </c>
      <c r="L37" s="23">
        <v>307</v>
      </c>
      <c r="M37" s="23">
        <v>277</v>
      </c>
      <c r="N37" s="23">
        <v>265</v>
      </c>
      <c r="O37" s="23">
        <v>437</v>
      </c>
      <c r="P37" s="23">
        <v>271</v>
      </c>
      <c r="Q37" s="21">
        <f t="shared" si="0"/>
        <v>3121</v>
      </c>
    </row>
    <row r="38" spans="1:17" ht="13.5" customHeight="1">
      <c r="A38" s="26"/>
      <c r="B38" s="19" t="s">
        <v>37</v>
      </c>
      <c r="C38" s="19"/>
      <c r="D38" s="19"/>
      <c r="E38" s="23"/>
      <c r="F38" s="23"/>
      <c r="G38" s="23"/>
      <c r="H38" s="23"/>
      <c r="I38" s="23"/>
      <c r="J38" s="23"/>
      <c r="K38" s="23"/>
      <c r="L38" s="23"/>
      <c r="M38" s="23">
        <v>6</v>
      </c>
      <c r="N38" s="23"/>
      <c r="O38" s="23"/>
      <c r="P38" s="23"/>
      <c r="Q38" s="21">
        <f t="shared" si="0"/>
        <v>6</v>
      </c>
    </row>
    <row r="39" spans="1:17" ht="13.5" customHeight="1">
      <c r="A39" s="26"/>
      <c r="B39" s="19" t="s">
        <v>38</v>
      </c>
      <c r="C39" s="19"/>
      <c r="D39" s="19"/>
      <c r="E39" s="23">
        <v>1</v>
      </c>
      <c r="F39" s="23">
        <v>3</v>
      </c>
      <c r="G39" s="23">
        <v>6</v>
      </c>
      <c r="H39" s="23">
        <v>3</v>
      </c>
      <c r="I39" s="23">
        <v>6</v>
      </c>
      <c r="J39" s="23">
        <v>5</v>
      </c>
      <c r="K39" s="23">
        <v>2</v>
      </c>
      <c r="L39" s="23">
        <v>1</v>
      </c>
      <c r="M39" s="23"/>
      <c r="N39" s="23">
        <v>3</v>
      </c>
      <c r="O39" s="23">
        <v>6</v>
      </c>
      <c r="P39" s="23">
        <v>1</v>
      </c>
      <c r="Q39" s="21">
        <f t="shared" si="0"/>
        <v>37</v>
      </c>
    </row>
    <row r="40" spans="1:17" ht="13.5" customHeight="1">
      <c r="A40" s="26"/>
      <c r="B40" s="19" t="s">
        <v>39</v>
      </c>
      <c r="C40" s="19"/>
      <c r="D40" s="19"/>
      <c r="E40" s="23">
        <v>5</v>
      </c>
      <c r="F40" s="23">
        <v>7</v>
      </c>
      <c r="G40" s="23">
        <v>19</v>
      </c>
      <c r="H40" s="23">
        <v>24</v>
      </c>
      <c r="I40" s="23">
        <v>18</v>
      </c>
      <c r="J40" s="23">
        <v>8</v>
      </c>
      <c r="K40" s="23">
        <v>23</v>
      </c>
      <c r="L40" s="23">
        <v>15</v>
      </c>
      <c r="M40" s="23">
        <v>22</v>
      </c>
      <c r="N40" s="23">
        <v>22</v>
      </c>
      <c r="O40" s="23">
        <v>25</v>
      </c>
      <c r="P40" s="23">
        <v>21</v>
      </c>
      <c r="Q40" s="21">
        <f t="shared" si="0"/>
        <v>209</v>
      </c>
    </row>
    <row r="41" spans="1:17" ht="13.5" customHeight="1">
      <c r="A41" s="26"/>
      <c r="B41" s="19" t="s">
        <v>40</v>
      </c>
      <c r="C41" s="19"/>
      <c r="D41" s="19"/>
      <c r="E41" s="23">
        <v>566</v>
      </c>
      <c r="F41" s="23">
        <v>584</v>
      </c>
      <c r="G41" s="23">
        <v>587</v>
      </c>
      <c r="H41" s="23">
        <v>672</v>
      </c>
      <c r="I41" s="23">
        <v>620</v>
      </c>
      <c r="J41" s="23">
        <v>608</v>
      </c>
      <c r="K41" s="23">
        <v>607</v>
      </c>
      <c r="L41" s="23">
        <v>629</v>
      </c>
      <c r="M41" s="23">
        <v>701</v>
      </c>
      <c r="N41" s="23">
        <v>668</v>
      </c>
      <c r="O41" s="23">
        <v>689</v>
      </c>
      <c r="P41" s="23">
        <v>647</v>
      </c>
      <c r="Q41" s="21">
        <f t="shared" si="0"/>
        <v>7578</v>
      </c>
    </row>
    <row r="42" spans="1:17" ht="13.5" customHeight="1">
      <c r="A42" s="26"/>
      <c r="B42" s="19" t="s">
        <v>41</v>
      </c>
      <c r="C42" s="19"/>
      <c r="D42" s="1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1">
        <f t="shared" si="0"/>
        <v>0</v>
      </c>
    </row>
    <row r="43" spans="1:17" ht="13.5" customHeight="1">
      <c r="A43" s="26"/>
      <c r="B43" s="19" t="s">
        <v>42</v>
      </c>
      <c r="C43" s="19"/>
      <c r="D43" s="19"/>
      <c r="E43" s="23">
        <v>18</v>
      </c>
      <c r="F43" s="23">
        <v>13</v>
      </c>
      <c r="G43" s="23">
        <v>14</v>
      </c>
      <c r="H43" s="23">
        <v>8</v>
      </c>
      <c r="I43" s="23">
        <v>1</v>
      </c>
      <c r="J43" s="23">
        <v>6</v>
      </c>
      <c r="K43" s="23">
        <v>9</v>
      </c>
      <c r="L43" s="23">
        <v>18</v>
      </c>
      <c r="M43" s="23">
        <v>17</v>
      </c>
      <c r="N43" s="23">
        <v>9</v>
      </c>
      <c r="O43" s="23">
        <v>7</v>
      </c>
      <c r="P43" s="23">
        <v>6</v>
      </c>
      <c r="Q43" s="21">
        <f t="shared" si="0"/>
        <v>126</v>
      </c>
    </row>
    <row r="44" spans="1:17" ht="13.5" customHeight="1">
      <c r="A44" s="26"/>
      <c r="B44" s="19" t="s">
        <v>43</v>
      </c>
      <c r="C44" s="19"/>
      <c r="D44" s="19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1">
        <f t="shared" si="0"/>
        <v>0</v>
      </c>
    </row>
    <row r="45" spans="1:17" ht="13.5" customHeight="1">
      <c r="A45" s="26"/>
      <c r="B45" s="19" t="s">
        <v>44</v>
      </c>
      <c r="C45" s="19"/>
      <c r="D45" s="19"/>
      <c r="E45" s="23">
        <v>5</v>
      </c>
      <c r="F45" s="23">
        <v>5</v>
      </c>
      <c r="G45" s="23">
        <v>3</v>
      </c>
      <c r="H45" s="23">
        <v>1</v>
      </c>
      <c r="I45" s="23">
        <v>2</v>
      </c>
      <c r="J45" s="23">
        <v>2</v>
      </c>
      <c r="K45" s="23">
        <v>4</v>
      </c>
      <c r="L45" s="23">
        <v>4</v>
      </c>
      <c r="M45" s="23">
        <v>6</v>
      </c>
      <c r="N45" s="23">
        <v>3</v>
      </c>
      <c r="O45" s="23">
        <v>5</v>
      </c>
      <c r="P45" s="23"/>
      <c r="Q45" s="21">
        <f t="shared" si="0"/>
        <v>40</v>
      </c>
    </row>
    <row r="46" spans="1:17" ht="13.5" customHeight="1">
      <c r="A46" s="26"/>
      <c r="B46" s="19" t="s">
        <v>45</v>
      </c>
      <c r="C46" s="19"/>
      <c r="D46" s="19"/>
      <c r="E46" s="23"/>
      <c r="F46" s="23"/>
      <c r="G46" s="23">
        <v>3</v>
      </c>
      <c r="H46" s="23">
        <v>2</v>
      </c>
      <c r="I46" s="23">
        <v>1</v>
      </c>
      <c r="J46" s="23">
        <v>1</v>
      </c>
      <c r="K46" s="23">
        <v>3</v>
      </c>
      <c r="L46" s="23">
        <v>6</v>
      </c>
      <c r="M46" s="23">
        <v>5</v>
      </c>
      <c r="N46" s="23">
        <v>4</v>
      </c>
      <c r="O46" s="23">
        <v>1</v>
      </c>
      <c r="P46" s="23">
        <v>5</v>
      </c>
      <c r="Q46" s="21">
        <f t="shared" si="0"/>
        <v>31</v>
      </c>
    </row>
    <row r="47" spans="1:17" ht="13.5" customHeight="1">
      <c r="A47" s="26"/>
      <c r="B47" s="19" t="s">
        <v>46</v>
      </c>
      <c r="C47" s="19"/>
      <c r="D47" s="19"/>
      <c r="E47" s="23">
        <v>5</v>
      </c>
      <c r="F47" s="23">
        <v>6</v>
      </c>
      <c r="G47" s="23">
        <v>3</v>
      </c>
      <c r="H47" s="23">
        <v>10</v>
      </c>
      <c r="I47" s="23">
        <v>5</v>
      </c>
      <c r="J47" s="23">
        <v>14</v>
      </c>
      <c r="K47" s="23">
        <v>2</v>
      </c>
      <c r="L47" s="23">
        <v>2</v>
      </c>
      <c r="M47" s="23">
        <v>11</v>
      </c>
      <c r="N47" s="23">
        <v>5</v>
      </c>
      <c r="O47" s="23">
        <v>3</v>
      </c>
      <c r="P47" s="23">
        <v>11</v>
      </c>
      <c r="Q47" s="21">
        <f t="shared" si="0"/>
        <v>77</v>
      </c>
    </row>
    <row r="48" spans="1:17" ht="13.5" customHeight="1">
      <c r="A48" s="26"/>
      <c r="B48" s="19" t="s">
        <v>47</v>
      </c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23">
        <v>1</v>
      </c>
      <c r="N48" s="23"/>
      <c r="O48" s="23">
        <v>1</v>
      </c>
      <c r="P48" s="23">
        <v>2</v>
      </c>
      <c r="Q48" s="21">
        <f t="shared" si="0"/>
        <v>4</v>
      </c>
    </row>
    <row r="49" spans="1:17" ht="13.5" customHeight="1">
      <c r="A49" s="26"/>
      <c r="B49" s="19" t="s">
        <v>48</v>
      </c>
      <c r="C49" s="19"/>
      <c r="D49" s="19"/>
      <c r="E49" s="23"/>
      <c r="F49" s="23"/>
      <c r="G49" s="23"/>
      <c r="H49" s="23">
        <v>1</v>
      </c>
      <c r="I49" s="23"/>
      <c r="J49" s="23">
        <v>1</v>
      </c>
      <c r="K49" s="23"/>
      <c r="L49" s="23"/>
      <c r="M49" s="23"/>
      <c r="N49" s="23">
        <v>2</v>
      </c>
      <c r="O49" s="23"/>
      <c r="P49" s="23">
        <v>1</v>
      </c>
      <c r="Q49" s="21">
        <f t="shared" si="0"/>
        <v>5</v>
      </c>
    </row>
    <row r="50" spans="1:17" ht="13.5" customHeight="1">
      <c r="A50" s="26"/>
      <c r="B50" s="19" t="s">
        <v>49</v>
      </c>
      <c r="C50" s="19"/>
      <c r="D50" s="19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1">
        <f t="shared" si="0"/>
        <v>0</v>
      </c>
    </row>
    <row r="51" spans="1:17" ht="13.5" customHeight="1">
      <c r="A51" s="26"/>
      <c r="B51" s="19" t="s">
        <v>50</v>
      </c>
      <c r="C51" s="19"/>
      <c r="D51" s="19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1">
        <f t="shared" si="0"/>
        <v>0</v>
      </c>
    </row>
    <row r="52" spans="1:17" ht="13.5">
      <c r="A52" s="26"/>
      <c r="B52" s="25" t="s">
        <v>33</v>
      </c>
      <c r="C52" s="25"/>
      <c r="D52" s="25"/>
      <c r="E52" s="20">
        <f>SUM(E37:E51)</f>
        <v>882</v>
      </c>
      <c r="F52" s="20">
        <f aca="true" t="shared" si="7" ref="F52:P52">SUM(F37:F51)</f>
        <v>803</v>
      </c>
      <c r="G52" s="20">
        <f t="shared" si="7"/>
        <v>821</v>
      </c>
      <c r="H52" s="20">
        <f t="shared" si="7"/>
        <v>1009</v>
      </c>
      <c r="I52" s="20">
        <f t="shared" si="7"/>
        <v>953</v>
      </c>
      <c r="J52" s="20">
        <f t="shared" si="7"/>
        <v>818</v>
      </c>
      <c r="K52" s="20">
        <f t="shared" si="7"/>
        <v>800</v>
      </c>
      <c r="L52" s="20">
        <f t="shared" si="7"/>
        <v>982</v>
      </c>
      <c r="M52" s="20">
        <f t="shared" si="7"/>
        <v>1046</v>
      </c>
      <c r="N52" s="20">
        <f t="shared" si="7"/>
        <v>981</v>
      </c>
      <c r="O52" s="20">
        <f t="shared" si="7"/>
        <v>1174</v>
      </c>
      <c r="P52" s="20">
        <f t="shared" si="7"/>
        <v>965</v>
      </c>
      <c r="Q52" s="21">
        <f t="shared" si="0"/>
        <v>11234</v>
      </c>
    </row>
    <row r="53" spans="1:17" ht="13.5" customHeight="1">
      <c r="A53" s="27" t="s">
        <v>51</v>
      </c>
      <c r="B53" s="19"/>
      <c r="C53" s="19"/>
      <c r="D53" s="19"/>
      <c r="E53" s="28">
        <f aca="true" t="shared" si="8" ref="E53:P53">IF(SUM(E21,E36,E52)&gt;=1,SUM(E21,E36,E52),"")</f>
        <v>5470</v>
      </c>
      <c r="F53" s="28">
        <f t="shared" si="8"/>
        <v>5559</v>
      </c>
      <c r="G53" s="28">
        <f t="shared" si="8"/>
        <v>5077</v>
      </c>
      <c r="H53" s="28">
        <f t="shared" si="8"/>
        <v>5610</v>
      </c>
      <c r="I53" s="28">
        <f t="shared" si="8"/>
        <v>5924</v>
      </c>
      <c r="J53" s="28">
        <f t="shared" si="8"/>
        <v>4880</v>
      </c>
      <c r="K53" s="28">
        <f t="shared" si="8"/>
        <v>5298</v>
      </c>
      <c r="L53" s="28">
        <f t="shared" si="8"/>
        <v>5357</v>
      </c>
      <c r="M53" s="28">
        <f t="shared" si="8"/>
        <v>5513</v>
      </c>
      <c r="N53" s="28">
        <f t="shared" si="8"/>
        <v>5676</v>
      </c>
      <c r="O53" s="28">
        <f t="shared" si="8"/>
        <v>6256</v>
      </c>
      <c r="P53" s="28">
        <f t="shared" si="8"/>
        <v>5361</v>
      </c>
      <c r="Q53" s="21">
        <f t="shared" si="0"/>
        <v>65981</v>
      </c>
    </row>
    <row r="54" spans="1:17" ht="13.5" customHeight="1">
      <c r="A54" s="27" t="s">
        <v>52</v>
      </c>
      <c r="B54" s="19"/>
      <c r="C54" s="19"/>
      <c r="D54" s="19"/>
      <c r="E54" s="28">
        <f>IF(SUM(E52,E36,E21)&gt;=1,E36*2+E37*5+E38*5+E39*5+E40*10+E41*10+E42*15+E43*15+E44*20+E45*20+E46*10+E47*10+E48*15+E49*15+E50*20+E51*20+E21,"")</f>
        <v>15742</v>
      </c>
      <c r="F54" s="28">
        <f>IF(SUM(F52,F36,F21)&gt;=1,F36*2+F37*5+F38*5+F39*5+F40*10+F41*10+F42*15+F43*15+F44*20+F45*20+F46*10+F47*10+F48*15+F49*15+F50*20+F51*20+F21,"")</f>
        <v>15645</v>
      </c>
      <c r="G54" s="28">
        <f>IF(SUM(G52,G36,G21)&gt;=1,G36*2+G37*5+G38*5+G39*5+G40*10+G41*10+G42*15+G43*15+G44*20+G45*20+G46*10+G47*10+G48*15+G49*15+G50*20+G51*20+G21,"")</f>
        <v>14964</v>
      </c>
      <c r="H54" s="28">
        <f>IF(SUM(H52,H36,H21)&gt;=1,H36*2+H37*5+H38*5+H39*5+H40*10+H41*10+H42*15+H43*15+H44*20+H45*20+H46*10+H47*10+H48*15+H49*15+H50*20+H51*20+H21,"")</f>
        <v>16852</v>
      </c>
      <c r="I54" s="28">
        <f aca="true" t="shared" si="9" ref="I54:P54">IF(SUM(I52,I36,I21)&gt;=1,I36*2+I37*5+I38*5+I39*5+I40*10+I41*10+I42*15+I43*15+I44*20+I45*20+I46*10+I47*10+I48*15+I49*15+I50*20+I51*20+I21+I16*0.5+I31,"")</f>
        <v>17677</v>
      </c>
      <c r="J54" s="28">
        <f t="shared" si="9"/>
        <v>15187</v>
      </c>
      <c r="K54" s="28">
        <f t="shared" si="9"/>
        <v>15757.5</v>
      </c>
      <c r="L54" s="28">
        <f t="shared" si="9"/>
        <v>16600.5</v>
      </c>
      <c r="M54" s="28">
        <f t="shared" si="9"/>
        <v>17590</v>
      </c>
      <c r="N54" s="28">
        <f t="shared" si="9"/>
        <v>17606</v>
      </c>
      <c r="O54" s="28">
        <f t="shared" si="9"/>
        <v>19608.5</v>
      </c>
      <c r="P54" s="28">
        <f t="shared" si="9"/>
        <v>16783</v>
      </c>
      <c r="Q54" s="21">
        <f t="shared" si="0"/>
        <v>200012.5</v>
      </c>
    </row>
    <row r="55" spans="1:17" ht="13.5" customHeight="1">
      <c r="A55" s="27" t="s">
        <v>53</v>
      </c>
      <c r="B55" s="19"/>
      <c r="C55" s="19" t="s">
        <v>54</v>
      </c>
      <c r="D55" s="19"/>
      <c r="E55" s="29">
        <v>356</v>
      </c>
      <c r="F55" s="29">
        <v>144</v>
      </c>
      <c r="G55" s="29">
        <v>51</v>
      </c>
      <c r="H55" s="29">
        <v>112</v>
      </c>
      <c r="I55" s="29">
        <v>50</v>
      </c>
      <c r="J55" s="29">
        <v>91</v>
      </c>
      <c r="K55" s="29">
        <v>105</v>
      </c>
      <c r="L55" s="29">
        <v>337</v>
      </c>
      <c r="M55" s="29">
        <v>185</v>
      </c>
      <c r="N55" s="29">
        <v>104</v>
      </c>
      <c r="O55" s="29">
        <v>216</v>
      </c>
      <c r="P55" s="29">
        <v>183</v>
      </c>
      <c r="Q55" s="21">
        <f t="shared" si="0"/>
        <v>1934</v>
      </c>
    </row>
    <row r="56" spans="1:17" ht="13.5">
      <c r="A56" s="27"/>
      <c r="B56" s="19"/>
      <c r="C56" s="19" t="s">
        <v>55</v>
      </c>
      <c r="D56" s="19"/>
      <c r="E56" s="29">
        <v>710</v>
      </c>
      <c r="F56" s="29">
        <v>384</v>
      </c>
      <c r="G56" s="29">
        <v>236</v>
      </c>
      <c r="H56" s="29">
        <v>466</v>
      </c>
      <c r="I56" s="23">
        <v>148</v>
      </c>
      <c r="J56" s="29">
        <v>275</v>
      </c>
      <c r="K56" s="29">
        <v>291</v>
      </c>
      <c r="L56" s="29">
        <v>826</v>
      </c>
      <c r="M56" s="29">
        <v>392</v>
      </c>
      <c r="N56" s="29">
        <v>344</v>
      </c>
      <c r="O56" s="29">
        <v>446</v>
      </c>
      <c r="P56" s="29">
        <v>441</v>
      </c>
      <c r="Q56" s="21">
        <f t="shared" si="0"/>
        <v>4959</v>
      </c>
    </row>
    <row r="57" spans="1:17" ht="13.5" customHeight="1">
      <c r="A57" s="27"/>
      <c r="B57" s="19"/>
      <c r="C57" s="19" t="s">
        <v>56</v>
      </c>
      <c r="D57" s="19"/>
      <c r="E57" s="29">
        <v>145</v>
      </c>
      <c r="F57" s="29">
        <v>207</v>
      </c>
      <c r="G57" s="29">
        <v>218</v>
      </c>
      <c r="H57" s="29">
        <v>175</v>
      </c>
      <c r="I57" s="29">
        <v>548</v>
      </c>
      <c r="J57" s="29">
        <v>174</v>
      </c>
      <c r="K57" s="29">
        <v>300</v>
      </c>
      <c r="L57" s="29">
        <v>172</v>
      </c>
      <c r="M57" s="29">
        <v>407</v>
      </c>
      <c r="N57" s="29">
        <v>284</v>
      </c>
      <c r="O57" s="29">
        <v>600</v>
      </c>
      <c r="P57" s="29">
        <v>121</v>
      </c>
      <c r="Q57" s="21">
        <f t="shared" si="0"/>
        <v>3351</v>
      </c>
    </row>
    <row r="58" spans="1:17" ht="14.25" thickBot="1">
      <c r="A58" s="30"/>
      <c r="B58" s="31"/>
      <c r="C58" s="31" t="s">
        <v>55</v>
      </c>
      <c r="D58" s="31"/>
      <c r="E58" s="32">
        <v>511</v>
      </c>
      <c r="F58" s="32">
        <v>531</v>
      </c>
      <c r="G58" s="32">
        <v>564</v>
      </c>
      <c r="H58" s="32">
        <v>420</v>
      </c>
      <c r="I58" s="33">
        <v>1352.5</v>
      </c>
      <c r="J58" s="32">
        <v>449</v>
      </c>
      <c r="K58" s="34">
        <v>962.5</v>
      </c>
      <c r="L58" s="32">
        <v>665</v>
      </c>
      <c r="M58" s="32">
        <v>1523</v>
      </c>
      <c r="N58" s="32">
        <v>764</v>
      </c>
      <c r="O58" s="32">
        <v>1975</v>
      </c>
      <c r="P58" s="32">
        <v>449</v>
      </c>
      <c r="Q58" s="35">
        <f t="shared" si="0"/>
        <v>10166</v>
      </c>
    </row>
    <row r="59" spans="1:17" ht="13.5">
      <c r="A59" s="36" t="s">
        <v>57</v>
      </c>
      <c r="B59"/>
      <c r="C59"/>
      <c r="D59"/>
      <c r="E59" s="37" t="s">
        <v>58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/>
      <c r="Q59"/>
    </row>
    <row r="60" spans="1:17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</sheetData>
  <sheetProtection/>
  <mergeCells count="74">
    <mergeCell ref="B50:D50"/>
    <mergeCell ref="B51:D51"/>
    <mergeCell ref="B52:D52"/>
    <mergeCell ref="A53:D53"/>
    <mergeCell ref="A54:D54"/>
    <mergeCell ref="A55:B58"/>
    <mergeCell ref="C55:D55"/>
    <mergeCell ref="C56:D56"/>
    <mergeCell ref="C57:D57"/>
    <mergeCell ref="C58:D58"/>
    <mergeCell ref="B44:D44"/>
    <mergeCell ref="B45:D45"/>
    <mergeCell ref="B46:D46"/>
    <mergeCell ref="B47:D47"/>
    <mergeCell ref="B48:D48"/>
    <mergeCell ref="B49:D49"/>
    <mergeCell ref="C35:D35"/>
    <mergeCell ref="B36:D36"/>
    <mergeCell ref="A37:A52"/>
    <mergeCell ref="B37:D37"/>
    <mergeCell ref="B38:D38"/>
    <mergeCell ref="B39:D39"/>
    <mergeCell ref="B40:D40"/>
    <mergeCell ref="B41:D41"/>
    <mergeCell ref="B42:D42"/>
    <mergeCell ref="B43:D43"/>
    <mergeCell ref="C29:D29"/>
    <mergeCell ref="C30:D30"/>
    <mergeCell ref="C31:D31"/>
    <mergeCell ref="C32:D32"/>
    <mergeCell ref="C33:D33"/>
    <mergeCell ref="C34:D34"/>
    <mergeCell ref="A22:A36"/>
    <mergeCell ref="B22:B24"/>
    <mergeCell ref="C22:D22"/>
    <mergeCell ref="C23:D23"/>
    <mergeCell ref="C24:D24"/>
    <mergeCell ref="B25:B35"/>
    <mergeCell ref="C25:D25"/>
    <mergeCell ref="C26:D26"/>
    <mergeCell ref="C27:D27"/>
    <mergeCell ref="C28:D28"/>
    <mergeCell ref="C16:D16"/>
    <mergeCell ref="C17:D17"/>
    <mergeCell ref="C18:D18"/>
    <mergeCell ref="C19:D19"/>
    <mergeCell ref="C20:D20"/>
    <mergeCell ref="B21:D21"/>
    <mergeCell ref="C10:D10"/>
    <mergeCell ref="C11:D11"/>
    <mergeCell ref="C12:D12"/>
    <mergeCell ref="C13:D13"/>
    <mergeCell ref="C14:D14"/>
    <mergeCell ref="C15:D15"/>
    <mergeCell ref="N5:N6"/>
    <mergeCell ref="O5:O6"/>
    <mergeCell ref="P5:P6"/>
    <mergeCell ref="Q5:Q6"/>
    <mergeCell ref="A7:A21"/>
    <mergeCell ref="B7:B9"/>
    <mergeCell ref="C7:D7"/>
    <mergeCell ref="C8:D8"/>
    <mergeCell ref="C9:D9"/>
    <mergeCell ref="B10:B20"/>
    <mergeCell ref="A1:Q1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2009-07-15T05:43:44Z</dcterms:created>
  <dcterms:modified xsi:type="dcterms:W3CDTF">2009-07-15T05:43:56Z</dcterms:modified>
  <cp:category/>
  <cp:version/>
  <cp:contentType/>
  <cp:contentStatus/>
</cp:coreProperties>
</file>