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86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<sst xmlns="http://schemas.openxmlformats.org/spreadsheetml/2006/main" count="71" uniqueCount="45">
  <si>
    <r>
      <t>第８６表　水道の状況</t>
    </r>
    <r>
      <rPr>
        <sz val="11"/>
        <color theme="1"/>
        <rFont val="Calibri"/>
        <family val="3"/>
      </rPr>
      <t>　　　保　健　所　別</t>
    </r>
  </si>
  <si>
    <t>平成１９年度末現在</t>
  </si>
  <si>
    <t>保健所</t>
  </si>
  <si>
    <t>行政区域　　　　　内総人口</t>
  </si>
  <si>
    <t>上水道</t>
  </si>
  <si>
    <t>簡易水道</t>
  </si>
  <si>
    <t>専　　　　用　　　　水　　　　道</t>
  </si>
  <si>
    <t>合計</t>
  </si>
  <si>
    <t>普及率</t>
  </si>
  <si>
    <t>その他水道事業</t>
  </si>
  <si>
    <t>自己水源のみによるもの</t>
  </si>
  <si>
    <t>左記以外のもの</t>
  </si>
  <si>
    <t>箇所数</t>
  </si>
  <si>
    <t>現在給水人口</t>
  </si>
  <si>
    <t>計画給水人口</t>
  </si>
  <si>
    <t>①　　　　　　　　　　　　　　　　　</t>
  </si>
  <si>
    <t>②　　　　　　　</t>
  </si>
  <si>
    <t>③　　　　　　　　　　</t>
  </si>
  <si>
    <t>④　　　　　　　　</t>
  </si>
  <si>
    <t>⑤　　　　　　　　　　</t>
  </si>
  <si>
    <t>⑥　　　　　　　　　　</t>
  </si>
  <si>
    <t>⑦　　　　　　　　　　</t>
  </si>
  <si>
    <t>⑧　　　　　　　　</t>
  </si>
  <si>
    <t>⑨　　　　　　　</t>
  </si>
  <si>
    <t>⑩　　　　　　　　　</t>
  </si>
  <si>
    <t>⑪　　　　　　　　　</t>
  </si>
  <si>
    <t>②＋⑤＋　　　　　　　　　　　　⑧＋⑩　　　　　　　　　　</t>
  </si>
  <si>
    <t>④＋⑦＋⑨　　　　　＝⑫　　　　　　　　　</t>
  </si>
  <si>
    <t>⑫/①×100　　　　　　　　　</t>
  </si>
  <si>
    <t>人</t>
  </si>
  <si>
    <t>ヶ所</t>
  </si>
  <si>
    <t>％</t>
  </si>
  <si>
    <t>岐阜県</t>
  </si>
  <si>
    <t>岐阜</t>
  </si>
  <si>
    <t>※</t>
  </si>
  <si>
    <t>西濃</t>
  </si>
  <si>
    <t>関</t>
  </si>
  <si>
    <t>中濃</t>
  </si>
  <si>
    <t>東濃</t>
  </si>
  <si>
    <t>恵那</t>
  </si>
  <si>
    <t>飛騨</t>
  </si>
  <si>
    <t>岐阜市</t>
  </si>
  <si>
    <t>資料：薬務水道課調</t>
  </si>
  <si>
    <t>注：(1)「行政区域内人口」は、県統計課調の平成20年4月1日現在の推計人口</t>
  </si>
  <si>
    <t>　　 (2)現在給水人口（合計）は、行政区域外からの給水があるため、④＋⑦＋⑨＝⑫にならない場合がある。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</si>
</sst>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2">
      <alignment vertical="center"/>
      <protection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 indent="2"/>
    </xf>
    <xf numFmtId="0" fontId="22" fillId="0" borderId="14" xfId="0" applyFont="1" applyFill="1" applyBorder="1" applyAlignment="1">
      <alignment horizontal="distributed" vertical="center" indent="2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distributed" vertical="center" indent="1"/>
    </xf>
    <xf numFmtId="0" fontId="22" fillId="0" borderId="18" xfId="0" applyFont="1" applyFill="1" applyBorder="1" applyAlignment="1">
      <alignment horizontal="distributed" vertical="center" indent="1"/>
    </xf>
    <xf numFmtId="0" fontId="22" fillId="0" borderId="15" xfId="0" applyFont="1" applyFill="1" applyBorder="1" applyAlignment="1">
      <alignment horizontal="distributed" vertical="center" indent="1"/>
    </xf>
    <xf numFmtId="0" fontId="22" fillId="0" borderId="19" xfId="0" applyFont="1" applyFill="1" applyBorder="1" applyAlignment="1">
      <alignment horizontal="distributed" vertical="center" indent="2"/>
    </xf>
    <xf numFmtId="0" fontId="22" fillId="0" borderId="20" xfId="0" applyFont="1" applyFill="1" applyBorder="1" applyAlignment="1">
      <alignment horizontal="distributed" vertical="center" indent="2"/>
    </xf>
    <xf numFmtId="0" fontId="2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distributed" vertical="center" indent="1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distributed" vertical="center" indent="1"/>
    </xf>
    <xf numFmtId="0" fontId="22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right"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distributed" vertical="center"/>
    </xf>
    <xf numFmtId="41" fontId="23" fillId="0" borderId="15" xfId="0" applyNumberFormat="1" applyFont="1" applyFill="1" applyBorder="1" applyAlignment="1">
      <alignment vertical="center"/>
    </xf>
    <xf numFmtId="41" fontId="23" fillId="0" borderId="27" xfId="0" applyNumberFormat="1" applyFont="1" applyFill="1" applyBorder="1" applyAlignment="1">
      <alignment vertical="center"/>
    </xf>
    <xf numFmtId="41" fontId="23" fillId="0" borderId="24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2" applyFont="1">
      <alignment vertical="center"/>
      <protection/>
    </xf>
    <xf numFmtId="0" fontId="22" fillId="0" borderId="14" xfId="0" applyFont="1" applyFill="1" applyBorder="1" applyAlignment="1">
      <alignment horizontal="distributed"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distributed" vertical="center"/>
    </xf>
    <xf numFmtId="41" fontId="22" fillId="0" borderId="29" xfId="0" applyNumberFormat="1" applyFont="1" applyFill="1" applyBorder="1" applyAlignment="1">
      <alignment vertical="center"/>
    </xf>
    <xf numFmtId="41" fontId="22" fillId="0" borderId="28" xfId="0" applyNumberFormat="1" applyFont="1" applyFill="1" applyBorder="1" applyAlignment="1">
      <alignment vertical="center"/>
    </xf>
    <xf numFmtId="41" fontId="19" fillId="0" borderId="30" xfId="0" applyNumberFormat="1" applyFont="1" applyFill="1" applyBorder="1" applyAlignment="1">
      <alignment vertical="center"/>
    </xf>
    <xf numFmtId="176" fontId="22" fillId="0" borderId="29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11.57421875" style="3" customWidth="1"/>
    <col min="2" max="17" width="9.57421875" style="3" customWidth="1"/>
    <col min="18" max="16384" width="9.00390625" style="3" customWidth="1"/>
  </cols>
  <sheetData>
    <row r="1" spans="1:22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  <c r="V1"/>
    </row>
    <row r="2" spans="1:22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1</v>
      </c>
      <c r="S3"/>
      <c r="T3"/>
      <c r="U3"/>
      <c r="V3"/>
    </row>
    <row r="4" spans="1:22" ht="4.5" customHeight="1">
      <c r="A4" s="6"/>
      <c r="B4" s="7"/>
      <c r="C4" s="8"/>
      <c r="D4" s="8"/>
      <c r="E4" s="6"/>
      <c r="F4" s="8"/>
      <c r="G4" s="8"/>
      <c r="H4" s="6"/>
      <c r="I4" s="8"/>
      <c r="J4" s="8"/>
      <c r="K4" s="8"/>
      <c r="L4" s="6"/>
      <c r="M4" s="8"/>
      <c r="N4" s="8"/>
      <c r="O4" s="6"/>
      <c r="P4" s="7"/>
      <c r="Q4" s="8"/>
      <c r="R4" s="8"/>
      <c r="S4"/>
      <c r="T4"/>
      <c r="U4"/>
      <c r="V4"/>
    </row>
    <row r="5" spans="1:22" ht="13.5" customHeight="1">
      <c r="A5" s="9" t="s">
        <v>2</v>
      </c>
      <c r="B5" s="10" t="s">
        <v>3</v>
      </c>
      <c r="C5" s="11" t="s">
        <v>4</v>
      </c>
      <c r="D5" s="11"/>
      <c r="E5" s="12"/>
      <c r="F5" s="11" t="s">
        <v>5</v>
      </c>
      <c r="G5" s="11"/>
      <c r="H5" s="12"/>
      <c r="I5" s="13" t="s">
        <v>6</v>
      </c>
      <c r="J5" s="14"/>
      <c r="K5" s="14"/>
      <c r="L5" s="15"/>
      <c r="M5" s="16" t="s">
        <v>7</v>
      </c>
      <c r="N5" s="17"/>
      <c r="O5" s="18"/>
      <c r="P5" s="19" t="s">
        <v>8</v>
      </c>
      <c r="Q5" s="13" t="s">
        <v>9</v>
      </c>
      <c r="R5" s="14"/>
      <c r="S5"/>
      <c r="T5"/>
      <c r="U5"/>
      <c r="V5"/>
    </row>
    <row r="6" spans="1:22" ht="13.5">
      <c r="A6" s="9"/>
      <c r="B6" s="10"/>
      <c r="C6" s="20"/>
      <c r="D6" s="20"/>
      <c r="E6" s="21"/>
      <c r="F6" s="20"/>
      <c r="G6" s="20"/>
      <c r="H6" s="21"/>
      <c r="I6" s="22" t="s">
        <v>10</v>
      </c>
      <c r="J6" s="23"/>
      <c r="K6" s="24" t="s">
        <v>11</v>
      </c>
      <c r="L6" s="23"/>
      <c r="M6" s="25" t="s">
        <v>12</v>
      </c>
      <c r="N6" s="26" t="s">
        <v>13</v>
      </c>
      <c r="O6" s="27"/>
      <c r="P6" s="19"/>
      <c r="Q6" s="28" t="s">
        <v>12</v>
      </c>
      <c r="R6" s="29" t="s">
        <v>13</v>
      </c>
      <c r="S6"/>
      <c r="T6"/>
      <c r="U6"/>
      <c r="V6"/>
    </row>
    <row r="7" spans="1:22" ht="13.5">
      <c r="A7" s="30"/>
      <c r="B7" s="31"/>
      <c r="C7" s="32" t="s">
        <v>12</v>
      </c>
      <c r="D7" s="32" t="s">
        <v>14</v>
      </c>
      <c r="E7" s="33" t="s">
        <v>13</v>
      </c>
      <c r="F7" s="32" t="s">
        <v>12</v>
      </c>
      <c r="G7" s="32" t="s">
        <v>14</v>
      </c>
      <c r="H7" s="33" t="s">
        <v>13</v>
      </c>
      <c r="I7" s="32" t="s">
        <v>12</v>
      </c>
      <c r="J7" s="34" t="s">
        <v>13</v>
      </c>
      <c r="K7" s="32" t="s">
        <v>12</v>
      </c>
      <c r="L7" s="33" t="s">
        <v>13</v>
      </c>
      <c r="M7" s="35"/>
      <c r="N7" s="22"/>
      <c r="O7" s="23"/>
      <c r="P7" s="35"/>
      <c r="Q7" s="36"/>
      <c r="R7" s="24"/>
      <c r="S7" s="37"/>
      <c r="T7"/>
      <c r="U7"/>
      <c r="V7"/>
    </row>
    <row r="8" spans="1:22" ht="23.25" customHeight="1">
      <c r="A8" s="38"/>
      <c r="B8" s="39" t="s">
        <v>15</v>
      </c>
      <c r="C8" s="39" t="s">
        <v>16</v>
      </c>
      <c r="D8" s="40" t="s">
        <v>17</v>
      </c>
      <c r="E8" s="40" t="s">
        <v>18</v>
      </c>
      <c r="F8" s="40" t="s">
        <v>19</v>
      </c>
      <c r="G8" s="40" t="s">
        <v>20</v>
      </c>
      <c r="H8" s="41" t="s">
        <v>21</v>
      </c>
      <c r="I8" s="39" t="s">
        <v>22</v>
      </c>
      <c r="J8" s="40" t="s">
        <v>23</v>
      </c>
      <c r="K8" s="39" t="s">
        <v>24</v>
      </c>
      <c r="L8" s="41" t="s">
        <v>25</v>
      </c>
      <c r="M8" s="39" t="s">
        <v>26</v>
      </c>
      <c r="N8" s="42" t="s">
        <v>27</v>
      </c>
      <c r="O8" s="43"/>
      <c r="P8" s="39" t="s">
        <v>28</v>
      </c>
      <c r="Q8" s="40"/>
      <c r="R8" s="44"/>
      <c r="S8" s="37"/>
      <c r="T8"/>
      <c r="U8"/>
      <c r="V8"/>
    </row>
    <row r="9" spans="1:22" ht="13.5">
      <c r="A9" s="45"/>
      <c r="B9" s="46" t="s">
        <v>29</v>
      </c>
      <c r="C9" s="47" t="s">
        <v>30</v>
      </c>
      <c r="D9" s="47" t="s">
        <v>29</v>
      </c>
      <c r="E9" s="48" t="s">
        <v>29</v>
      </c>
      <c r="F9" s="49" t="s">
        <v>30</v>
      </c>
      <c r="G9" s="47" t="s">
        <v>29</v>
      </c>
      <c r="H9" s="47" t="s">
        <v>29</v>
      </c>
      <c r="I9" s="47" t="s">
        <v>30</v>
      </c>
      <c r="J9" s="49" t="s">
        <v>29</v>
      </c>
      <c r="K9" s="47" t="s">
        <v>30</v>
      </c>
      <c r="L9" s="47" t="s">
        <v>29</v>
      </c>
      <c r="M9" s="47" t="s">
        <v>30</v>
      </c>
      <c r="N9" s="49"/>
      <c r="O9" s="49" t="s">
        <v>29</v>
      </c>
      <c r="P9" s="47" t="s">
        <v>31</v>
      </c>
      <c r="Q9" s="48" t="s">
        <v>30</v>
      </c>
      <c r="R9" s="49" t="s">
        <v>29</v>
      </c>
      <c r="S9" s="37"/>
      <c r="T9"/>
      <c r="U9"/>
      <c r="V9"/>
    </row>
    <row r="10" spans="1:22" s="57" customFormat="1" ht="15" customHeight="1">
      <c r="A10" s="50" t="s">
        <v>32</v>
      </c>
      <c r="B10" s="51">
        <f>SUM(B12:B19)</f>
        <v>2097625</v>
      </c>
      <c r="C10" s="51">
        <f aca="true" t="shared" si="0" ref="C10:R10">SUM(C12:C19)</f>
        <v>46</v>
      </c>
      <c r="D10" s="51">
        <f t="shared" si="0"/>
        <v>1985276</v>
      </c>
      <c r="E10" s="51">
        <f t="shared" si="0"/>
        <v>1794947</v>
      </c>
      <c r="F10" s="51">
        <f t="shared" si="0"/>
        <v>260</v>
      </c>
      <c r="G10" s="51">
        <f t="shared" si="0"/>
        <v>256956</v>
      </c>
      <c r="H10" s="51">
        <f t="shared" si="0"/>
        <v>207878</v>
      </c>
      <c r="I10" s="51">
        <f t="shared" si="0"/>
        <v>225</v>
      </c>
      <c r="J10" s="51">
        <f t="shared" si="0"/>
        <v>8028</v>
      </c>
      <c r="K10" s="51">
        <f t="shared" si="0"/>
        <v>23</v>
      </c>
      <c r="L10" s="51">
        <f t="shared" si="0"/>
        <v>11962</v>
      </c>
      <c r="M10" s="51">
        <f t="shared" si="0"/>
        <v>554</v>
      </c>
      <c r="N10" s="52"/>
      <c r="O10" s="53">
        <f t="shared" si="0"/>
        <v>2010853</v>
      </c>
      <c r="P10" s="54">
        <f>O10/B10*100</f>
        <v>95.86332161372981</v>
      </c>
      <c r="Q10" s="51">
        <f t="shared" si="0"/>
        <v>91</v>
      </c>
      <c r="R10" s="52">
        <f t="shared" si="0"/>
        <v>3766</v>
      </c>
      <c r="S10" s="55"/>
      <c r="T10" s="56"/>
      <c r="U10" s="56"/>
      <c r="V10" s="56"/>
    </row>
    <row r="11" spans="1:22" ht="15" customHeight="1">
      <c r="A11" s="58"/>
      <c r="B11" s="59"/>
      <c r="C11" s="59"/>
      <c r="D11" s="59"/>
      <c r="E11" s="60"/>
      <c r="F11" s="59"/>
      <c r="G11" s="59"/>
      <c r="H11" s="60"/>
      <c r="I11" s="59"/>
      <c r="J11" s="59"/>
      <c r="K11" s="59"/>
      <c r="L11" s="60"/>
      <c r="M11" s="59"/>
      <c r="N11" s="61"/>
      <c r="O11" s="60"/>
      <c r="P11" s="54"/>
      <c r="Q11" s="59"/>
      <c r="R11" s="62"/>
      <c r="S11"/>
      <c r="T11"/>
      <c r="U11"/>
      <c r="V11"/>
    </row>
    <row r="12" spans="1:22" ht="15" customHeight="1">
      <c r="A12" s="58" t="s">
        <v>33</v>
      </c>
      <c r="B12" s="59">
        <v>391659</v>
      </c>
      <c r="C12" s="59">
        <v>11</v>
      </c>
      <c r="D12" s="59">
        <v>413695</v>
      </c>
      <c r="E12" s="60">
        <v>366342</v>
      </c>
      <c r="F12" s="59">
        <v>10</v>
      </c>
      <c r="G12" s="59">
        <v>9041</v>
      </c>
      <c r="H12" s="60">
        <v>7892</v>
      </c>
      <c r="I12" s="59">
        <v>50</v>
      </c>
      <c r="J12" s="59">
        <v>3148</v>
      </c>
      <c r="K12" s="59">
        <v>4</v>
      </c>
      <c r="L12" s="60">
        <v>5571</v>
      </c>
      <c r="M12" s="59">
        <f>SUM(C12,F12,I12,K12)</f>
        <v>75</v>
      </c>
      <c r="N12" s="63" t="s">
        <v>34</v>
      </c>
      <c r="O12" s="60">
        <v>377384</v>
      </c>
      <c r="P12" s="64">
        <f>O12/B12*100</f>
        <v>96.35524780485065</v>
      </c>
      <c r="Q12" s="59">
        <v>1</v>
      </c>
      <c r="R12" s="62">
        <v>75</v>
      </c>
      <c r="S12"/>
      <c r="T12"/>
      <c r="U12"/>
      <c r="V12"/>
    </row>
    <row r="13" spans="1:22" ht="15" customHeight="1">
      <c r="A13" s="58" t="s">
        <v>35</v>
      </c>
      <c r="B13" s="59">
        <v>389420</v>
      </c>
      <c r="C13" s="59">
        <v>13</v>
      </c>
      <c r="D13" s="59">
        <v>386620</v>
      </c>
      <c r="E13" s="60">
        <v>346261</v>
      </c>
      <c r="F13" s="59">
        <v>32</v>
      </c>
      <c r="G13" s="59">
        <v>38547</v>
      </c>
      <c r="H13" s="60">
        <v>30598</v>
      </c>
      <c r="I13" s="59">
        <v>50</v>
      </c>
      <c r="J13" s="59">
        <v>1192</v>
      </c>
      <c r="K13" s="59">
        <v>2</v>
      </c>
      <c r="L13" s="60">
        <v>1546</v>
      </c>
      <c r="M13" s="59">
        <f aca="true" t="shared" si="1" ref="M13:M19">SUM(C13,F13,I13,K13)</f>
        <v>97</v>
      </c>
      <c r="N13" s="63" t="s">
        <v>34</v>
      </c>
      <c r="O13" s="60">
        <v>378368</v>
      </c>
      <c r="P13" s="64">
        <f aca="true" t="shared" si="2" ref="P13:P18">O13/B13*100</f>
        <v>97.16193313132351</v>
      </c>
      <c r="Q13" s="59">
        <v>28</v>
      </c>
      <c r="R13" s="62">
        <v>1228</v>
      </c>
      <c r="S13"/>
      <c r="T13"/>
      <c r="U13"/>
      <c r="V13"/>
    </row>
    <row r="14" spans="1:22" ht="15" customHeight="1">
      <c r="A14" s="58" t="s">
        <v>36</v>
      </c>
      <c r="B14" s="59">
        <v>161457</v>
      </c>
      <c r="C14" s="59">
        <v>4</v>
      </c>
      <c r="D14" s="59">
        <v>133920</v>
      </c>
      <c r="E14" s="60">
        <v>114418</v>
      </c>
      <c r="F14" s="59">
        <v>64</v>
      </c>
      <c r="G14" s="59">
        <v>54311</v>
      </c>
      <c r="H14" s="60">
        <v>42213</v>
      </c>
      <c r="I14" s="59">
        <v>32</v>
      </c>
      <c r="J14" s="59">
        <v>655</v>
      </c>
      <c r="K14" s="59">
        <v>1</v>
      </c>
      <c r="L14" s="60">
        <v>0</v>
      </c>
      <c r="M14" s="59">
        <f t="shared" si="1"/>
        <v>101</v>
      </c>
      <c r="N14" s="63"/>
      <c r="O14" s="60">
        <f>SUM(E14,H14,J14)</f>
        <v>157286</v>
      </c>
      <c r="P14" s="64">
        <f t="shared" si="2"/>
        <v>97.41664963426796</v>
      </c>
      <c r="Q14" s="59">
        <v>16</v>
      </c>
      <c r="R14" s="62">
        <v>648</v>
      </c>
      <c r="S14"/>
      <c r="T14"/>
      <c r="U14"/>
      <c r="V14"/>
    </row>
    <row r="15" spans="1:22" ht="15" customHeight="1">
      <c r="A15" s="58" t="s">
        <v>37</v>
      </c>
      <c r="B15" s="59">
        <v>227384</v>
      </c>
      <c r="C15" s="59">
        <v>7</v>
      </c>
      <c r="D15" s="59">
        <v>230051</v>
      </c>
      <c r="E15" s="60">
        <v>205033</v>
      </c>
      <c r="F15" s="59">
        <v>17</v>
      </c>
      <c r="G15" s="59">
        <v>26514</v>
      </c>
      <c r="H15" s="60">
        <v>19503</v>
      </c>
      <c r="I15" s="59">
        <v>11</v>
      </c>
      <c r="J15" s="59">
        <v>107</v>
      </c>
      <c r="K15" s="59">
        <v>4</v>
      </c>
      <c r="L15" s="60">
        <v>218</v>
      </c>
      <c r="M15" s="59">
        <f t="shared" si="1"/>
        <v>39</v>
      </c>
      <c r="N15" s="63"/>
      <c r="O15" s="60">
        <f>SUM(E15,H15,J15)</f>
        <v>224643</v>
      </c>
      <c r="P15" s="64">
        <f t="shared" si="2"/>
        <v>98.79455018822784</v>
      </c>
      <c r="Q15" s="59">
        <v>5</v>
      </c>
      <c r="R15" s="62">
        <v>295</v>
      </c>
      <c r="S15"/>
      <c r="T15"/>
      <c r="U15"/>
      <c r="V15"/>
    </row>
    <row r="16" spans="1:22" ht="15" customHeight="1">
      <c r="A16" s="58" t="s">
        <v>38</v>
      </c>
      <c r="B16" s="59">
        <v>217090</v>
      </c>
      <c r="C16" s="59">
        <v>3</v>
      </c>
      <c r="D16" s="59">
        <v>238700</v>
      </c>
      <c r="E16" s="60">
        <v>215321</v>
      </c>
      <c r="F16" s="59">
        <v>1</v>
      </c>
      <c r="G16" s="59">
        <v>177</v>
      </c>
      <c r="H16" s="60">
        <v>129</v>
      </c>
      <c r="I16" s="59">
        <v>3</v>
      </c>
      <c r="J16" s="59">
        <v>82</v>
      </c>
      <c r="K16" s="59">
        <v>5</v>
      </c>
      <c r="L16" s="60">
        <v>2857</v>
      </c>
      <c r="M16" s="59">
        <f t="shared" si="1"/>
        <v>12</v>
      </c>
      <c r="N16" s="63"/>
      <c r="O16" s="60">
        <f>SUM(E16,H16,J16)</f>
        <v>215532</v>
      </c>
      <c r="P16" s="64">
        <f t="shared" si="2"/>
        <v>99.28232530286978</v>
      </c>
      <c r="Q16" s="59">
        <v>4</v>
      </c>
      <c r="R16" s="62">
        <v>291</v>
      </c>
      <c r="S16"/>
      <c r="T16"/>
      <c r="U16"/>
      <c r="V16"/>
    </row>
    <row r="17" spans="1:22" ht="15" customHeight="1">
      <c r="A17" s="58" t="s">
        <v>39</v>
      </c>
      <c r="B17" s="59">
        <v>137495</v>
      </c>
      <c r="C17" s="59">
        <v>2</v>
      </c>
      <c r="D17" s="59">
        <v>98370</v>
      </c>
      <c r="E17" s="60">
        <v>86818</v>
      </c>
      <c r="F17" s="59">
        <v>40</v>
      </c>
      <c r="G17" s="59">
        <v>56672</v>
      </c>
      <c r="H17" s="60">
        <v>46965</v>
      </c>
      <c r="I17" s="59">
        <v>7</v>
      </c>
      <c r="J17" s="59">
        <v>300</v>
      </c>
      <c r="K17" s="59">
        <v>1</v>
      </c>
      <c r="L17" s="60">
        <v>0</v>
      </c>
      <c r="M17" s="59">
        <f t="shared" si="1"/>
        <v>50</v>
      </c>
      <c r="N17" s="63"/>
      <c r="O17" s="60">
        <f>SUM(E17,H17,J17)</f>
        <v>134083</v>
      </c>
      <c r="P17" s="64">
        <f t="shared" si="2"/>
        <v>97.51845521655333</v>
      </c>
      <c r="Q17" s="59">
        <v>6</v>
      </c>
      <c r="R17" s="62">
        <v>346</v>
      </c>
      <c r="S17"/>
      <c r="T17"/>
      <c r="U17"/>
      <c r="V17"/>
    </row>
    <row r="18" spans="1:22" ht="15" customHeight="1">
      <c r="A18" s="58" t="s">
        <v>40</v>
      </c>
      <c r="B18" s="59">
        <v>161367</v>
      </c>
      <c r="C18" s="59">
        <v>5</v>
      </c>
      <c r="D18" s="59">
        <v>102420</v>
      </c>
      <c r="E18" s="60">
        <v>98631</v>
      </c>
      <c r="F18" s="59">
        <v>90</v>
      </c>
      <c r="G18" s="59">
        <v>70404</v>
      </c>
      <c r="H18" s="60">
        <v>59839</v>
      </c>
      <c r="I18" s="59">
        <v>21</v>
      </c>
      <c r="J18" s="59">
        <v>525</v>
      </c>
      <c r="K18" s="59">
        <v>1</v>
      </c>
      <c r="L18" s="60">
        <v>338</v>
      </c>
      <c r="M18" s="59">
        <f t="shared" si="1"/>
        <v>117</v>
      </c>
      <c r="N18" s="63"/>
      <c r="O18" s="60">
        <f>SUM(E18,H18,J18)</f>
        <v>158995</v>
      </c>
      <c r="P18" s="64">
        <f t="shared" si="2"/>
        <v>98.53005881004171</v>
      </c>
      <c r="Q18" s="59">
        <v>30</v>
      </c>
      <c r="R18" s="62">
        <v>843</v>
      </c>
      <c r="S18"/>
      <c r="T18"/>
      <c r="U18"/>
      <c r="V18"/>
    </row>
    <row r="19" spans="1:22" ht="15" customHeight="1" thickBot="1">
      <c r="A19" s="65" t="s">
        <v>41</v>
      </c>
      <c r="B19" s="66">
        <v>411753</v>
      </c>
      <c r="C19" s="66">
        <v>1</v>
      </c>
      <c r="D19" s="66">
        <v>381500</v>
      </c>
      <c r="E19" s="67">
        <v>362123</v>
      </c>
      <c r="F19" s="66">
        <v>6</v>
      </c>
      <c r="G19" s="66">
        <v>1290</v>
      </c>
      <c r="H19" s="67">
        <v>739</v>
      </c>
      <c r="I19" s="66">
        <v>51</v>
      </c>
      <c r="J19" s="66">
        <v>2019</v>
      </c>
      <c r="K19" s="66">
        <v>5</v>
      </c>
      <c r="L19" s="67">
        <v>1432</v>
      </c>
      <c r="M19" s="66">
        <f t="shared" si="1"/>
        <v>63</v>
      </c>
      <c r="N19" s="68" t="s">
        <v>34</v>
      </c>
      <c r="O19" s="67">
        <v>364562</v>
      </c>
      <c r="P19" s="69">
        <f>O19/B19*100</f>
        <v>88.53900275164965</v>
      </c>
      <c r="Q19" s="66">
        <v>1</v>
      </c>
      <c r="R19" s="70">
        <v>40</v>
      </c>
      <c r="S19"/>
      <c r="T19"/>
      <c r="U19"/>
      <c r="V19"/>
    </row>
    <row r="20" spans="1:22" ht="13.5">
      <c r="A20" s="71" t="s">
        <v>42</v>
      </c>
      <c r="B20" s="72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3.5">
      <c r="A21" s="71" t="s">
        <v>43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3.5">
      <c r="A22" s="71" t="s">
        <v>44</v>
      </c>
    </row>
  </sheetData>
  <sheetProtection/>
  <mergeCells count="16">
    <mergeCell ref="K6:L6"/>
    <mergeCell ref="M6:M7"/>
    <mergeCell ref="N6:O7"/>
    <mergeCell ref="Q6:Q7"/>
    <mergeCell ref="R6:R7"/>
    <mergeCell ref="N8:O8"/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2009-07-15T05:34:31Z</dcterms:created>
  <dcterms:modified xsi:type="dcterms:W3CDTF">2009-07-15T05:34:39Z</dcterms:modified>
  <cp:category/>
  <cp:version/>
  <cp:contentType/>
  <cp:contentStatus/>
</cp:coreProperties>
</file>