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394\Desktop\"/>
    </mc:Choice>
  </mc:AlternateContent>
  <bookViews>
    <workbookView xWindow="0" yWindow="0" windowWidth="20496" windowHeight="8268" firstSheet="12"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concurrentManualCount="2"/>
</workbook>
</file>

<file path=xl/calcChain.xml><?xml version="1.0" encoding="utf-8"?>
<calcChain xmlns="http://schemas.openxmlformats.org/spreadsheetml/2006/main">
  <c r="AO35"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BE37" i="9"/>
  <c r="AM37" i="9"/>
  <c r="C37" i="9"/>
  <c r="CO36" i="9"/>
  <c r="BW36" i="9"/>
  <c r="BE36" i="9"/>
  <c r="AM36" i="9"/>
  <c r="C36" i="9"/>
  <c r="CO35" i="9"/>
  <c r="BW35" i="9"/>
  <c r="BE35" i="9"/>
  <c r="C35" i="9"/>
  <c r="BW34" i="9"/>
  <c r="BE34" i="9"/>
  <c r="C34" i="9"/>
  <c r="U34" i="9" s="1"/>
  <c r="U35" i="9" s="1"/>
  <c r="U36" i="9" s="1"/>
  <c r="U37" i="9" s="1"/>
  <c r="U38" i="9" s="1"/>
  <c r="CO34" i="9" l="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<sst xmlns="http://schemas.openxmlformats.org/spreadsheetml/2006/main" count="1098" uniqueCount="584">
  <si>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</si>
  <si>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</si>
  <si>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</si>
  <si>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</si>
  <si>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</si>
  <si>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</si>
  <si>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</si>
  <si>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</si>
  <si>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</si>
  <si>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</si>
  <si>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</si>
  <si>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</si>
  <si>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</si>
  <si>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</si>
  <si>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</si>
  <si>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</si>
  <si>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</si>
  <si>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</si>
  <si>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</si>
  <si>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</si>
  <si>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</si>
  <si>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</si>
  <si>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</si>
  <si>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</si>
  <si>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</si>
  <si>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</si>
  <si>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</si>
  <si>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</si>
  <si>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</si>
  <si>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</si>
  <si>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</si>
  <si>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</si>
  <si>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</si>
  <si>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</si>
  <si>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</si>
  <si>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</si>
  <si>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</si>
  <si>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</si>
  <si>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</si>
  <si>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</si>
  <si>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</si>
  <si>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</si>
  <si>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</si>
  <si>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</si>
  <si>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</si>
  <si>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</si>
  <si>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</si>
  <si>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</si>
  <si>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</si>
  <si>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</si>
  <si>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</si>
  <si>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</si>
  <si>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</si>
  <si>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</si>
  <si>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</si>
  <si>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</si>
  <si>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</si>
  <si>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</si>
  <si>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</si>
  <si>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</si>
  <si>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</si>
  <si>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</si>
  <si>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</si>
  <si>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</si>
  <si>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</si>
  <si>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</si>
  <si>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</si>
  <si>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</si>
  <si>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</si>
  <si>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</si>
  <si>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</si>
  <si>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</si>
  <si>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</si>
  <si>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</si>
  <si>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</si>
  <si>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</si>
  <si>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</si>
  <si>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</si>
  <si>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</si>
  <si>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</si>
  <si>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</si>
  <si>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</si>
  <si>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美濃加茂市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</si>
  <si>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</si>
  <si>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</si>
  <si>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</si>
  <si>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</si>
  <si>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</si>
  <si>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</si>
  <si>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</si>
  <si>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</si>
  <si>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</si>
  <si>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</si>
  <si>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</si>
  <si>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</si>
  <si>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</si>
  <si>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</si>
  <si>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</si>
  <si>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</si>
  <si>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</si>
  <si>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</si>
  <si>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</si>
  <si>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</si>
  <si>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</si>
  <si>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</si>
  <si>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</si>
  <si>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</si>
  <si>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</si>
  <si>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</si>
  <si>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</si>
  <si>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</si>
  <si>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</si>
  <si>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</si>
  <si>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</si>
  <si>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</si>
  <si>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</si>
  <si>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</si>
  <si>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</si>
  <si>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</si>
  <si>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</si>
  <si>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</si>
  <si>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</si>
  <si>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</si>
  <si>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</si>
  <si>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</si>
  <si>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</si>
  <si>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</si>
  <si>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</si>
  <si>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</si>
  <si>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</si>
  <si>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</si>
  <si>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</si>
  <si>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</si>
  <si>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</si>
  <si>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</si>
  <si>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</si>
  <si>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</si>
  <si>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</si>
  <si>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</si>
  <si>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</si>
  <si>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</si>
  <si>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</si>
  <si>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</si>
  <si>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</si>
  <si>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</si>
  <si>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</si>
  <si>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</si>
  <si>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</si>
  <si>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</si>
  <si>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</si>
  <si>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</si>
  <si>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</si>
  <si>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</si>
  <si>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</si>
  <si>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</si>
  <si>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</si>
  <si>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</si>
  <si>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</si>
  <si>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</si>
  <si>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</si>
  <si>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</si>
  <si>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</si>
  <si>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</si>
  <si>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</si>
  <si>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</si>
  <si>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</si>
  <si>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</si>
  <si>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</si>
  <si>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</si>
  <si>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</si>
  <si>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</si>
  <si>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</si>
  <si>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</si>
  <si>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</si>
  <si>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</si>
  <si>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</si>
  <si>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</si>
  <si>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</si>
  <si>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</si>
  <si>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</si>
  <si>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</si>
  <si>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</si>
  <si>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</si>
  <si>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</si>
  <si>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</si>
  <si>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</si>
  <si>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</si>
  <si>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</si>
  <si>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</si>
  <si>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</si>
  <si>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</si>
  <si>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</si>
  <si>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</si>
  <si>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</si>
  <si>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</si>
  <si>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</si>
  <si>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</si>
  <si>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</si>
  <si>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岐阜県美濃加茂市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</si>
  <si>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</si>
  <si>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</si>
  <si>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</si>
  <si>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</si>
  <si>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</si>
  <si>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</si>
  <si>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</si>
  <si>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</si>
  <si>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</si>
  <si>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</si>
  <si>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</si>
  <si>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</si>
  <si>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</si>
  <si>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</si>
  <si>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</si>
  <si>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</si>
  <si>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</si>
  <si>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</si>
  <si>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</si>
  <si>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</si>
  <si>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</si>
  <si>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</si>
  <si>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</si>
  <si>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</si>
  <si>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</si>
  <si>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</si>
  <si>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</si>
  <si>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</si>
  <si>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</si>
  <si>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</si>
  <si>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</si>
  <si>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</si>
  <si>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</si>
  <si>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</si>
  <si>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</si>
  <si>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</si>
  <si>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</si>
  <si>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</si>
  <si>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</si>
  <si>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</si>
  <si>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</si>
  <si>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</si>
  <si>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</si>
  <si>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</si>
  <si>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</si>
  <si>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</si>
  <si>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</si>
  <si>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</si>
  <si>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</si>
  <si>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</si>
  <si>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</si>
  <si>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</si>
  <si>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</si>
  <si>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</si>
  <si>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</si>
  <si>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</si>
  <si>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</si>
  <si>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</si>
  <si>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</si>
  <si>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</si>
  <si>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</si>
  <si>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</si>
  <si>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</si>
  <si>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</si>
  <si>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</si>
  <si>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</si>
  <si>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</si>
  <si>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</si>
  <si>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</si>
  <si>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</si>
  <si>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</si>
  <si>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</si>
  <si>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</si>
  <si>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</si>
  <si>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</si>
  <si>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</si>
  <si>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</si>
  <si>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</si>
  <si>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</si>
  <si>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</si>
  <si>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</si>
  <si>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</si>
  <si>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</si>
  <si>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</si>
  <si>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</si>
  <si>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</si>
  <si>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</si>
  <si>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</si>
  <si>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</si>
  <si>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</si>
  <si>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</si>
  <si>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</si>
  <si>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</si>
  <si>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</si>
  <si>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</si>
  <si>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</si>
  <si>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</si>
  <si>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</si>
  <si>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</si>
  <si>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</si>
  <si>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</si>
  <si>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</si>
  <si>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</si>
  <si>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</si>
  <si>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</si>
  <si>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</si>
  <si>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</si>
  <si>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</si>
  <si>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</si>
  <si>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</si>
  <si>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</si>
  <si>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</si>
  <si>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</si>
  <si>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</si>
  <si>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</si>
  <si>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</si>
  <si>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</si>
  <si>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</si>
  <si>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</si>
  <si>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</si>
  <si>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</si>
  <si>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</si>
  <si>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</si>
  <si>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</si>
  <si>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</si>
  <si>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</si>
  <si>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</si>
  <si>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</si>
  <si>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</si>
  <si>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</si>
  <si>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</si>
  <si>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</si>
  <si>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</si>
  <si>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</si>
  <si>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</si>
  <si>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</si>
  <si>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</si>
  <si>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</si>
  <si>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</si>
  <si>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</si>
  <si>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</si>
  <si>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</si>
  <si>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</si>
  <si>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</si>
  <si>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</si>
  <si>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</si>
  <si>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</si>
  <si>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</si>
  <si>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</si>
  <si>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</si>
  <si>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岐阜県美濃加茂市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</si>
  <si>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</si>
  <si>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</si>
  <si>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</si>
  <si>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</si>
  <si>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</si>
  <si>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</si>
  <si>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</si>
  <si>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</si>
  <si>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</si>
  <si>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</si>
  <si>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</si>
  <si>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</si>
  <si>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</si>
  <si>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</si>
  <si>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</si>
  <si>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</si>
  <si>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</si>
  <si>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</si>
  <si>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</si>
  <si>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</si>
  <si>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</si>
  <si>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</si>
  <si>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</si>
  <si>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</si>
  <si>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</si>
  <si>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</si>
  <si>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</si>
  <si>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</si>
  <si>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</si>
  <si>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</si>
  <si>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</si>
  <si>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</si>
  <si>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</si>
  <si>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</si>
  <si>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</si>
  <si>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介護保険会計（保険事業勘定）</t>
    <phoneticPr fontId="5"/>
  </si>
  <si>
    <t>介護保険会計（サービス事業勘定）</t>
    <phoneticPr fontId="5"/>
  </si>
  <si>
    <t>後期高齢者医療会計</t>
    <phoneticPr fontId="5"/>
  </si>
  <si>
    <t>介護認定・障がい者自立支援認定審査会会計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</si>
  <si>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</si>
  <si>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</si>
  <si>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</si>
  <si>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</si>
  <si>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</si>
  <si>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</si>
  <si>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</si>
  <si>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</si>
  <si>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</si>
  <si>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</si>
  <si>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</si>
  <si>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</si>
  <si>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</si>
  <si>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</si>
  <si>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</si>
  <si>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</si>
  <si>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</si>
  <si>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</si>
  <si>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</si>
  <si>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</si>
  <si>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</si>
  <si>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</si>
  <si>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</si>
  <si>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</si>
  <si>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</si>
  <si>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</si>
  <si>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</si>
  <si>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</si>
  <si>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</si>
  <si>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</si>
  <si>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</si>
  <si>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</si>
  <si>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</si>
  <si>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</si>
  <si>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</si>
  <si>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</si>
  <si>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</si>
  <si>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</si>
  <si>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</si>
  <si>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</si>
  <si>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</si>
  <si>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</si>
  <si>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</si>
  <si>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</si>
  <si>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</si>
  <si>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</si>
  <si>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</si>
  <si>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</si>
  <si>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</si>
  <si>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</si>
  <si>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</si>
  <si>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</si>
  <si>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</si>
  <si>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</si>
  <si>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</si>
  <si>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</si>
  <si>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</si>
  <si>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</si>
  <si>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</si>
  <si>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</si>
  <si>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</si>
  <si>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</si>
  <si>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</si>
  <si>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</si>
  <si>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</si>
  <si>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</si>
  <si>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</si>
  <si>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</si>
  <si>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</si>
  <si>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</si>
  <si>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</si>
  <si>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</si>
  <si>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</si>
  <si>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</si>
  <si>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</si>
  <si>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</si>
  <si>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</si>
  <si>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</si>
  <si>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</si>
  <si>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</si>
  <si>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</si>
  <si>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</si>
  <si>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</si>
  <si>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</si>
  <si>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</si>
  <si>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</si>
  <si>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</si>
  <si>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</si>
  <si>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</si>
  <si>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</si>
  <si>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</si>
  <si>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</si>
  <si>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</si>
  <si>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</si>
  <si>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</si>
  <si>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</si>
  <si>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</si>
  <si>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</si>
  <si>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</si>
  <si>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</si>
  <si>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</si>
  <si>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</si>
  <si>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</si>
  <si>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</si>
  <si>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</si>
  <si>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</si>
  <si>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</si>
  <si>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</si>
  <si>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</si>
  <si>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</si>
  <si>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</si>
  <si>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</si>
  <si>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</si>
  <si>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</si>
  <si>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</si>
  <si>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</si>
  <si>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</si>
  <si>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</si>
  <si>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</si>
  <si>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</si>
  <si>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</si>
  <si>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</si>
  <si>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</si>
  <si>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</si>
  <si>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</si>
  <si>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</si>
  <si>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</si>
  <si>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</si>
  <si>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</si>
  <si>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</si>
  <si>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</si>
  <si>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</si>
  <si>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</si>
  <si>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</si>
  <si>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</si>
  <si>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</si>
  <si>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</si>
  <si>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</si>
  <si>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</si>
  <si>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</si>
  <si>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</si>
  <si>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</si>
  <si>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</si>
  <si>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</si>
  <si>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2.64</t>
  </si>
  <si>
    <t>▲ 2.92</t>
  </si>
  <si>
    <t>▲ 1.19</t>
  </si>
  <si>
    <t>水道事業会計</t>
  </si>
  <si>
    <t>一般会計</t>
  </si>
  <si>
    <t>下水道事業会計</t>
  </si>
  <si>
    <t>介護保険会計（保険事業勘定）</t>
  </si>
  <si>
    <t>国民健康保険会計</t>
  </si>
  <si>
    <t>後期高齢者医療会計</t>
  </si>
  <si>
    <t>介護認定・障がい者自立支援認定審査会会計</t>
  </si>
  <si>
    <t>介護保険会計（サービス事業勘定）</t>
  </si>
  <si>
    <t>その他会計（赤字）</t>
  </si>
  <si>
    <t>その他会計（黒字）</t>
  </si>
  <si>
    <t>基金繰入739</t>
    <rPh sb="0" eb="2">
      <t>キキン</t>
    </rPh>
    <rPh sb="2" eb="4">
      <t>クリイレ</t>
    </rPh>
    <phoneticPr fontId="2"/>
  </si>
  <si>
    <t>-</t>
    <phoneticPr fontId="2"/>
  </si>
  <si>
    <t>基金繰入42</t>
    <rPh sb="0" eb="2">
      <t>キキン</t>
    </rPh>
    <rPh sb="2" eb="4">
      <t>クリイレ</t>
    </rPh>
    <phoneticPr fontId="2"/>
  </si>
  <si>
    <t>長良川鉄道株式会社</t>
    <rPh sb="0" eb="3">
      <t>ナガラガワ</t>
    </rPh>
    <rPh sb="3" eb="5">
      <t>テツドウ</t>
    </rPh>
    <rPh sb="5" eb="7">
      <t>カブシキ</t>
    </rPh>
    <rPh sb="7" eb="9">
      <t>カイシャ</t>
    </rPh>
    <phoneticPr fontId="2"/>
  </si>
  <si>
    <t>-</t>
    <phoneticPr fontId="2"/>
  </si>
  <si>
    <t>可茂衛生施設利用組合</t>
    <rPh sb="0" eb="1">
      <t>カ</t>
    </rPh>
    <rPh sb="1" eb="2">
      <t>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</si>
  <si>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</si>
  <si>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</si>
  <si>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</si>
  <si>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1">
      <t>カ</t>
    </rPh>
    <rPh sb="1" eb="2">
      <t>モ</t>
    </rPh>
    <rPh sb="2" eb="4">
      <t>ショウボウ</t>
    </rPh>
    <rPh sb="4" eb="6">
      <t>ジム</t>
    </rPh>
    <rPh sb="6" eb="8">
      <t>クミアイ</t>
    </rPh>
    <phoneticPr fontId="2"/>
  </si>
  <si>
    <t>可茂広域行政事務組合</t>
    <rPh sb="0" eb="1">
      <t>カ</t>
    </rPh>
    <rPh sb="1" eb="2">
      <t>モ</t>
    </rPh>
    <rPh sb="2" eb="4">
      <t>コウイキ</t>
    </rPh>
    <rPh sb="4" eb="6">
      <t>ギョウセイ</t>
    </rPh>
    <rPh sb="6" eb="8">
      <t>ジム</t>
    </rPh>
    <rPh sb="8" eb="10">
      <t>クミアイ</t>
    </rPh>
    <phoneticPr fontId="2"/>
  </si>
  <si>
    <t>中濃地域農業共済事務組合</t>
    <rPh sb="0" eb="2">
      <t>チュウノウ</t>
    </rPh>
    <rPh sb="2" eb="4">
      <t>チイキ</t>
    </rPh>
    <rPh sb="4" eb="6">
      <t>ノウギョウ</t>
    </rPh>
    <rPh sb="6" eb="8">
      <t>キョウサイ</t>
    </rPh>
    <rPh sb="8" eb="10">
      <t>ジム</t>
    </rPh>
    <rPh sb="10" eb="12">
      <t>クミアイ</t>
    </rPh>
    <phoneticPr fontId="2"/>
  </si>
  <si>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2"/>
  </si>
  <si>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2"/>
  </si>
  <si>
    <t>可茂公設地方卸売市場組合</t>
    <rPh sb="0" eb="1">
      <t>カ</t>
    </rPh>
    <rPh sb="1" eb="2">
      <t>モ</t>
    </rPh>
    <rPh sb="2" eb="4">
      <t>コウセツ</t>
    </rPh>
    <rPh sb="4" eb="6">
      <t>チホウ</t>
    </rPh>
    <rPh sb="6" eb="8">
      <t>オロシウリ</t>
    </rPh>
    <rPh sb="8" eb="10">
      <t>イチバ</t>
    </rPh>
    <rPh sb="10" eb="12">
      <t>クミアイ</t>
    </rPh>
    <phoneticPr fontId="2"/>
  </si>
  <si>
    <t>基金繰入99</t>
    <rPh sb="0" eb="2">
      <t>キキン</t>
    </rPh>
    <rPh sb="2" eb="4">
      <t>クリイレ</t>
    </rPh>
    <phoneticPr fontId="2"/>
  </si>
  <si>
    <t>基金繰入1,850</t>
    <rPh sb="0" eb="2">
      <t>キキン</t>
    </rPh>
    <rPh sb="2" eb="4">
      <t>クリイレ</t>
    </rPh>
    <phoneticPr fontId="2"/>
  </si>
  <si>
    <t>基金繰入9</t>
    <rPh sb="0" eb="2">
      <t>キキン</t>
    </rPh>
    <rPh sb="2" eb="4">
      <t>クリイレ</t>
    </rPh>
    <phoneticPr fontId="2"/>
  </si>
  <si>
    <t>基金繰入118</t>
    <rPh sb="0" eb="4">
      <t>キキンクリイレ</t>
    </rPh>
    <phoneticPr fontId="2"/>
  </si>
  <si>
    <t>基金繰入52</t>
    <rPh sb="0" eb="2">
      <t>キキン</t>
    </rPh>
    <rPh sb="2" eb="4">
      <t>クリイレ</t>
    </rPh>
    <phoneticPr fontId="2"/>
  </si>
  <si>
    <t>-</t>
    <phoneticPr fontId="2"/>
  </si>
  <si>
    <t>-</t>
    <phoneticPr fontId="2"/>
  </si>
  <si>
    <t>法非適用企業</t>
    <phoneticPr fontId="2"/>
  </si>
  <si>
    <t>法適用企業</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</si>
  <si>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</si>
  <si>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</si>
  <si>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</si>
  <si>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</si>
  <si>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</si>
  <si>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</si>
  <si>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</si>
  <si>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</si>
  <si>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</si>
  <si>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</si>
  <si>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有形固定資産減価償却率</t>
    <phoneticPr fontId="5"/>
  </si>
  <si>
    <t>有形固定資産減価償却率</t>
    <phoneticPr fontId="5"/>
  </si>
  <si>
    <t>固定資産台帳整備後に分析を行う</t>
    <phoneticPr fontId="5"/>
  </si>
  <si>
    <t>市債残高の削減により、平成２５年度から将来負担比率が０％となっている。今後も市債残高の削減や財政調整基金など充当可能基金を増やすことで将来負担比率０％の堅持に努めます。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</si>
</sst>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30222</c:v>
                </c:pt>
                <c:pt idx="1">
                  <c:v>25310</c:v>
                </c:pt>
                <c:pt idx="2">
                  <c:v>30268</c:v>
                </c:pt>
                <c:pt idx="3">
                  <c:v>37646</c:v>
                </c:pt>
                <c:pt idx="4">
                  <c:v>28545</c:v>
                </c:pt>
              </c:numCache>
            </c:numRef>
          </c:val>
          <c:smooth val="0"/>
        </c:ser>
        <c:dLbls>
          <c:showLegendKey val="0"/>
          <c:showVal val="0"/>
          <c:showCatName val="0"/>
          <c:showSerName val="0"/>
          <c:showPercent val="0"/>
          <c:showBubbleSize val="0"/>
        </c:dLbls>
        <c:marker val="1"/>
        <c:smooth val="0"/>
        <c:axId val="432514136"/>
        <c:axId val="432511392"/>
      </c:lineChart>
      <c:catAx>
        <c:axId val="432514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511392"/>
        <c:crosses val="autoZero"/>
        <c:auto val="1"/>
        <c:lblAlgn val="ctr"/>
        <c:lblOffset val="100"/>
        <c:tickLblSkip val="1"/>
        <c:tickMarkSkip val="1"/>
        <c:noMultiLvlLbl val="0"/>
      </c:catAx>
      <c:valAx>
        <c:axId val="43251139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2514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c:v>
                </c:pt>
                <c:pt idx="1">
                  <c:v>11.88</c:v>
                </c:pt>
                <c:pt idx="2">
                  <c:v>5.58</c:v>
                </c:pt>
                <c:pt idx="3">
                  <c:v>16.39</c:v>
                </c:pt>
                <c:pt idx="4">
                  <c:v>10.050000000000001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25.37</c:v>
                </c:pt>
                <c:pt idx="1">
                  <c:v>27.92</c:v>
                </c:pt>
                <c:pt idx="2">
                  <c:v>32.53</c:v>
                </c:pt>
                <c:pt idx="3">
                  <c:v>29.13</c:v>
                </c:pt>
                <c:pt idx="4">
                  <c:v>33.94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32512568"/>
        <c:axId val="432512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-2.64</c:v>
                </c:pt>
                <c:pt idx="1">
                  <c:v>6.54</c:v>
                </c:pt>
                <c:pt idx="2">
                  <c:v>-2.92</c:v>
                </c:pt>
                <c:pt idx="3">
                  <c:v>8.4</c:v>
                </c:pt>
                <c:pt idx="4">
                  <c:v>-1.19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32512568"/>
        <c:axId val="432512960"/>
      </c:lineChart>
      <c:catAx>
        <c:axId val="432512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2512960"/>
        <c:crosses val="autoZero"/>
        <c:auto val="1"/>
        <c:lblAlgn val="ctr"/>
        <c:lblOffset val="100"/>
        <c:tickLblSkip val="1"/>
        <c:tickMarkSkip val="1"/>
        <c:noMultiLvlLbl val="0"/>
      </c:catAx>
      <c:valAx>
        <c:axId val="432512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512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介護保険会計（サービス事業勘定）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介護認定・障がい者自立支援認定審査会会計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0.02</c:v>
                </c:pt>
                <c:pt idx="4">
                  <c:v>#N/A</c:v>
                </c:pt>
                <c:pt idx="5">
                  <c:v>0</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0.31</c:v>
                </c:pt>
                <c:pt idx="4">
                  <c:v>#N/A</c:v>
                </c:pt>
                <c:pt idx="5">
                  <c:v>0.26</c:v>
                </c:pt>
                <c:pt idx="6">
                  <c:v>#N/A</c:v>
                </c:pt>
                <c:pt idx="7">
                  <c:v>0.25</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1.24</c:v>
                </c:pt>
                <c:pt idx="2">
                  <c:v>#N/A</c:v>
                </c:pt>
                <c:pt idx="3">
                  <c:v>1.53</c:v>
                </c:pt>
                <c:pt idx="4">
                  <c:v>#N/A</c:v>
                </c:pt>
                <c:pt idx="5">
                  <c:v>1.03</c:v>
                </c:pt>
                <c:pt idx="6">
                  <c:v>#N/A</c:v>
                </c:pt>
                <c:pt idx="7">
                  <c:v>1.62</c:v>
                </c:pt>
                <c:pt idx="8">
                  <c:v>#N/A</c:v>
                </c:pt>
                <c:pt idx="9">
                  <c:v>1.29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0.98</c:v>
                </c:pt>
                <c:pt idx="2">
                  <c:v>#N/A</c:v>
                </c:pt>
                <c:pt idx="3">
                  <c:v>0.85</c:v>
                </c:pt>
                <c:pt idx="4">
                  <c:v>#N/A</c:v>
                </c:pt>
                <c:pt idx="5">
                  <c:v>1.1499999999999999</c:v>
                </c:pt>
                <c:pt idx="6">
                  <c:v>#N/A</c:v>
                </c:pt>
                <c:pt idx="7">
                  <c:v>1.24</c:v>
                </c:pt>
                <c:pt idx="8">
                  <c:v>#N/A</c:v>
                </c:pt>
                <c:pt idx="9">
                  <c:v>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4.03</c:v>
                </c:pt>
                <c:pt idx="2">
                  <c:v>#N/A</c:v>
                </c:pt>
                <c:pt idx="3">
                  <c:v>4.42</c:v>
                </c:pt>
                <c:pt idx="4">
                  <c:v>#N/A</c:v>
                </c:pt>
                <c:pt idx="5">
                  <c:v>4.38</c:v>
                </c:pt>
                <c:pt idx="6">
                  <c:v>#N/A</c:v>
                </c:pt>
                <c:pt idx="7">
                  <c:v>4.8899999999999997</c:v>
                </c:pt>
                <c:pt idx="8">
                  <c:v>#N/A</c:v>
                </c:pt>
                <c:pt idx="9">
                  <c:v>5.24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9.49</c:v>
                </c:pt>
                <c:pt idx="2">
                  <c:v>#N/A</c:v>
                </c:pt>
                <c:pt idx="3">
                  <c:v>11.88</c:v>
                </c:pt>
                <c:pt idx="4">
                  <c:v>#N/A</c:v>
                </c:pt>
                <c:pt idx="5">
                  <c:v>5.58</c:v>
                </c:pt>
                <c:pt idx="6">
                  <c:v>#N/A</c:v>
                </c:pt>
                <c:pt idx="7">
                  <c:v>16.38</c:v>
                </c:pt>
                <c:pt idx="8">
                  <c:v>#N/A</c:v>
                </c:pt>
                <c:pt idx="9">
                  <c:v>10.07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16</c:v>
                </c:pt>
                <c:pt idx="2">
                  <c:v>#N/A</c:v>
                </c:pt>
                <c:pt idx="3">
                  <c:v>15.38</c:v>
                </c:pt>
                <c:pt idx="4">
                  <c:v>#N/A</c:v>
                </c:pt>
                <c:pt idx="5">
                  <c:v>15.36</c:v>
                </c:pt>
                <c:pt idx="6">
                  <c:v>#N/A</c:v>
                </c:pt>
                <c:pt idx="7">
                  <c:v>16.72</c:v>
                </c:pt>
                <c:pt idx="8">
                  <c:v>#N/A</c:v>
                </c:pt>
                <c:pt idx="9">
                  <c:v>19.07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7243208"/>
        <c:axId val="164070688"/>
      </c:barChart>
      <c:catAx>
        <c:axId val="47724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070688"/>
        <c:crosses val="autoZero"/>
        <c:auto val="1"/>
        <c:lblAlgn val="ctr"/>
        <c:lblOffset val="100"/>
        <c:tickLblSkip val="1"/>
        <c:tickMarkSkip val="1"/>
        <c:noMultiLvlLbl val="0"/>
      </c:catAx>
      <c:valAx>
        <c:axId val="164070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7243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2414</c:v>
                </c:pt>
                <c:pt idx="5">
                  <c:v>2398</c:v>
                </c:pt>
                <c:pt idx="8">
                  <c:v>2351</c:v>
                </c:pt>
                <c:pt idx="11">
                  <c:v>2157</c:v>
                </c:pt>
                <c:pt idx="14">
                  <c:v>2144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c:v>
                </c:pt>
                <c:pt idx="3">
                  <c:v>39</c:v>
                </c:pt>
                <c:pt idx="6">
                  <c:v>36</c:v>
                </c:pt>
                <c:pt idx="9">
                  <c:v>32</c:v>
                </c:pt>
                <c:pt idx="12">
                  <c:v>70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177</c:v>
                </c:pt>
                <c:pt idx="6">
                  <c:v>61</c:v>
                </c:pt>
                <c:pt idx="9">
                  <c:v>71</c:v>
                </c:pt>
                <c:pt idx="12">
                  <c:v>72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1120</c:v>
                </c:pt>
                <c:pt idx="3">
                  <c:v>1099</c:v>
                </c:pt>
                <c:pt idx="6">
                  <c:v>980</c:v>
                </c:pt>
                <c:pt idx="9">
                  <c:v>967</c:v>
                </c:pt>
                <c:pt idx="12">
                  <c:v>962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2231</c:v>
                </c:pt>
                <c:pt idx="3">
                  <c:v>2006</c:v>
                </c:pt>
                <c:pt idx="6">
                  <c:v>1895</c:v>
                </c:pt>
                <c:pt idx="9">
                  <c:v>1700</c:v>
                </c:pt>
                <c:pt idx="12">
                  <c:v>1669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82885176"/>
        <c:axId val="482882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1242</c:v>
                </c:pt>
                <c:pt idx="2">
                  <c:v>#N/A</c:v>
                </c:pt>
                <c:pt idx="3">
                  <c:v>#N/A</c:v>
                </c:pt>
                <c:pt idx="4">
                  <c:v>923</c:v>
                </c:pt>
                <c:pt idx="5">
                  <c:v>#N/A</c:v>
                </c:pt>
                <c:pt idx="6">
                  <c:v>#N/A</c:v>
                </c:pt>
                <c:pt idx="7">
                  <c:v>621</c:v>
                </c:pt>
                <c:pt idx="8">
                  <c:v>#N/A</c:v>
                </c:pt>
                <c:pt idx="9">
                  <c:v>#N/A</c:v>
                </c:pt>
                <c:pt idx="10">
                  <c:v>613</c:v>
                </c:pt>
                <c:pt idx="11">
                  <c:v>#N/A</c:v>
                </c:pt>
                <c:pt idx="12">
                  <c:v>#N/A</c:v>
                </c:pt>
                <c:pt idx="13">
                  <c:v>629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82885176"/>
        <c:axId val="482882432"/>
      </c:lineChart>
      <c:catAx>
        <c:axId val="48288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2882432"/>
        <c:crosses val="autoZero"/>
        <c:auto val="1"/>
        <c:lblAlgn val="ctr"/>
        <c:lblOffset val="100"/>
        <c:tickLblSkip val="1"/>
        <c:tickMarkSkip val="1"/>
        <c:noMultiLvlLbl val="0"/>
      </c:catAx>
      <c:valAx>
        <c:axId val="48288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88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22697</c:v>
                </c:pt>
                <c:pt idx="5">
                  <c:v>23062</c:v>
                </c:pt>
                <c:pt idx="8">
                  <c:v>23363</c:v>
                </c:pt>
                <c:pt idx="11">
                  <c:v>22523</c:v>
                </c:pt>
                <c:pt idx="14">
                  <c:v>22109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8649</c:v>
                </c:pt>
                <c:pt idx="5">
                  <c:v>8837</c:v>
                </c:pt>
                <c:pt idx="8">
                  <c:v>8934</c:v>
                </c:pt>
                <c:pt idx="11">
                  <c:v>8692</c:v>
                </c:pt>
                <c:pt idx="14">
                  <c:v>8231</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5496</c:v>
                </c:pt>
                <c:pt idx="5">
                  <c:v>5204</c:v>
                </c:pt>
                <c:pt idx="8">
                  <c:v>5652</c:v>
                </c:pt>
                <c:pt idx="11">
                  <c:v>5571</c:v>
                </c:pt>
                <c:pt idx="14">
                  <c:v>6407</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1844</c:v>
                </c:pt>
                <c:pt idx="3">
                  <c:v>1705</c:v>
                </c:pt>
                <c:pt idx="6">
                  <c:v>1692</c:v>
                </c:pt>
                <c:pt idx="9">
                  <c:v>1617</c:v>
                </c:pt>
                <c:pt idx="12">
                  <c:v>2100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475</c:v>
                </c:pt>
                <c:pt idx="3">
                  <c:v>423</c:v>
                </c:pt>
                <c:pt idx="6">
                  <c:v>372</c:v>
                </c:pt>
                <c:pt idx="9">
                  <c:v>305</c:v>
                </c:pt>
                <c:pt idx="12">
                  <c:v>233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19458</c:v>
                </c:pt>
                <c:pt idx="3">
                  <c:v>19261</c:v>
                </c:pt>
                <c:pt idx="6">
                  <c:v>18696</c:v>
                </c:pt>
                <c:pt idx="9">
                  <c:v>18207</c:v>
                </c:pt>
                <c:pt idx="12">
                  <c:v>16738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209</c:v>
                </c:pt>
                <c:pt idx="3">
                  <c:v>173</c:v>
                </c:pt>
                <c:pt idx="6">
                  <c:v>139</c:v>
                </c:pt>
                <c:pt idx="9">
                  <c:v>105</c:v>
                </c:pt>
                <c:pt idx="12">
                  <c:v>71</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15969</c:v>
                </c:pt>
                <c:pt idx="3">
                  <c:v>15114</c:v>
                </c:pt>
                <c:pt idx="6">
                  <c:v>14606</c:v>
                </c:pt>
                <c:pt idx="9">
                  <c:v>14548</c:v>
                </c:pt>
                <c:pt idx="12">
                  <c:v>14008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2888704"/>
        <c:axId val="482887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1113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2888704"/>
        <c:axId val="482887528"/>
      </c:lineChart>
      <c:catAx>
        <c:axId val="482888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2887528"/>
        <c:crosses val="autoZero"/>
        <c:auto val="1"/>
        <c:lblAlgn val="ctr"/>
        <c:lblOffset val="100"/>
        <c:tickLblSkip val="1"/>
        <c:tickMarkSkip val="1"/>
        <c:noMultiLvlLbl val="0"/>
      </c:catAx>
      <c:valAx>
        <c:axId val="482887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888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{6C7CB4DA-105D-4475-B51D-7D1A56C10895}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{B7FECCBF-C47B-49E2-A597-C7BA4BF1E2BE}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{FEC085E3-18F4-451E-9C85-6AFFF507B179}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{990E8001-5C6A-4F77-9429-5E5EC1EE4328}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{5B1CEE6F-68DF-4D55-94C7-0DA9832253E2}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{2C3CF749-1B9D-480B-BD04-C79B61A9912F}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{415C4B3C-BD02-4CC8-903D-7DA5AB44CF90}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{72BFAAD9-E74C-4C3A-819B-6025A445CE0D}</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{FD3E0702-DE52-4F7B-986E-38A98C82EFD7}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{9970680A-305D-4978-8112-3630F4C55B27}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78055808"/>
        <c:axId val="478061688"/>
      </c:scatterChart>
      <c:valAx>
        <c:axId val="478055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061688"/>
        <c:crosses val="autoZero"/>
        <c:crossBetween val="midCat"/>
      </c:valAx>
      <c:valAx>
        <c:axId val="4780616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05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{C83BC448-07D4-48AC-BE33-A50E43CF264B}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{DD37934E-BAB3-4DA4-8E72-4D251AD1342E}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{98583FC3-9588-4505-99ED-EF3A7757B9F4}</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{682004D1-1AB1-4953-8E07-E8E7735EC385}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{B59805B1-DAE2-45E7-8B03-D6ED65DC1CFA}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12.4</c:v>
                </c:pt>
                <c:pt idx="1">
                  <c:v>11.5</c:v>
                </c:pt>
                <c:pt idx="2">
                  <c:v>9.8000000000000007</c:v>
                </c:pt>
                <c:pt idx="3">
                  <c:v>7.5</c:v>
                </c:pt>
                <c:pt idx="4">
                  <c:v>6.4</c:v>
                </c:pt>
              </c:numCache>
            </c:numRef>
          </c:xVal>
          <c:yVal>
            <c:numRef>
              <c:f>公会計指標分析・財政指標組合せ分析表!$K$73:$O$73</c:f>
              <c:numCache>
                <c:formatCode>#,##0.0;"▲ "#,##0.0</c:formatCode>
                <c:ptCount val="5"/>
                <c:pt idx="0">
                  <c:v>11.9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{CECE9A8B-1257-407C-9B97-025E58472CC5}</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{3CB6FAA4-053D-4107-9C38-1FBB9F722F61}</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{08C92864-8C9F-4B1B-B88A-4AFFCE5394CF}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{F9FC724B-BCAB-4D46-9D96-E6B39B3D540B}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{827A042F-DCDB-4990-9D84-2B3F734AE7D3}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78056200"/>
        <c:axId val="478062864"/>
      </c:scatterChart>
      <c:valAx>
        <c:axId val="478056200"/>
        <c:scaling>
          <c:orientation val="minMax"/>
          <c:max val="12.9"/>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8062864"/>
        <c:crosses val="autoZero"/>
        <c:crossBetween val="midCat"/>
      </c:valAx>
      <c:valAx>
        <c:axId val="478062864"/>
        <c:scaling>
          <c:orientation val="minMax"/>
          <c:max val="6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80562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年度末から平成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年度末までの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年間で、地方債の残高を</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億円削減することを目標に削減を行ってきた結果、約</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億円の削減を達成した。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年度も、市債の借入額を元金償還額以下とするなどの市債抑制方針に基づき、市債残高の削減に取り組んできたことで、元利償還金の額は年々減少しており、実質公債費比率も減少している。</a:t>
          </a:r>
        </a:p>
        <a:p>
          <a:r>
            <a:rPr kumimoji="1" lang="ja-JP" altLang="en-US" sz="1400">
              <a:latin typeface="ＭＳ ゴシック" pitchFamily="49" charset="-128"/>
              <a:ea typeface="ＭＳ ゴシック" pitchFamily="49" charset="-128"/>
            </a:rPr>
            <a:t>　今後も引き続き、中長期的な視点に立って、借入と償還のバランスを考えた財政運営を行うことにより比率の低下に努めていく。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充当可能基金については、財政調整基金へ約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千万円積み立てたことなどにより、平成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年度は、前年度より約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一般会計等に係る地方債の現在高については、平成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年度末から平成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年度末までの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年間で、地方債の残高を</a:t>
          </a:r>
          <a:r>
            <a:rPr kumimoji="1" lang="en-US" altLang="ja-JP" sz="1400">
              <a:latin typeface="ＭＳ ゴシック" pitchFamily="49" charset="-128"/>
              <a:ea typeface="ＭＳ ゴシック" pitchFamily="49" charset="-128"/>
            </a:rPr>
            <a:t>100</a:t>
          </a:r>
          <a:r>
            <a:rPr kumimoji="1" lang="ja-JP" altLang="en-US" sz="1400">
              <a:latin typeface="ＭＳ ゴシック" pitchFamily="49" charset="-128"/>
              <a:ea typeface="ＭＳ ゴシック" pitchFamily="49" charset="-128"/>
            </a:rPr>
            <a:t>億円削減することを目標に削減を行ってきたことや、市債の借入額を元金償還額以下とするなどの市債抑制方針に基づき、市債残高の削減に取り組んできたことで年々減少しており、平成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年度は、前年度より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これらのことから、将来負担比率については、平成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年度以降「－」を維持している。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今後も引き続き、市債残高の削減や財政調整基金の積立などにより計画的な財政運営に努めていく。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348740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472946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597152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7213580" y="12070080"/>
          <a:ext cx="124206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36880" y="357505"/>
          <a:ext cx="9086850"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56,286
51,898
74.81
21,741,083
20,325,669
1,147,893
11,423,494
14,007,727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257925" y="1015365"/>
          <a:ext cx="3265805"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4" name="角丸四角形 23"/>
        <xdr:cNvSpPr/>
      </xdr:nvSpPr>
      <xdr:spPr>
        <a:xfrm>
          <a:off x="10019030" y="357505"/>
          <a:ext cx="1384935" cy="5981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0279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0279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0101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0155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0155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3" name="テキスト ボックス 32"/>
        <xdr:cNvSpPr txBox="1"/>
      </xdr:nvSpPr>
      <xdr:spPr>
        <a:xfrm>
          <a:off x="419100" y="209740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365201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4" name="正方形/長方形 43"/>
        <xdr:cNvSpPr/>
      </xdr:nvSpPr>
      <xdr:spPr>
        <a:xfrm>
          <a:off x="527939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6" name="テキスト ボックス 45"/>
        <xdr:cNvSpPr txBox="1"/>
      </xdr:nvSpPr>
      <xdr:spPr>
        <a:xfrm>
          <a:off x="5355590" y="4364990"/>
          <a:ext cx="408876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固定資産台帳整備後に分析を行う</a:t>
          </a:r>
          <a:endParaRPr lang="ja-JP" altLang="ja-JP">
            <a:effectLst/>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18565" y="408051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2" name="正方形/長方形 51"/>
        <xdr:cNvSpPr/>
      </xdr:nvSpPr>
      <xdr:spPr>
        <a:xfrm>
          <a:off x="14306550" y="4080510"/>
          <a:ext cx="420624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4" name="テキスト ボックス 53"/>
        <xdr:cNvSpPr txBox="1"/>
      </xdr:nvSpPr>
      <xdr:spPr>
        <a:xfrm>
          <a:off x="14382750" y="4364990"/>
          <a:ext cx="4073525"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算出式確定後に分析を行う</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738568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751268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56,286
51,898
74.81
21,741,083
20,325,669
1,147,893
11,423,494
14,007,727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6487795" y="1676400"/>
          <a:ext cx="3340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固定資産台帳整備後に分析を行う</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7192625" y="186690"/>
          <a:ext cx="35509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7211675" y="212090"/>
          <a:ext cx="35064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7237075" y="237490"/>
          <a:ext cx="34493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691515" y="869950"/>
          <a:ext cx="9136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56,286
51,898
74.81
21,741,083
20,325,669
1,147,893
11,423,494
14,007,727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6487795" y="1676400"/>
          <a:ext cx="3086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28015" y="267335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691515" y="4099560"/>
          <a:ext cx="200520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91515" y="19000470"/>
          <a:ext cx="200520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767715" y="19310350"/>
          <a:ext cx="1988693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固定資産台帳整備後に分析を行う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56,286
51,898
74.81
21,741,083
20,325,669
1,147,893
11,423,494
14,007,727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0.03</a:t>
          </a:r>
          <a:r>
            <a:rPr kumimoji="1" lang="ja-JP" altLang="en-US" sz="1300">
              <a:latin typeface="ＭＳ Ｐゴシック"/>
            </a:rPr>
            <a:t>ポイント改善し</a:t>
          </a:r>
          <a:r>
            <a:rPr kumimoji="1" lang="en-US" altLang="ja-JP" sz="1300">
              <a:latin typeface="ＭＳ Ｐゴシック"/>
            </a:rPr>
            <a:t>0.79</a:t>
          </a:r>
          <a:r>
            <a:rPr kumimoji="1" lang="ja-JP" altLang="en-US" sz="1300">
              <a:latin typeface="ＭＳ Ｐゴシック"/>
            </a:rPr>
            <a:t>となり、類似団体、全国、県内平均を上回る結果となった。</a:t>
          </a:r>
          <a:endParaRPr kumimoji="1" lang="en-US" altLang="ja-JP" sz="1300">
            <a:latin typeface="ＭＳ Ｐゴシック"/>
          </a:endParaRPr>
        </a:p>
        <a:p>
          <a:r>
            <a:rPr kumimoji="1" lang="ja-JP" altLang="en-US" sz="1300">
              <a:latin typeface="ＭＳ Ｐゴシック"/>
            </a:rPr>
            <a:t>　主な要因としては、市町村民税や地方消費税交付金の増により基準財政収入額が増加したためである。</a:t>
          </a:r>
          <a:endParaRPr kumimoji="1" lang="en-US" altLang="ja-JP" sz="1300">
            <a:latin typeface="ＭＳ Ｐゴシック"/>
          </a:endParaRPr>
        </a:p>
        <a:p>
          <a:r>
            <a:rPr kumimoji="1" lang="ja-JP" altLang="en-US" sz="1300">
              <a:latin typeface="ＭＳ Ｐゴシック"/>
            </a:rPr>
            <a:t>　今後も引き続き、市税の徴収強化など税収増加等による歳入の確保に努めるとともに、歳出においても、定員管理・給与の適正化、行政組織の見直しなどにより、効率的な行政運営を行い、財政の健全化に努めていく。</a:t>
          </a:r>
          <a:endParaRPr kumimoji="1" lang="en-US" altLang="ja-JP" sz="1300">
            <a:latin typeface="ＭＳ Ｐゴシック"/>
          </a:endParaRPr>
        </a:p>
        <a:p>
          <a:r>
            <a:rPr kumimoji="1" lang="ja-JP" altLang="en-US" sz="1300">
              <a:latin typeface="ＭＳ Ｐゴシック"/>
            </a:rPr>
            <a:t>　</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145143</xdr:rowOff>
    </xdr:from>
    <xdr:to>
      <xdr:col>7</xdr:col>
      <xdr:colOff>152400</xdr:colOff>
      <xdr:row>42</xdr:row>
      <xdr:rowOff>25400</xdr:rowOff>
    </xdr:to>
    <xdr:cxnSp macro="">
      <xdr:nvCxnSpPr>
        <xdr:cNvPr id="70" name="直線コネクタ 69"/>
        <xdr:cNvCxnSpPr/>
      </xdr:nvCxnSpPr>
      <xdr:spPr>
        <a:xfrm flipV="1">
          <a:off x="4114800" y="71745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169834</xdr:rowOff>
    </xdr:from>
    <xdr:ext cx="762000" cy="259045"/>
    <xdr:sp macro="" textlink="">
      <xdr:nvSpPr>
        <xdr:cNvPr id="71" name="財政力平均値テキスト"/>
        <xdr:cNvSpPr txBox="1"/>
      </xdr:nvSpPr>
      <xdr:spPr>
        <a:xfrm>
          <a:off x="5041900" y="719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25400</xdr:rowOff>
    </xdr:from>
    <xdr:to>
      <xdr:col>6</xdr:col>
      <xdr:colOff>0</xdr:colOff>
      <xdr:row>42</xdr:row>
      <xdr:rowOff>42635</xdr:rowOff>
    </xdr:to>
    <xdr:cxnSp macro="">
      <xdr:nvCxnSpPr>
        <xdr:cNvPr id="73" name="直線コネクタ 72"/>
        <xdr:cNvCxnSpPr/>
      </xdr:nvCxnSpPr>
      <xdr:spPr>
        <a:xfrm flipV="1">
          <a:off x="3225800" y="72263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42635</xdr:rowOff>
    </xdr:to>
    <xdr:cxnSp macro="">
      <xdr:nvCxnSpPr>
        <xdr:cNvPr id="76" name="直線コネクタ 75"/>
        <xdr:cNvCxnSpPr/>
      </xdr:nvCxnSpPr>
      <xdr:spPr>
        <a:xfrm>
          <a:off x="2336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145143</xdr:rowOff>
    </xdr:from>
    <xdr:to>
      <xdr:col>3</xdr:col>
      <xdr:colOff>279400</xdr:colOff>
      <xdr:row>42</xdr:row>
      <xdr:rowOff>42635</xdr:rowOff>
    </xdr:to>
    <xdr:cxnSp macro="">
      <xdr:nvCxnSpPr>
        <xdr:cNvPr id="79" name="直線コネクタ 78"/>
        <xdr:cNvCxnSpPr/>
      </xdr:nvCxnSpPr>
      <xdr:spPr>
        <a:xfrm>
          <a:off x="1447800" y="71745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89" name="円/楕円 88"/>
        <xdr:cNvSpPr/>
      </xdr:nvSpPr>
      <xdr:spPr>
        <a:xfrm>
          <a:off x="4902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110870</xdr:rowOff>
    </xdr:from>
    <xdr:ext cx="762000" cy="259045"/>
    <xdr:sp macro="" textlink="">
      <xdr:nvSpPr>
        <xdr:cNvPr id="90" name="財政力該当値テキスト"/>
        <xdr:cNvSpPr txBox="1"/>
      </xdr:nvSpPr>
      <xdr:spPr>
        <a:xfrm>
          <a:off x="5041900" y="696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91" name="円/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2" name="テキスト ボックス 91"/>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103612</xdr:rowOff>
    </xdr:from>
    <xdr:ext cx="762000" cy="259045"/>
    <xdr:sp macro="" textlink="">
      <xdr:nvSpPr>
        <xdr:cNvPr id="94" name="テキスト ボックス 93"/>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97" name="円/楕円 96"/>
        <xdr:cNvSpPr/>
      </xdr:nvSpPr>
      <xdr:spPr>
        <a:xfrm>
          <a:off x="1397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98" name="テキスト ボックス 97"/>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4.1</a:t>
          </a:r>
          <a:r>
            <a:rPr kumimoji="1" lang="ja-JP" altLang="en-US" sz="1300">
              <a:latin typeface="ＭＳ Ｐゴシック"/>
            </a:rPr>
            <a:t>ポイント悪化した。</a:t>
          </a:r>
          <a:endParaRPr kumimoji="1" lang="en-US" altLang="ja-JP" sz="1300">
            <a:latin typeface="ＭＳ Ｐゴシック"/>
          </a:endParaRPr>
        </a:p>
        <a:p>
          <a:r>
            <a:rPr kumimoji="1" lang="ja-JP" altLang="en-US" sz="1300">
              <a:latin typeface="ＭＳ Ｐゴシック"/>
            </a:rPr>
            <a:t>　これは、 経常経費充当一般財源が約</a:t>
          </a:r>
          <a:r>
            <a:rPr kumimoji="1" lang="en-US" altLang="ja-JP" sz="1300">
              <a:latin typeface="ＭＳ Ｐゴシック"/>
            </a:rPr>
            <a:t>2</a:t>
          </a:r>
          <a:r>
            <a:rPr kumimoji="1" lang="ja-JP" altLang="en-US" sz="1300">
              <a:latin typeface="ＭＳ Ｐゴシック"/>
            </a:rPr>
            <a:t>千万円減少したが、経常一般財源が、地方消費税交付金が約</a:t>
          </a:r>
          <a:r>
            <a:rPr kumimoji="1" lang="en-US" altLang="ja-JP" sz="1300">
              <a:latin typeface="ＭＳ Ｐゴシック"/>
            </a:rPr>
            <a:t>1</a:t>
          </a:r>
          <a:r>
            <a:rPr kumimoji="1" lang="ja-JP" altLang="en-US" sz="1300">
              <a:latin typeface="ＭＳ Ｐゴシック"/>
            </a:rPr>
            <a:t>億円、普通交付税が約</a:t>
          </a:r>
          <a:r>
            <a:rPr kumimoji="1" lang="en-US" altLang="ja-JP" sz="1300">
              <a:latin typeface="ＭＳ Ｐゴシック"/>
            </a:rPr>
            <a:t>3</a:t>
          </a:r>
          <a:r>
            <a:rPr kumimoji="1" lang="ja-JP" altLang="en-US" sz="1300">
              <a:latin typeface="ＭＳ Ｐゴシック"/>
            </a:rPr>
            <a:t>億円と、大幅に減少したためである。</a:t>
          </a:r>
          <a:endParaRPr kumimoji="1" lang="en-US" altLang="ja-JP" sz="1300">
            <a:latin typeface="ＭＳ Ｐゴシック"/>
          </a:endParaRPr>
        </a:p>
        <a:p>
          <a:r>
            <a:rPr kumimoji="1" lang="ja-JP" altLang="en-US" sz="1300">
              <a:latin typeface="ＭＳ Ｐゴシック"/>
            </a:rPr>
            <a:t>　今後も扶助費の増加が見込まれるため、人件費の削減や、事務事業の優先度を点検し、優先度の低い事務事業については計画的に廃止・縮小して経常経費の削減に努めていく。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151554</xdr:rowOff>
    </xdr:from>
    <xdr:to>
      <xdr:col>7</xdr:col>
      <xdr:colOff>152400</xdr:colOff>
      <xdr:row>62</xdr:row>
      <xdr:rowOff>144992</xdr:rowOff>
    </xdr:to>
    <xdr:cxnSp macro="">
      <xdr:nvCxnSpPr>
        <xdr:cNvPr id="133" name="直線コネクタ 132"/>
        <xdr:cNvCxnSpPr/>
      </xdr:nvCxnSpPr>
      <xdr:spPr>
        <a:xfrm>
          <a:off x="4114800" y="10610004"/>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63</xdr:row>
      <xdr:rowOff>66040</xdr:rowOff>
    </xdr:to>
    <xdr:cxnSp macro="">
      <xdr:nvCxnSpPr>
        <xdr:cNvPr id="136" name="直線コネクタ 135"/>
        <xdr:cNvCxnSpPr/>
      </xdr:nvCxnSpPr>
      <xdr:spPr>
        <a:xfrm flipV="1">
          <a:off x="3225800" y="1061000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96731</xdr:rowOff>
    </xdr:from>
    <xdr:to>
      <xdr:col>4</xdr:col>
      <xdr:colOff>482600</xdr:colOff>
      <xdr:row>63</xdr:row>
      <xdr:rowOff>66040</xdr:rowOff>
    </xdr:to>
    <xdr:cxnSp macro="">
      <xdr:nvCxnSpPr>
        <xdr:cNvPr id="139" name="直線コネクタ 138"/>
        <xdr:cNvCxnSpPr/>
      </xdr:nvCxnSpPr>
      <xdr:spPr>
        <a:xfrm>
          <a:off x="2336800" y="107266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96731</xdr:rowOff>
    </xdr:from>
    <xdr:to>
      <xdr:col>3</xdr:col>
      <xdr:colOff>279400</xdr:colOff>
      <xdr:row>63</xdr:row>
      <xdr:rowOff>154517</xdr:rowOff>
    </xdr:to>
    <xdr:cxnSp macro="">
      <xdr:nvCxnSpPr>
        <xdr:cNvPr id="142" name="直線コネクタ 141"/>
        <xdr:cNvCxnSpPr/>
      </xdr:nvCxnSpPr>
      <xdr:spPr>
        <a:xfrm flipV="1">
          <a:off x="1447800" y="10726631"/>
          <a:ext cx="889000" cy="22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44" name="テキスト ボックス 143"/>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46" name="テキスト ボックス 145"/>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94192</xdr:rowOff>
    </xdr:from>
    <xdr:to>
      <xdr:col>7</xdr:col>
      <xdr:colOff>203200</xdr:colOff>
      <xdr:row>63</xdr:row>
      <xdr:rowOff>24342</xdr:rowOff>
    </xdr:to>
    <xdr:sp macro="" textlink="">
      <xdr:nvSpPr>
        <xdr:cNvPr id="152" name="円/楕円 151"/>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110719</xdr:rowOff>
    </xdr:from>
    <xdr:ext cx="762000" cy="259045"/>
    <xdr:sp macro="" textlink="">
      <xdr:nvSpPr>
        <xdr:cNvPr id="153"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100754</xdr:rowOff>
    </xdr:from>
    <xdr:to>
      <xdr:col>6</xdr:col>
      <xdr:colOff>50800</xdr:colOff>
      <xdr:row>62</xdr:row>
      <xdr:rowOff>30904</xdr:rowOff>
    </xdr:to>
    <xdr:sp macro="" textlink="">
      <xdr:nvSpPr>
        <xdr:cNvPr id="154" name="円/楕円 153"/>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41081</xdr:rowOff>
    </xdr:from>
    <xdr:ext cx="736600" cy="259045"/>
    <xdr:sp macro="" textlink="">
      <xdr:nvSpPr>
        <xdr:cNvPr id="155" name="テキスト ボックス 154"/>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6" name="円/楕円 155"/>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7" name="テキスト ボックス 156"/>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45931</xdr:rowOff>
    </xdr:from>
    <xdr:to>
      <xdr:col>3</xdr:col>
      <xdr:colOff>330200</xdr:colOff>
      <xdr:row>62</xdr:row>
      <xdr:rowOff>147531</xdr:rowOff>
    </xdr:to>
    <xdr:sp macro="" textlink="">
      <xdr:nvSpPr>
        <xdr:cNvPr id="158" name="円/楕円 157"/>
        <xdr:cNvSpPr/>
      </xdr:nvSpPr>
      <xdr:spPr>
        <a:xfrm>
          <a:off x="2286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132308</xdr:rowOff>
    </xdr:from>
    <xdr:ext cx="762000" cy="259045"/>
    <xdr:sp macro="" textlink="">
      <xdr:nvSpPr>
        <xdr:cNvPr id="159" name="テキスト ボックス 158"/>
        <xdr:cNvSpPr txBox="1"/>
      </xdr:nvSpPr>
      <xdr:spPr>
        <a:xfrm>
          <a:off x="1955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60" name="円/楕円 159"/>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61" name="テキスト ボックス 160"/>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年度は、ふるさと納税に関する事務が増加したことにより物件費が増加したため、人口</a:t>
          </a:r>
          <a:r>
            <a:rPr kumimoji="1" lang="en-US" altLang="ja-JP" sz="1300">
              <a:latin typeface="ＭＳ Ｐゴシック"/>
            </a:rPr>
            <a:t>1</a:t>
          </a:r>
          <a:r>
            <a:rPr kumimoji="1" lang="ja-JP" altLang="en-US" sz="1300">
              <a:latin typeface="ＭＳ Ｐゴシック"/>
            </a:rPr>
            <a:t>人当たり人件費・物件費等決算額は、前年度より増加した。</a:t>
          </a:r>
          <a:endParaRPr kumimoji="1" lang="en-US" altLang="ja-JP" sz="1300">
            <a:latin typeface="ＭＳ Ｐゴシック"/>
          </a:endParaRPr>
        </a:p>
        <a:p>
          <a:r>
            <a:rPr kumimoji="1" lang="ja-JP" altLang="en-US" sz="1300">
              <a:latin typeface="ＭＳ Ｐゴシック"/>
            </a:rPr>
            <a:t>　類似団体平均を下回っている要因としては、ゴミ処理業務や消防業務などを一部事務組合で実施していることなどが挙げられる。</a:t>
          </a:r>
          <a:endParaRPr kumimoji="1" lang="en-US" altLang="ja-JP" sz="1300">
            <a:latin typeface="ＭＳ Ｐゴシック"/>
          </a:endParaRPr>
        </a:p>
        <a:p>
          <a:r>
            <a:rPr kumimoji="1" lang="ja-JP" altLang="en-US" sz="1300">
              <a:latin typeface="ＭＳ Ｐゴシック"/>
            </a:rPr>
            <a:t>　今後も引き続き、人件費の削減に努めるとともに、公共施設等総合管理計画に基づく計画的な保全や、指定管理者制度の導入による民間委託などによりコストの低減を図っていく。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33099</xdr:rowOff>
    </xdr:from>
    <xdr:to>
      <xdr:col>7</xdr:col>
      <xdr:colOff>152400</xdr:colOff>
      <xdr:row>81</xdr:row>
      <xdr:rowOff>53671</xdr:rowOff>
    </xdr:to>
    <xdr:cxnSp macro="">
      <xdr:nvCxnSpPr>
        <xdr:cNvPr id="197" name="直線コネクタ 196"/>
        <xdr:cNvCxnSpPr/>
      </xdr:nvCxnSpPr>
      <xdr:spPr>
        <a:xfrm>
          <a:off x="4114800" y="13920549"/>
          <a:ext cx="838200" cy="2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38448</xdr:rowOff>
    </xdr:from>
    <xdr:ext cx="762000" cy="259045"/>
    <xdr:sp macro="" textlink="">
      <xdr:nvSpPr>
        <xdr:cNvPr id="198" name="人件費・物件費等の状況平均値テキスト"/>
        <xdr:cNvSpPr txBox="1"/>
      </xdr:nvSpPr>
      <xdr:spPr>
        <a:xfrm>
          <a:off x="5041900" y="1392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25122</xdr:rowOff>
    </xdr:from>
    <xdr:to>
      <xdr:col>6</xdr:col>
      <xdr:colOff>0</xdr:colOff>
      <xdr:row>81</xdr:row>
      <xdr:rowOff>33099</xdr:rowOff>
    </xdr:to>
    <xdr:cxnSp macro="">
      <xdr:nvCxnSpPr>
        <xdr:cNvPr id="200" name="直線コネクタ 199"/>
        <xdr:cNvCxnSpPr/>
      </xdr:nvCxnSpPr>
      <xdr:spPr>
        <a:xfrm>
          <a:off x="3225800" y="13912572"/>
          <a:ext cx="889000" cy="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25122</xdr:rowOff>
    </xdr:from>
    <xdr:to>
      <xdr:col>4</xdr:col>
      <xdr:colOff>482600</xdr:colOff>
      <xdr:row>81</xdr:row>
      <xdr:rowOff>32227</xdr:rowOff>
    </xdr:to>
    <xdr:cxnSp macro="">
      <xdr:nvCxnSpPr>
        <xdr:cNvPr id="203" name="直線コネクタ 202"/>
        <xdr:cNvCxnSpPr/>
      </xdr:nvCxnSpPr>
      <xdr:spPr>
        <a:xfrm flipV="1">
          <a:off x="2336800" y="13912572"/>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7434</xdr:rowOff>
    </xdr:from>
    <xdr:to>
      <xdr:col>3</xdr:col>
      <xdr:colOff>279400</xdr:colOff>
      <xdr:row>81</xdr:row>
      <xdr:rowOff>32227</xdr:rowOff>
    </xdr:to>
    <xdr:cxnSp macro="">
      <xdr:nvCxnSpPr>
        <xdr:cNvPr id="206" name="直線コネクタ 205"/>
        <xdr:cNvCxnSpPr/>
      </xdr:nvCxnSpPr>
      <xdr:spPr>
        <a:xfrm>
          <a:off x="1447800" y="13894884"/>
          <a:ext cx="889000" cy="2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113056</xdr:rowOff>
    </xdr:from>
    <xdr:ext cx="762000" cy="259045"/>
    <xdr:sp macro="" textlink="">
      <xdr:nvSpPr>
        <xdr:cNvPr id="210" name="テキスト ボックス 209"/>
        <xdr:cNvSpPr txBox="1"/>
      </xdr:nvSpPr>
      <xdr:spPr>
        <a:xfrm>
          <a:off x="1066800" y="14000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2871</xdr:rowOff>
    </xdr:from>
    <xdr:to>
      <xdr:col>7</xdr:col>
      <xdr:colOff>203200</xdr:colOff>
      <xdr:row>81</xdr:row>
      <xdr:rowOff>104471</xdr:rowOff>
    </xdr:to>
    <xdr:sp macro="" textlink="">
      <xdr:nvSpPr>
        <xdr:cNvPr id="216" name="円/楕円 215"/>
        <xdr:cNvSpPr/>
      </xdr:nvSpPr>
      <xdr:spPr>
        <a:xfrm>
          <a:off x="4902200" y="138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95598</xdr:rowOff>
    </xdr:from>
    <xdr:ext cx="762000" cy="259045"/>
    <xdr:sp macro="" textlink="">
      <xdr:nvSpPr>
        <xdr:cNvPr id="217" name="人件費・物件費等の状況該当値テキスト"/>
        <xdr:cNvSpPr txBox="1"/>
      </xdr:nvSpPr>
      <xdr:spPr>
        <a:xfrm>
          <a:off x="5041900" y="1381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153749</xdr:rowOff>
    </xdr:from>
    <xdr:to>
      <xdr:col>6</xdr:col>
      <xdr:colOff>50800</xdr:colOff>
      <xdr:row>81</xdr:row>
      <xdr:rowOff>83899</xdr:rowOff>
    </xdr:to>
    <xdr:sp macro="" textlink="">
      <xdr:nvSpPr>
        <xdr:cNvPr id="218" name="円/楕円 217"/>
        <xdr:cNvSpPr/>
      </xdr:nvSpPr>
      <xdr:spPr>
        <a:xfrm>
          <a:off x="4064000" y="13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94076</xdr:rowOff>
    </xdr:from>
    <xdr:ext cx="736600" cy="259045"/>
    <xdr:sp macro="" textlink="">
      <xdr:nvSpPr>
        <xdr:cNvPr id="219" name="テキスト ボックス 218"/>
        <xdr:cNvSpPr txBox="1"/>
      </xdr:nvSpPr>
      <xdr:spPr>
        <a:xfrm>
          <a:off x="3733800" y="13638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102,888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145772</xdr:rowOff>
    </xdr:from>
    <xdr:to>
      <xdr:col>4</xdr:col>
      <xdr:colOff>533400</xdr:colOff>
      <xdr:row>81</xdr:row>
      <xdr:rowOff>75922</xdr:rowOff>
    </xdr:to>
    <xdr:sp macro="" textlink="">
      <xdr:nvSpPr>
        <xdr:cNvPr id="220" name="円/楕円 219"/>
        <xdr:cNvSpPr/>
      </xdr:nvSpPr>
      <xdr:spPr>
        <a:xfrm>
          <a:off x="3175000" y="138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86099</xdr:rowOff>
    </xdr:from>
    <xdr:ext cx="762000" cy="259045"/>
    <xdr:sp macro="" textlink="">
      <xdr:nvSpPr>
        <xdr:cNvPr id="221" name="テキスト ボックス 220"/>
        <xdr:cNvSpPr txBox="1"/>
      </xdr:nvSpPr>
      <xdr:spPr>
        <a:xfrm>
          <a:off x="2844800" y="1363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98,260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152877</xdr:rowOff>
    </xdr:from>
    <xdr:to>
      <xdr:col>3</xdr:col>
      <xdr:colOff>330200</xdr:colOff>
      <xdr:row>81</xdr:row>
      <xdr:rowOff>83027</xdr:rowOff>
    </xdr:to>
    <xdr:sp macro="" textlink="">
      <xdr:nvSpPr>
        <xdr:cNvPr id="222" name="円/楕円 221"/>
        <xdr:cNvSpPr/>
      </xdr:nvSpPr>
      <xdr:spPr>
        <a:xfrm>
          <a:off x="2286000" y="138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93204</xdr:rowOff>
    </xdr:from>
    <xdr:ext cx="762000" cy="259045"/>
    <xdr:sp macro="" textlink="">
      <xdr:nvSpPr>
        <xdr:cNvPr id="223" name="テキスト ボックス 222"/>
        <xdr:cNvSpPr txBox="1"/>
      </xdr:nvSpPr>
      <xdr:spPr>
        <a:xfrm>
          <a:off x="1955800" y="1363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102,382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128084</xdr:rowOff>
    </xdr:from>
    <xdr:to>
      <xdr:col>2</xdr:col>
      <xdr:colOff>127000</xdr:colOff>
      <xdr:row>81</xdr:row>
      <xdr:rowOff>58234</xdr:rowOff>
    </xdr:to>
    <xdr:sp macro="" textlink="">
      <xdr:nvSpPr>
        <xdr:cNvPr id="224" name="円/楕円 223"/>
        <xdr:cNvSpPr/>
      </xdr:nvSpPr>
      <xdr:spPr>
        <a:xfrm>
          <a:off x="1397000" y="138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68411</xdr:rowOff>
    </xdr:from>
    <xdr:ext cx="762000" cy="259045"/>
    <xdr:sp macro="" textlink="">
      <xdr:nvSpPr>
        <xdr:cNvPr id="225" name="テキスト ボックス 224"/>
        <xdr:cNvSpPr txBox="1"/>
      </xdr:nvSpPr>
      <xdr:spPr>
        <a:xfrm>
          <a:off x="1066800" y="1361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行財政改革による給与水準の適正化に努めてきた結果、ラスパイレス指数は、類似団体、全国平均をともに下回る結果となった。</a:t>
          </a:r>
          <a:endParaRPr kumimoji="1" lang="en-US" altLang="ja-JP" sz="1300">
            <a:latin typeface="ＭＳ Ｐゴシック"/>
          </a:endParaRPr>
        </a:p>
        <a:p>
          <a:r>
            <a:rPr kumimoji="1" lang="ja-JP" altLang="en-US" sz="1300">
              <a:latin typeface="ＭＳ Ｐゴシック"/>
            </a:rPr>
            <a:t>　今後も職員一人ひとりの業務量や、職員の士気などを鑑みつつ、給与水準の適正化に努めていく。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47272</xdr:rowOff>
    </xdr:from>
    <xdr:to>
      <xdr:col>24</xdr:col>
      <xdr:colOff>558800</xdr:colOff>
      <xdr:row>82</xdr:row>
      <xdr:rowOff>9878</xdr:rowOff>
    </xdr:to>
    <xdr:cxnSp macro="">
      <xdr:nvCxnSpPr>
        <xdr:cNvPr id="259" name="直線コネクタ 258"/>
        <xdr:cNvCxnSpPr/>
      </xdr:nvCxnSpPr>
      <xdr:spPr>
        <a:xfrm>
          <a:off x="16179800" y="13934722"/>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47272</xdr:rowOff>
    </xdr:from>
    <xdr:to>
      <xdr:col>23</xdr:col>
      <xdr:colOff>406400</xdr:colOff>
      <xdr:row>81</xdr:row>
      <xdr:rowOff>154516</xdr:rowOff>
    </xdr:to>
    <xdr:cxnSp macro="">
      <xdr:nvCxnSpPr>
        <xdr:cNvPr id="262" name="直線コネクタ 261"/>
        <xdr:cNvCxnSpPr/>
      </xdr:nvCxnSpPr>
      <xdr:spPr>
        <a:xfrm flipV="1">
          <a:off x="15290800" y="1393472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81</xdr:row>
      <xdr:rowOff>154516</xdr:rowOff>
    </xdr:to>
    <xdr:cxnSp macro="">
      <xdr:nvCxnSpPr>
        <xdr:cNvPr id="265" name="直線コネクタ 264"/>
        <xdr:cNvCxnSpPr/>
      </xdr:nvCxnSpPr>
      <xdr:spPr>
        <a:xfrm>
          <a:off x="14401800" y="140419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7" name="テキスト ボックス 266"/>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154516</xdr:rowOff>
    </xdr:from>
    <xdr:to>
      <xdr:col>21</xdr:col>
      <xdr:colOff>0</xdr:colOff>
      <xdr:row>88</xdr:row>
      <xdr:rowOff>67028</xdr:rowOff>
    </xdr:to>
    <xdr:cxnSp macro="">
      <xdr:nvCxnSpPr>
        <xdr:cNvPr id="268" name="直線コネクタ 267"/>
        <xdr:cNvCxnSpPr/>
      </xdr:nvCxnSpPr>
      <xdr:spPr>
        <a:xfrm flipV="1">
          <a:off x="13512800" y="14041966"/>
          <a:ext cx="889000" cy="111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70" name="テキスト ボックス 269"/>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72" name="テキスト ボックス 271"/>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78" name="円/楕円 277"/>
        <xdr:cNvSpPr/>
      </xdr:nvSpPr>
      <xdr:spPr>
        <a:xfrm>
          <a:off x="169672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51805</xdr:rowOff>
    </xdr:from>
    <xdr:ext cx="762000" cy="259045"/>
    <xdr:sp macro="" textlink="">
      <xdr:nvSpPr>
        <xdr:cNvPr id="279" name="給与水準   （国との比較）該当値テキスト"/>
        <xdr:cNvSpPr txBox="1"/>
      </xdr:nvSpPr>
      <xdr:spPr>
        <a:xfrm>
          <a:off x="17106900" y="13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167922</xdr:rowOff>
    </xdr:from>
    <xdr:to>
      <xdr:col>23</xdr:col>
      <xdr:colOff>457200</xdr:colOff>
      <xdr:row>81</xdr:row>
      <xdr:rowOff>98072</xdr:rowOff>
    </xdr:to>
    <xdr:sp macro="" textlink="">
      <xdr:nvSpPr>
        <xdr:cNvPr id="280" name="円/楕円 279"/>
        <xdr:cNvSpPr/>
      </xdr:nvSpPr>
      <xdr:spPr>
        <a:xfrm>
          <a:off x="16129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108249</xdr:rowOff>
    </xdr:from>
    <xdr:ext cx="736600" cy="259045"/>
    <xdr:sp macro="" textlink="">
      <xdr:nvSpPr>
        <xdr:cNvPr id="281" name="テキスト ボックス 280"/>
        <xdr:cNvSpPr txBox="1"/>
      </xdr:nvSpPr>
      <xdr:spPr>
        <a:xfrm>
          <a:off x="15798800" y="1365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82" name="円/楕円 281"/>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83" name="テキスト ボックス 282"/>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84" name="円/楕円 283"/>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5" name="テキスト ボックス 284"/>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16228</xdr:rowOff>
    </xdr:from>
    <xdr:to>
      <xdr:col>19</xdr:col>
      <xdr:colOff>533400</xdr:colOff>
      <xdr:row>88</xdr:row>
      <xdr:rowOff>117828</xdr:rowOff>
    </xdr:to>
    <xdr:sp macro="" textlink="">
      <xdr:nvSpPr>
        <xdr:cNvPr id="286" name="円/楕円 285"/>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128005</xdr:rowOff>
    </xdr:from>
    <xdr:ext cx="762000" cy="259045"/>
    <xdr:sp macro="" textlink="">
      <xdr:nvSpPr>
        <xdr:cNvPr id="287" name="テキスト ボックス 286"/>
        <xdr:cNvSpPr txBox="1"/>
      </xdr:nvSpPr>
      <xdr:spPr>
        <a:xfrm>
          <a:off x="13131800" y="148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前年度より若干増加したものの、依然として類似団体、全国、県内平均を大きく下回っている。</a:t>
          </a:r>
          <a:endParaRPr kumimoji="1" lang="en-US" altLang="ja-JP" sz="1300">
            <a:latin typeface="ＭＳ Ｐゴシック"/>
          </a:endParaRPr>
        </a:p>
        <a:p>
          <a:r>
            <a:rPr kumimoji="1" lang="ja-JP" altLang="en-US" sz="1300">
              <a:latin typeface="ＭＳ Ｐゴシック"/>
            </a:rPr>
            <a:t>　主な要因としては、退職者補充の抑制や、指定管理者制度の導入、ゴミ処理業務や消防業務などを一部事務組合で実施していることが挙げられる。</a:t>
          </a:r>
          <a:endParaRPr kumimoji="1" lang="en-US" altLang="ja-JP" sz="1300">
            <a:latin typeface="ＭＳ Ｐゴシック"/>
          </a:endParaRPr>
        </a:p>
        <a:p>
          <a:r>
            <a:rPr kumimoji="1" lang="ja-JP" altLang="en-US" sz="1300">
              <a:latin typeface="ＭＳ Ｐゴシック"/>
            </a:rPr>
            <a:t>　今後も引き続き、組織機構の見直しなどを行うことで、効率的な行財政運営を進めていく。</a:t>
          </a: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5292</xdr:rowOff>
    </xdr:from>
    <xdr:to>
      <xdr:col>24</xdr:col>
      <xdr:colOff>558800</xdr:colOff>
      <xdr:row>60</xdr:row>
      <xdr:rowOff>35454</xdr:rowOff>
    </xdr:to>
    <xdr:cxnSp macro="">
      <xdr:nvCxnSpPr>
        <xdr:cNvPr id="322" name="直線コネクタ 321"/>
        <xdr:cNvCxnSpPr/>
      </xdr:nvCxnSpPr>
      <xdr:spPr>
        <a:xfrm>
          <a:off x="16179800" y="10292292"/>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3"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158644</xdr:rowOff>
    </xdr:from>
    <xdr:to>
      <xdr:col>23</xdr:col>
      <xdr:colOff>406400</xdr:colOff>
      <xdr:row>60</xdr:row>
      <xdr:rowOff>5292</xdr:rowOff>
    </xdr:to>
    <xdr:cxnSp macro="">
      <xdr:nvCxnSpPr>
        <xdr:cNvPr id="325" name="直線コネクタ 324"/>
        <xdr:cNvCxnSpPr/>
      </xdr:nvCxnSpPr>
      <xdr:spPr>
        <a:xfrm>
          <a:off x="15290800" y="1027419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6" name="フローチャート : 判断 325"/>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7" name="テキスト ボックス 326"/>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158644</xdr:rowOff>
    </xdr:from>
    <xdr:to>
      <xdr:col>22</xdr:col>
      <xdr:colOff>203200</xdr:colOff>
      <xdr:row>59</xdr:row>
      <xdr:rowOff>158644</xdr:rowOff>
    </xdr:to>
    <xdr:cxnSp macro="">
      <xdr:nvCxnSpPr>
        <xdr:cNvPr id="328" name="直線コネクタ 327"/>
        <xdr:cNvCxnSpPr/>
      </xdr:nvCxnSpPr>
      <xdr:spPr>
        <a:xfrm>
          <a:off x="14401800" y="10274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108179</xdr:rowOff>
    </xdr:from>
    <xdr:ext cx="762000" cy="259045"/>
    <xdr:sp macro="" textlink="">
      <xdr:nvSpPr>
        <xdr:cNvPr id="330" name="テキスト ボックス 329"/>
        <xdr:cNvSpPr txBox="1"/>
      </xdr:nvSpPr>
      <xdr:spPr>
        <a:xfrm>
          <a:off x="14909800" y="1073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144569</xdr:rowOff>
    </xdr:from>
    <xdr:to>
      <xdr:col>21</xdr:col>
      <xdr:colOff>0</xdr:colOff>
      <xdr:row>59</xdr:row>
      <xdr:rowOff>158644</xdr:rowOff>
    </xdr:to>
    <xdr:cxnSp macro="">
      <xdr:nvCxnSpPr>
        <xdr:cNvPr id="331" name="直線コネクタ 330"/>
        <xdr:cNvCxnSpPr/>
      </xdr:nvCxnSpPr>
      <xdr:spPr>
        <a:xfrm>
          <a:off x="13512800" y="10260119"/>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106168</xdr:rowOff>
    </xdr:from>
    <xdr:ext cx="762000" cy="259045"/>
    <xdr:sp macro="" textlink="">
      <xdr:nvSpPr>
        <xdr:cNvPr id="333" name="テキスト ボックス 332"/>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112200</xdr:rowOff>
    </xdr:from>
    <xdr:ext cx="762000" cy="259045"/>
    <xdr:sp macro="" textlink="">
      <xdr:nvSpPr>
        <xdr:cNvPr id="335" name="テキスト ボックス 334"/>
        <xdr:cNvSpPr txBox="1"/>
      </xdr:nvSpPr>
      <xdr:spPr>
        <a:xfrm>
          <a:off x="13131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156104</xdr:rowOff>
    </xdr:from>
    <xdr:to>
      <xdr:col>24</xdr:col>
      <xdr:colOff>609600</xdr:colOff>
      <xdr:row>60</xdr:row>
      <xdr:rowOff>86254</xdr:rowOff>
    </xdr:to>
    <xdr:sp macro="" textlink="">
      <xdr:nvSpPr>
        <xdr:cNvPr id="341" name="円/楕円 340"/>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xdr:rowOff>
    </xdr:from>
    <xdr:ext cx="762000" cy="259045"/>
    <xdr:sp macro="" textlink="">
      <xdr:nvSpPr>
        <xdr:cNvPr id="342" name="定員管理の状況該当値テキスト"/>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125942</xdr:rowOff>
    </xdr:from>
    <xdr:to>
      <xdr:col>23</xdr:col>
      <xdr:colOff>457200</xdr:colOff>
      <xdr:row>60</xdr:row>
      <xdr:rowOff>56092</xdr:rowOff>
    </xdr:to>
    <xdr:sp macro="" textlink="">
      <xdr:nvSpPr>
        <xdr:cNvPr id="343" name="円/楕円 342"/>
        <xdr:cNvSpPr/>
      </xdr:nvSpPr>
      <xdr:spPr>
        <a:xfrm>
          <a:off x="16129000" y="102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66269</xdr:rowOff>
    </xdr:from>
    <xdr:ext cx="736600" cy="259045"/>
    <xdr:sp macro="" textlink="">
      <xdr:nvSpPr>
        <xdr:cNvPr id="344" name="テキスト ボックス 343"/>
        <xdr:cNvSpPr txBox="1"/>
      </xdr:nvSpPr>
      <xdr:spPr>
        <a:xfrm>
          <a:off x="15798800" y="1001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107844</xdr:rowOff>
    </xdr:from>
    <xdr:to>
      <xdr:col>22</xdr:col>
      <xdr:colOff>254000</xdr:colOff>
      <xdr:row>60</xdr:row>
      <xdr:rowOff>37994</xdr:rowOff>
    </xdr:to>
    <xdr:sp macro="" textlink="">
      <xdr:nvSpPr>
        <xdr:cNvPr id="345" name="円/楕円 344"/>
        <xdr:cNvSpPr/>
      </xdr:nvSpPr>
      <xdr:spPr>
        <a:xfrm>
          <a:off x="15240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48171</xdr:rowOff>
    </xdr:from>
    <xdr:ext cx="762000" cy="259045"/>
    <xdr:sp macro="" textlink="">
      <xdr:nvSpPr>
        <xdr:cNvPr id="346" name="テキスト ボックス 345"/>
        <xdr:cNvSpPr txBox="1"/>
      </xdr:nvSpPr>
      <xdr:spPr>
        <a:xfrm>
          <a:off x="14909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107844</xdr:rowOff>
    </xdr:from>
    <xdr:to>
      <xdr:col>21</xdr:col>
      <xdr:colOff>50800</xdr:colOff>
      <xdr:row>60</xdr:row>
      <xdr:rowOff>37994</xdr:rowOff>
    </xdr:to>
    <xdr:sp macro="" textlink="">
      <xdr:nvSpPr>
        <xdr:cNvPr id="347" name="円/楕円 346"/>
        <xdr:cNvSpPr/>
      </xdr:nvSpPr>
      <xdr:spPr>
        <a:xfrm>
          <a:off x="14351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48171</xdr:rowOff>
    </xdr:from>
    <xdr:ext cx="762000" cy="259045"/>
    <xdr:sp macro="" textlink="">
      <xdr:nvSpPr>
        <xdr:cNvPr id="348" name="テキスト ボックス 347"/>
        <xdr:cNvSpPr txBox="1"/>
      </xdr:nvSpPr>
      <xdr:spPr>
        <a:xfrm>
          <a:off x="14020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93769</xdr:rowOff>
    </xdr:from>
    <xdr:to>
      <xdr:col>19</xdr:col>
      <xdr:colOff>533400</xdr:colOff>
      <xdr:row>60</xdr:row>
      <xdr:rowOff>23919</xdr:rowOff>
    </xdr:to>
    <xdr:sp macro="" textlink="">
      <xdr:nvSpPr>
        <xdr:cNvPr id="349" name="円/楕円 348"/>
        <xdr:cNvSpPr/>
      </xdr:nvSpPr>
      <xdr:spPr>
        <a:xfrm>
          <a:off x="13462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34096</xdr:rowOff>
    </xdr:from>
    <xdr:ext cx="762000" cy="259045"/>
    <xdr:sp macro="" textlink="">
      <xdr:nvSpPr>
        <xdr:cNvPr id="350" name="テキスト ボックス 349"/>
        <xdr:cNvSpPr txBox="1"/>
      </xdr:nvSpPr>
      <xdr:spPr>
        <a:xfrm>
          <a:off x="13131800" y="997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実質公債費比率は、前年度から</a:t>
          </a:r>
          <a:r>
            <a:rPr kumimoji="1" lang="en-US" altLang="ja-JP" sz="1300">
              <a:latin typeface="ＭＳ Ｐゴシック"/>
            </a:rPr>
            <a:t>1.1</a:t>
          </a:r>
          <a:r>
            <a:rPr kumimoji="1" lang="ja-JP" altLang="en-US" sz="1300">
              <a:latin typeface="ＭＳ Ｐゴシック"/>
            </a:rPr>
            <a:t>ポイント改善し、類似団体、全国平均を下回る結果となった。</a:t>
          </a:r>
          <a:endParaRPr kumimoji="1" lang="en-US" altLang="ja-JP" sz="1300">
            <a:latin typeface="ＭＳ Ｐゴシック"/>
          </a:endParaRPr>
        </a:p>
        <a:p>
          <a:r>
            <a:rPr kumimoji="1" lang="ja-JP" altLang="en-US" sz="1300">
              <a:latin typeface="ＭＳ Ｐゴシック"/>
            </a:rPr>
            <a:t>　主な要因としては、市債の借入額を元金償還額以下とするなどの市債抑制方針に基づき、市債残高の削減に取り組んできたことが挙げられる。</a:t>
          </a:r>
          <a:endParaRPr kumimoji="1" lang="en-US" altLang="ja-JP" sz="1300">
            <a:latin typeface="ＭＳ Ｐゴシック"/>
          </a:endParaRPr>
        </a:p>
        <a:p>
          <a:r>
            <a:rPr kumimoji="1" lang="ja-JP" altLang="en-US" sz="1300">
              <a:latin typeface="ＭＳ Ｐゴシック"/>
            </a:rPr>
            <a:t>　今後も引き続き、中長期的な視点に立って、借入と償還のバランスを考えた財政運営を行うことにより、比率の低下に努めていく。</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51163</xdr:rowOff>
    </xdr:from>
    <xdr:to>
      <xdr:col>24</xdr:col>
      <xdr:colOff>558800</xdr:colOff>
      <xdr:row>40</xdr:row>
      <xdr:rowOff>127000</xdr:rowOff>
    </xdr:to>
    <xdr:cxnSp macro="">
      <xdr:nvCxnSpPr>
        <xdr:cNvPr id="385" name="直線コネクタ 384"/>
        <xdr:cNvCxnSpPr/>
      </xdr:nvCxnSpPr>
      <xdr:spPr>
        <a:xfrm flipV="1">
          <a:off x="16179800" y="690916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6"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114119</xdr:rowOff>
    </xdr:to>
    <xdr:cxnSp macro="">
      <xdr:nvCxnSpPr>
        <xdr:cNvPr id="388" name="直線コネクタ 387"/>
        <xdr:cNvCxnSpPr/>
      </xdr:nvCxnSpPr>
      <xdr:spPr>
        <a:xfrm flipV="1">
          <a:off x="15290800" y="6985000"/>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9" name="フローチャート : 判断 388"/>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0" name="テキスト ボックス 389"/>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114119</xdr:rowOff>
    </xdr:from>
    <xdr:to>
      <xdr:col>22</xdr:col>
      <xdr:colOff>203200</xdr:colOff>
      <xdr:row>42</xdr:row>
      <xdr:rowOff>59872</xdr:rowOff>
    </xdr:to>
    <xdr:cxnSp macro="">
      <xdr:nvCxnSpPr>
        <xdr:cNvPr id="391" name="直線コネクタ 390"/>
        <xdr:cNvCxnSpPr/>
      </xdr:nvCxnSpPr>
      <xdr:spPr>
        <a:xfrm flipV="1">
          <a:off x="14401800" y="7143569"/>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59872</xdr:rowOff>
    </xdr:from>
    <xdr:to>
      <xdr:col>21</xdr:col>
      <xdr:colOff>0</xdr:colOff>
      <xdr:row>42</xdr:row>
      <xdr:rowOff>121920</xdr:rowOff>
    </xdr:to>
    <xdr:cxnSp macro="">
      <xdr:nvCxnSpPr>
        <xdr:cNvPr id="394" name="直線コネクタ 393"/>
        <xdr:cNvCxnSpPr/>
      </xdr:nvCxnSpPr>
      <xdr:spPr>
        <a:xfrm flipV="1">
          <a:off x="13512800" y="72607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6" name="テキスト ボックス 39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398" name="テキスト ボックス 397"/>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404" name="円/楕円 403"/>
        <xdr:cNvSpPr/>
      </xdr:nvSpPr>
      <xdr:spPr>
        <a:xfrm>
          <a:off x="169672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16890</xdr:rowOff>
    </xdr:from>
    <xdr:ext cx="762000" cy="259045"/>
    <xdr:sp macro="" textlink="">
      <xdr:nvSpPr>
        <xdr:cNvPr id="405" name="公債費負担の状況該当値テキスト"/>
        <xdr:cNvSpPr txBox="1"/>
      </xdr:nvSpPr>
      <xdr:spPr>
        <a:xfrm>
          <a:off x="17106900" y="67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406" name="円/楕円 405"/>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16527</xdr:rowOff>
    </xdr:from>
    <xdr:ext cx="736600" cy="259045"/>
    <xdr:sp macro="" textlink="">
      <xdr:nvSpPr>
        <xdr:cNvPr id="407" name="テキスト ボックス 406"/>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63319</xdr:rowOff>
    </xdr:from>
    <xdr:to>
      <xdr:col>22</xdr:col>
      <xdr:colOff>254000</xdr:colOff>
      <xdr:row>41</xdr:row>
      <xdr:rowOff>164919</xdr:rowOff>
    </xdr:to>
    <xdr:sp macro="" textlink="">
      <xdr:nvSpPr>
        <xdr:cNvPr id="408" name="円/楕円 407"/>
        <xdr:cNvSpPr/>
      </xdr:nvSpPr>
      <xdr:spPr>
        <a:xfrm>
          <a:off x="15240000" y="709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149696</xdr:rowOff>
    </xdr:from>
    <xdr:ext cx="762000" cy="259045"/>
    <xdr:sp macro="" textlink="">
      <xdr:nvSpPr>
        <xdr:cNvPr id="409" name="テキスト ボックス 408"/>
        <xdr:cNvSpPr txBox="1"/>
      </xdr:nvSpPr>
      <xdr:spPr>
        <a:xfrm>
          <a:off x="14909800" y="717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0" name="円/楕円 409"/>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95449</xdr:rowOff>
    </xdr:from>
    <xdr:ext cx="762000" cy="259045"/>
    <xdr:sp macro="" textlink="">
      <xdr:nvSpPr>
        <xdr:cNvPr id="411" name="テキスト ボックス 410"/>
        <xdr:cNvSpPr txBox="1"/>
      </xdr:nvSpPr>
      <xdr:spPr>
        <a:xfrm>
          <a:off x="14020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12" name="円/楕円 41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13" name="テキスト ボックス 412"/>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将来負担比率は、平成</a:t>
          </a:r>
          <a:r>
            <a:rPr kumimoji="1" lang="en-US" altLang="ja-JP" sz="1300">
              <a:latin typeface="ＭＳ Ｐゴシック"/>
            </a:rPr>
            <a:t>25</a:t>
          </a:r>
          <a:r>
            <a:rPr kumimoji="1" lang="ja-JP" altLang="en-US" sz="1300">
              <a:latin typeface="ＭＳ Ｐゴシック"/>
            </a:rPr>
            <a:t>年度以降「－」となり、類似団体、全国平均を大きく下回る結果となった。</a:t>
          </a:r>
          <a:endParaRPr kumimoji="1" lang="en-US" altLang="ja-JP" sz="1300">
            <a:latin typeface="ＭＳ Ｐゴシック"/>
          </a:endParaRPr>
        </a:p>
        <a:p>
          <a:r>
            <a:rPr kumimoji="1" lang="ja-JP" altLang="en-US" sz="1300">
              <a:latin typeface="ＭＳ Ｐゴシック"/>
            </a:rPr>
            <a:t>　主な要因としては、市の経営方針の中で市債残高の削減を掲げ、平成</a:t>
          </a:r>
          <a:r>
            <a:rPr kumimoji="1" lang="en-US" altLang="ja-JP" sz="1300">
              <a:latin typeface="ＭＳ Ｐゴシック"/>
            </a:rPr>
            <a:t>17</a:t>
          </a:r>
          <a:r>
            <a:rPr kumimoji="1" lang="ja-JP" altLang="en-US" sz="1300">
              <a:latin typeface="ＭＳ Ｐゴシック"/>
            </a:rPr>
            <a:t>年度末の市債残高約</a:t>
          </a:r>
          <a:r>
            <a:rPr kumimoji="1" lang="en-US" altLang="ja-JP" sz="1300">
              <a:latin typeface="ＭＳ Ｐゴシック"/>
            </a:rPr>
            <a:t>475</a:t>
          </a:r>
          <a:r>
            <a:rPr kumimoji="1" lang="ja-JP" altLang="en-US" sz="1300">
              <a:latin typeface="ＭＳ Ｐゴシック"/>
            </a:rPr>
            <a:t>億円を平成</a:t>
          </a:r>
          <a:r>
            <a:rPr kumimoji="1" lang="en-US" altLang="ja-JP" sz="1300">
              <a:latin typeface="ＭＳ Ｐゴシック"/>
            </a:rPr>
            <a:t>27</a:t>
          </a:r>
          <a:r>
            <a:rPr kumimoji="1" lang="ja-JP" altLang="en-US" sz="1300">
              <a:latin typeface="ＭＳ Ｐゴシック"/>
            </a:rPr>
            <a:t>年度末約</a:t>
          </a:r>
          <a:r>
            <a:rPr kumimoji="1" lang="en-US" altLang="ja-JP" sz="1300">
              <a:latin typeface="ＭＳ Ｐゴシック"/>
            </a:rPr>
            <a:t>365</a:t>
          </a:r>
          <a:r>
            <a:rPr kumimoji="1" lang="ja-JP" altLang="en-US" sz="1300">
              <a:latin typeface="ＭＳ Ｐゴシック"/>
            </a:rPr>
            <a:t>億円と約</a:t>
          </a:r>
          <a:r>
            <a:rPr kumimoji="1" lang="en-US" altLang="ja-JP" sz="1300">
              <a:latin typeface="ＭＳ Ｐゴシック"/>
            </a:rPr>
            <a:t>110</a:t>
          </a:r>
          <a:r>
            <a:rPr kumimoji="1" lang="ja-JP" altLang="en-US" sz="1300">
              <a:latin typeface="ＭＳ Ｐゴシック"/>
            </a:rPr>
            <a:t>億円削減できたことが挙げられる。</a:t>
          </a:r>
          <a:endParaRPr kumimoji="1" lang="en-US" altLang="ja-JP" sz="1300">
            <a:latin typeface="ＭＳ Ｐゴシック"/>
          </a:endParaRPr>
        </a:p>
        <a:p>
          <a:r>
            <a:rPr kumimoji="1" lang="ja-JP" altLang="en-US" sz="1300">
              <a:latin typeface="ＭＳ Ｐゴシック"/>
            </a:rPr>
            <a:t>　今後、老朽化が進む公共施設の更新などを実施することで比率の上昇が起きる可能性があるため、次世代に過大な負担を残さぬよう、市債残高の削減や財政調整基金の積立などにより計画的な財政運営に努めていく。</a:t>
          </a: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157878</xdr:rowOff>
    </xdr:from>
    <xdr:ext cx="762000" cy="259045"/>
    <xdr:sp macro="" textlink="">
      <xdr:nvSpPr>
        <xdr:cNvPr id="447" name="将来負担の状況平均値テキスト"/>
        <xdr:cNvSpPr txBox="1"/>
      </xdr:nvSpPr>
      <xdr:spPr>
        <a:xfrm>
          <a:off x="17106900" y="2558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8" name="フローチャート : 判断 447"/>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49" name="フローチャート : 判断 448"/>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0" name="テキスト ボックス 449"/>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13547</xdr:rowOff>
    </xdr:from>
    <xdr:to>
      <xdr:col>22</xdr:col>
      <xdr:colOff>254000</xdr:colOff>
      <xdr:row>15</xdr:row>
      <xdr:rowOff>115147</xdr:rowOff>
    </xdr:to>
    <xdr:sp macro="" textlink="">
      <xdr:nvSpPr>
        <xdr:cNvPr id="451" name="フローチャート : 判断 450"/>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2" name="テキスト ボックス 451"/>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80306</xdr:rowOff>
    </xdr:from>
    <xdr:to>
      <xdr:col>21</xdr:col>
      <xdr:colOff>50800</xdr:colOff>
      <xdr:row>16</xdr:row>
      <xdr:rowOff>10456</xdr:rowOff>
    </xdr:to>
    <xdr:sp macro="" textlink="">
      <xdr:nvSpPr>
        <xdr:cNvPr id="453" name="フローチャート : 判断 452"/>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4" name="テキスト ボックス 453"/>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5" name="フローチャート : 判断 454"/>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86123</xdr:rowOff>
    </xdr:from>
    <xdr:ext cx="762000" cy="259045"/>
    <xdr:sp macro="" textlink="">
      <xdr:nvSpPr>
        <xdr:cNvPr id="456" name="テキスト ボックス 455"/>
        <xdr:cNvSpPr txBox="1"/>
      </xdr:nvSpPr>
      <xdr:spPr>
        <a:xfrm>
          <a:off x="13131800" y="2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14</xdr:row>
      <xdr:rowOff>15282</xdr:rowOff>
    </xdr:from>
    <xdr:to>
      <xdr:col>19</xdr:col>
      <xdr:colOff>533400</xdr:colOff>
      <xdr:row>14</xdr:row>
      <xdr:rowOff>116882</xdr:rowOff>
    </xdr:to>
    <xdr:sp macro="" textlink="">
      <xdr:nvSpPr>
        <xdr:cNvPr id="462" name="円/楕円 461"/>
        <xdr:cNvSpPr/>
      </xdr:nvSpPr>
      <xdr:spPr>
        <a:xfrm>
          <a:off x="13462000" y="24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127059</xdr:rowOff>
    </xdr:from>
    <xdr:ext cx="762000" cy="259045"/>
    <xdr:sp macro="" textlink="">
      <xdr:nvSpPr>
        <xdr:cNvPr id="463" name="テキスト ボックス 462"/>
        <xdr:cNvSpPr txBox="1"/>
      </xdr:nvSpPr>
      <xdr:spPr>
        <a:xfrm>
          <a:off x="13131800" y="218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56,286
51,898
74.81
21,741,083
20,325,669
1,147,893
11,423,494
14,007,727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人件費に係る経常収支比率は、類似団体、全国、県内平均を大きく下回っている。</a:t>
          </a:r>
          <a:endParaRPr kumimoji="1" lang="en-US" altLang="ja-JP" sz="1300">
            <a:latin typeface="ＭＳ Ｐゴシック"/>
          </a:endParaRPr>
        </a:p>
        <a:p>
          <a:r>
            <a:rPr kumimoji="1" lang="ja-JP" altLang="en-US" sz="1300">
              <a:latin typeface="ＭＳ Ｐゴシック"/>
            </a:rPr>
            <a:t>　主な要因としては、定員適正化計画による退職者補充の抑制、効率的な組織を目指した機構改革などによる行財政改革や、ゴミ処理業務や消防業務などを一部事務組合で実施していることが挙げられる。</a:t>
          </a:r>
          <a:endParaRPr kumimoji="1" lang="en-US" altLang="ja-JP" sz="1300">
            <a:latin typeface="ＭＳ Ｐゴシック"/>
          </a:endParaRPr>
        </a:p>
        <a:p>
          <a:r>
            <a:rPr kumimoji="1" lang="ja-JP" altLang="en-US" sz="1300">
              <a:latin typeface="ＭＳ Ｐゴシック"/>
            </a:rPr>
            <a:t>　今後も引き続き、適正な行財政運営に努めていく。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168910</xdr:rowOff>
    </xdr:from>
    <xdr:to>
      <xdr:col>7</xdr:col>
      <xdr:colOff>15875</xdr:colOff>
      <xdr:row>34</xdr:row>
      <xdr:rowOff>66040</xdr:rowOff>
    </xdr:to>
    <xdr:cxnSp macro="">
      <xdr:nvCxnSpPr>
        <xdr:cNvPr id="66" name="直線コネクタ 65"/>
        <xdr:cNvCxnSpPr/>
      </xdr:nvCxnSpPr>
      <xdr:spPr>
        <a:xfrm>
          <a:off x="3987800" y="58267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168910</xdr:rowOff>
    </xdr:from>
    <xdr:to>
      <xdr:col>5</xdr:col>
      <xdr:colOff>549275</xdr:colOff>
      <xdr:row>34</xdr:row>
      <xdr:rowOff>104140</xdr:rowOff>
    </xdr:to>
    <xdr:cxnSp macro="">
      <xdr:nvCxnSpPr>
        <xdr:cNvPr id="69" name="直線コネクタ 68"/>
        <xdr:cNvCxnSpPr/>
      </xdr:nvCxnSpPr>
      <xdr:spPr>
        <a:xfrm flipV="1">
          <a:off x="3098800" y="5826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43180</xdr:rowOff>
    </xdr:from>
    <xdr:to>
      <xdr:col>4</xdr:col>
      <xdr:colOff>346075</xdr:colOff>
      <xdr:row>34</xdr:row>
      <xdr:rowOff>104140</xdr:rowOff>
    </xdr:to>
    <xdr:cxnSp macro="">
      <xdr:nvCxnSpPr>
        <xdr:cNvPr id="72" name="直線コネクタ 71"/>
        <xdr:cNvCxnSpPr/>
      </xdr:nvCxnSpPr>
      <xdr:spPr>
        <a:xfrm>
          <a:off x="2209800" y="587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55897</xdr:rowOff>
    </xdr:from>
    <xdr:ext cx="762000" cy="259045"/>
    <xdr:sp macro="" textlink="">
      <xdr:nvSpPr>
        <xdr:cNvPr id="74" name="テキスト ボックス 73"/>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43180</xdr:rowOff>
    </xdr:from>
    <xdr:to>
      <xdr:col>3</xdr:col>
      <xdr:colOff>142875</xdr:colOff>
      <xdr:row>34</xdr:row>
      <xdr:rowOff>119380</xdr:rowOff>
    </xdr:to>
    <xdr:cxnSp macro="">
      <xdr:nvCxnSpPr>
        <xdr:cNvPr id="75" name="直線コネクタ 74"/>
        <xdr:cNvCxnSpPr/>
      </xdr:nvCxnSpPr>
      <xdr:spPr>
        <a:xfrm flipV="1">
          <a:off x="1320800" y="58724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xdr:rowOff>
    </xdr:from>
    <xdr:to>
      <xdr:col>7</xdr:col>
      <xdr:colOff>66675</xdr:colOff>
      <xdr:row>34</xdr:row>
      <xdr:rowOff>116840</xdr:rowOff>
    </xdr:to>
    <xdr:sp macro="" textlink="">
      <xdr:nvSpPr>
        <xdr:cNvPr id="85" name="円/楕円 84"/>
        <xdr:cNvSpPr/>
      </xdr:nvSpPr>
      <xdr:spPr>
        <a:xfrm>
          <a:off x="47752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31767</xdr:rowOff>
    </xdr:from>
    <xdr:ext cx="762000" cy="259045"/>
    <xdr:sp macro="" textlink="">
      <xdr:nvSpPr>
        <xdr:cNvPr id="86" name="人件費該当値テキスト"/>
        <xdr:cNvSpPr txBox="1"/>
      </xdr:nvSpPr>
      <xdr:spPr>
        <a:xfrm>
          <a:off x="49149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118110</xdr:rowOff>
    </xdr:from>
    <xdr:to>
      <xdr:col>5</xdr:col>
      <xdr:colOff>600075</xdr:colOff>
      <xdr:row>34</xdr:row>
      <xdr:rowOff>48260</xdr:rowOff>
    </xdr:to>
    <xdr:sp macro="" textlink="">
      <xdr:nvSpPr>
        <xdr:cNvPr id="87" name="円/楕円 86"/>
        <xdr:cNvSpPr/>
      </xdr:nvSpPr>
      <xdr:spPr>
        <a:xfrm>
          <a:off x="3937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58437</xdr:rowOff>
    </xdr:from>
    <xdr:ext cx="736600" cy="259045"/>
    <xdr:sp macro="" textlink="">
      <xdr:nvSpPr>
        <xdr:cNvPr id="88" name="テキスト ボックス 87"/>
        <xdr:cNvSpPr txBox="1"/>
      </xdr:nvSpPr>
      <xdr:spPr>
        <a:xfrm>
          <a:off x="3606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53340</xdr:rowOff>
    </xdr:from>
    <xdr:to>
      <xdr:col>4</xdr:col>
      <xdr:colOff>396875</xdr:colOff>
      <xdr:row>34</xdr:row>
      <xdr:rowOff>154940</xdr:rowOff>
    </xdr:to>
    <xdr:sp macro="" textlink="">
      <xdr:nvSpPr>
        <xdr:cNvPr id="89" name="円/楕円 88"/>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165117</xdr:rowOff>
    </xdr:from>
    <xdr:ext cx="762000" cy="259045"/>
    <xdr:sp macro="" textlink="">
      <xdr:nvSpPr>
        <xdr:cNvPr id="90" name="テキスト ボックス 89"/>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163830</xdr:rowOff>
    </xdr:from>
    <xdr:to>
      <xdr:col>3</xdr:col>
      <xdr:colOff>193675</xdr:colOff>
      <xdr:row>34</xdr:row>
      <xdr:rowOff>93980</xdr:rowOff>
    </xdr:to>
    <xdr:sp macro="" textlink="">
      <xdr:nvSpPr>
        <xdr:cNvPr id="91" name="円/楕円 90"/>
        <xdr:cNvSpPr/>
      </xdr:nvSpPr>
      <xdr:spPr>
        <a:xfrm>
          <a:off x="2159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104157</xdr:rowOff>
    </xdr:from>
    <xdr:ext cx="762000" cy="259045"/>
    <xdr:sp macro="" textlink="">
      <xdr:nvSpPr>
        <xdr:cNvPr id="92" name="テキスト ボックス 91"/>
        <xdr:cNvSpPr txBox="1"/>
      </xdr:nvSpPr>
      <xdr:spPr>
        <a:xfrm>
          <a:off x="1828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物件費に係る経常収支比率は、類似団体、全国、県内平均を下回っている。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年度は、ふるさと納税事業に関する事務が大幅に増加したことなどにより、平成</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0.8</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今後も引き続き、事務事業の優先度を点検することで物件費の削減に努めていく。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46990</xdr:rowOff>
    </xdr:to>
    <xdr:cxnSp macro="">
      <xdr:nvCxnSpPr>
        <xdr:cNvPr id="127" name="直線コネクタ 126"/>
        <xdr:cNvCxnSpPr/>
      </xdr:nvCxnSpPr>
      <xdr:spPr>
        <a:xfrm>
          <a:off x="15671800" y="29006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157480</xdr:rowOff>
    </xdr:from>
    <xdr:to>
      <xdr:col>22</xdr:col>
      <xdr:colOff>565150</xdr:colOff>
      <xdr:row>17</xdr:row>
      <xdr:rowOff>24130</xdr:rowOff>
    </xdr:to>
    <xdr:cxnSp macro="">
      <xdr:nvCxnSpPr>
        <xdr:cNvPr id="130" name="直線コネクタ 129"/>
        <xdr:cNvCxnSpPr/>
      </xdr:nvCxnSpPr>
      <xdr:spPr>
        <a:xfrm flipV="1">
          <a:off x="14782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24130</xdr:rowOff>
    </xdr:to>
    <xdr:cxnSp macro="">
      <xdr:nvCxnSpPr>
        <xdr:cNvPr id="133" name="直線コネクタ 132"/>
        <xdr:cNvCxnSpPr/>
      </xdr:nvCxnSpPr>
      <xdr:spPr>
        <a:xfrm>
          <a:off x="13893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128287</xdr:rowOff>
    </xdr:from>
    <xdr:ext cx="762000" cy="259045"/>
    <xdr:sp macro="" textlink="">
      <xdr:nvSpPr>
        <xdr:cNvPr id="135" name="テキスト ボックス 134"/>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35560</xdr:rowOff>
    </xdr:from>
    <xdr:to>
      <xdr:col>20</xdr:col>
      <xdr:colOff>158750</xdr:colOff>
      <xdr:row>16</xdr:row>
      <xdr:rowOff>104140</xdr:rowOff>
    </xdr:to>
    <xdr:cxnSp macro="">
      <xdr:nvCxnSpPr>
        <xdr:cNvPr id="136" name="直線コネクタ 135"/>
        <xdr:cNvCxnSpPr/>
      </xdr:nvCxnSpPr>
      <xdr:spPr>
        <a:xfrm>
          <a:off x="13004800" y="2778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40" name="テキスト ボックス 139"/>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167640</xdr:rowOff>
    </xdr:from>
    <xdr:to>
      <xdr:col>24</xdr:col>
      <xdr:colOff>82550</xdr:colOff>
      <xdr:row>17</xdr:row>
      <xdr:rowOff>97790</xdr:rowOff>
    </xdr:to>
    <xdr:sp macro="" textlink="">
      <xdr:nvSpPr>
        <xdr:cNvPr id="146" name="円/楕円 145"/>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12717</xdr:rowOff>
    </xdr:from>
    <xdr:ext cx="762000" cy="259045"/>
    <xdr:sp macro="" textlink="">
      <xdr:nvSpPr>
        <xdr:cNvPr id="147" name="物件費該当値テキスト"/>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106680</xdr:rowOff>
    </xdr:from>
    <xdr:to>
      <xdr:col>22</xdr:col>
      <xdr:colOff>615950</xdr:colOff>
      <xdr:row>17</xdr:row>
      <xdr:rowOff>36830</xdr:rowOff>
    </xdr:to>
    <xdr:sp macro="" textlink="">
      <xdr:nvSpPr>
        <xdr:cNvPr id="148" name="円/楕円 147"/>
        <xdr:cNvSpPr/>
      </xdr:nvSpPr>
      <xdr:spPr>
        <a:xfrm>
          <a:off x="15621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49" name="テキスト ボックス 148"/>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0" name="円/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85107</xdr:rowOff>
    </xdr:from>
    <xdr:ext cx="762000" cy="259045"/>
    <xdr:sp macro="" textlink="">
      <xdr:nvSpPr>
        <xdr:cNvPr id="151" name="テキスト ボックス 150"/>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2" name="円/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165117</xdr:rowOff>
    </xdr:from>
    <xdr:ext cx="762000" cy="259045"/>
    <xdr:sp macro="" textlink="">
      <xdr:nvSpPr>
        <xdr:cNvPr id="153" name="テキスト ボックス 152"/>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4" name="円/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96537</xdr:rowOff>
    </xdr:from>
    <xdr:ext cx="762000" cy="259045"/>
    <xdr:sp macro="" textlink="">
      <xdr:nvSpPr>
        <xdr:cNvPr id="155" name="テキスト ボックス 154"/>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扶助費に係る経常収支比率は、類似団体、全国平均は下回ったものの、依然として県内平均を上回っており、前年度から</a:t>
          </a:r>
          <a:r>
            <a:rPr kumimoji="1" lang="en-US" altLang="ja-JP" sz="1300">
              <a:latin typeface="ＭＳ Ｐゴシック"/>
            </a:rPr>
            <a:t>0.1</a:t>
          </a:r>
          <a:r>
            <a:rPr kumimoji="1" lang="ja-JP" altLang="en-US" sz="1300">
              <a:latin typeface="ＭＳ Ｐゴシック"/>
            </a:rPr>
            <a:t>ポイント増加している。</a:t>
          </a:r>
          <a:endParaRPr kumimoji="1" lang="en-US" altLang="ja-JP" sz="1300">
            <a:latin typeface="ＭＳ Ｐゴシック"/>
          </a:endParaRPr>
        </a:p>
        <a:p>
          <a:r>
            <a:rPr kumimoji="1" lang="ja-JP" altLang="en-US" sz="1300">
              <a:latin typeface="ＭＳ Ｐゴシック"/>
            </a:rPr>
            <a:t>　要因としては、自立支援給付費や民間保育所運営費負担金などの増加によるものと考えられる。</a:t>
          </a:r>
          <a:endParaRPr kumimoji="1" lang="en-US" altLang="ja-JP" sz="1300">
            <a:latin typeface="ＭＳ Ｐゴシック"/>
          </a:endParaRPr>
        </a:p>
        <a:p>
          <a:r>
            <a:rPr kumimoji="1" lang="ja-JP" altLang="en-US" sz="1300">
              <a:latin typeface="ＭＳ Ｐゴシック"/>
            </a:rPr>
            <a:t>　扶助費はまちの都市化が進むにつれ増加する費用と言われており、削減が難しいのが現状である。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42635</xdr:rowOff>
    </xdr:to>
    <xdr:cxnSp macro="">
      <xdr:nvCxnSpPr>
        <xdr:cNvPr id="190" name="直線コネクタ 189"/>
        <xdr:cNvCxnSpPr/>
      </xdr:nvCxnSpPr>
      <xdr:spPr>
        <a:xfrm>
          <a:off x="3987800" y="94615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170543</xdr:rowOff>
    </xdr:from>
    <xdr:to>
      <xdr:col>5</xdr:col>
      <xdr:colOff>549275</xdr:colOff>
      <xdr:row>55</xdr:row>
      <xdr:rowOff>31750</xdr:rowOff>
    </xdr:to>
    <xdr:cxnSp macro="">
      <xdr:nvCxnSpPr>
        <xdr:cNvPr id="193" name="直線コネクタ 192"/>
        <xdr:cNvCxnSpPr/>
      </xdr:nvCxnSpPr>
      <xdr:spPr>
        <a:xfrm>
          <a:off x="3098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170543</xdr:rowOff>
    </xdr:to>
    <xdr:cxnSp macro="">
      <xdr:nvCxnSpPr>
        <xdr:cNvPr id="196" name="直線コネクタ 195"/>
        <xdr:cNvCxnSpPr/>
      </xdr:nvCxnSpPr>
      <xdr:spPr>
        <a:xfrm>
          <a:off x="2209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53</xdr:row>
      <xdr:rowOff>127907</xdr:rowOff>
    </xdr:from>
    <xdr:to>
      <xdr:col>4</xdr:col>
      <xdr:colOff>396875</xdr:colOff>
      <xdr:row>54</xdr:row>
      <xdr:rowOff>58057</xdr:rowOff>
    </xdr:to>
    <xdr:sp macro="" textlink="">
      <xdr:nvSpPr>
        <xdr:cNvPr id="197" name="フローチャート : 判断 196"/>
        <xdr:cNvSpPr/>
      </xdr:nvSpPr>
      <xdr:spPr>
        <a:xfrm>
          <a:off x="3048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68234</xdr:rowOff>
    </xdr:from>
    <xdr:ext cx="762000" cy="259045"/>
    <xdr:sp macro="" textlink="">
      <xdr:nvSpPr>
        <xdr:cNvPr id="198" name="テキスト ボックス 197"/>
        <xdr:cNvSpPr txBox="1"/>
      </xdr:nvSpPr>
      <xdr:spPr>
        <a:xfrm>
          <a:off x="2717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94343</xdr:rowOff>
    </xdr:from>
    <xdr:to>
      <xdr:col>3</xdr:col>
      <xdr:colOff>142875</xdr:colOff>
      <xdr:row>55</xdr:row>
      <xdr:rowOff>75293</xdr:rowOff>
    </xdr:to>
    <xdr:cxnSp macro="">
      <xdr:nvCxnSpPr>
        <xdr:cNvPr id="199" name="直線コネクタ 198"/>
        <xdr:cNvCxnSpPr/>
      </xdr:nvCxnSpPr>
      <xdr:spPr>
        <a:xfrm flipV="1">
          <a:off x="1320800" y="9352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53</xdr:row>
      <xdr:rowOff>117022</xdr:rowOff>
    </xdr:from>
    <xdr:to>
      <xdr:col>3</xdr:col>
      <xdr:colOff>193675</xdr:colOff>
      <xdr:row>54</xdr:row>
      <xdr:rowOff>47172</xdr:rowOff>
    </xdr:to>
    <xdr:sp macro="" textlink="">
      <xdr:nvSpPr>
        <xdr:cNvPr id="200" name="フローチャート :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127907</xdr:rowOff>
    </xdr:from>
    <xdr:to>
      <xdr:col>1</xdr:col>
      <xdr:colOff>676275</xdr:colOff>
      <xdr:row>54</xdr:row>
      <xdr:rowOff>58057</xdr:rowOff>
    </xdr:to>
    <xdr:sp macro="" textlink="">
      <xdr:nvSpPr>
        <xdr:cNvPr id="202" name="フローチャート : 判断 201"/>
        <xdr:cNvSpPr/>
      </xdr:nvSpPr>
      <xdr:spPr>
        <a:xfrm>
          <a:off x="1270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68234</xdr:rowOff>
    </xdr:from>
    <xdr:ext cx="762000" cy="259045"/>
    <xdr:sp macro="" textlink="">
      <xdr:nvSpPr>
        <xdr:cNvPr id="203" name="テキスト ボックス 202"/>
        <xdr:cNvSpPr txBox="1"/>
      </xdr:nvSpPr>
      <xdr:spPr>
        <a:xfrm>
          <a:off x="939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163285</xdr:rowOff>
    </xdr:from>
    <xdr:to>
      <xdr:col>7</xdr:col>
      <xdr:colOff>66675</xdr:colOff>
      <xdr:row>55</xdr:row>
      <xdr:rowOff>93435</xdr:rowOff>
    </xdr:to>
    <xdr:sp macro="" textlink="">
      <xdr:nvSpPr>
        <xdr:cNvPr id="209" name="円/楕円 208"/>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8362</xdr:rowOff>
    </xdr:from>
    <xdr:ext cx="762000" cy="259045"/>
    <xdr:sp macro="" textlink="">
      <xdr:nvSpPr>
        <xdr:cNvPr id="210"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1" name="円/楕円 210"/>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67327</xdr:rowOff>
    </xdr:from>
    <xdr:ext cx="736600" cy="259045"/>
    <xdr:sp macro="" textlink="">
      <xdr:nvSpPr>
        <xdr:cNvPr id="212" name="テキスト ボックス 211"/>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119743</xdr:rowOff>
    </xdr:from>
    <xdr:to>
      <xdr:col>4</xdr:col>
      <xdr:colOff>396875</xdr:colOff>
      <xdr:row>55</xdr:row>
      <xdr:rowOff>49893</xdr:rowOff>
    </xdr:to>
    <xdr:sp macro="" textlink="">
      <xdr:nvSpPr>
        <xdr:cNvPr id="213" name="円/楕円 212"/>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214" name="テキスト ボックス 213"/>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5" name="円/楕円 214"/>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129920</xdr:rowOff>
    </xdr:from>
    <xdr:ext cx="762000" cy="259045"/>
    <xdr:sp macro="" textlink="">
      <xdr:nvSpPr>
        <xdr:cNvPr id="216" name="テキスト ボックス 215"/>
        <xdr:cNvSpPr txBox="1"/>
      </xdr:nvSpPr>
      <xdr:spPr>
        <a:xfrm>
          <a:off x="1828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17" name="円/楕円 216"/>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18" name="テキスト ボックス 217"/>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その他に係る経常収支比率は、類似団体、全国、県内平均を大きく下回っている。</a:t>
          </a:r>
          <a:endParaRPr kumimoji="1" lang="en-US" altLang="ja-JP" sz="1300">
            <a:latin typeface="ＭＳ Ｐゴシック"/>
          </a:endParaRPr>
        </a:p>
        <a:p>
          <a:r>
            <a:rPr kumimoji="1" lang="ja-JP" altLang="en-US" sz="1300">
              <a:latin typeface="ＭＳ Ｐゴシック"/>
            </a:rPr>
            <a:t>　これは、平成</a:t>
          </a:r>
          <a:r>
            <a:rPr kumimoji="1" lang="en-US" altLang="ja-JP" sz="1300">
              <a:latin typeface="ＭＳ Ｐゴシック"/>
            </a:rPr>
            <a:t>24</a:t>
          </a:r>
          <a:r>
            <a:rPr kumimoji="1" lang="ja-JP" altLang="en-US" sz="1300">
              <a:latin typeface="ＭＳ Ｐゴシック"/>
            </a:rPr>
            <a:t>年度に下水道事業会計が法適用となったことから、一般会計繰出金を補助費に組み替えたことによるものである。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年度は、下水道事業会計、後期高齢者医療会計、介護保険会計への繰出金が増加したため、</a:t>
          </a:r>
          <a:r>
            <a:rPr kumimoji="1" lang="en-US" altLang="ja-JP" sz="1300">
              <a:latin typeface="ＭＳ Ｐゴシック"/>
            </a:rPr>
            <a:t>0.4</a:t>
          </a:r>
          <a:r>
            <a:rPr kumimoji="1" lang="ja-JP" altLang="en-US" sz="1300">
              <a:latin typeface="ＭＳ Ｐゴシック"/>
            </a:rPr>
            <a:t>ポイント増加した。</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42635</xdr:rowOff>
    </xdr:from>
    <xdr:to>
      <xdr:col>24</xdr:col>
      <xdr:colOff>31750</xdr:colOff>
      <xdr:row>55</xdr:row>
      <xdr:rowOff>86178</xdr:rowOff>
    </xdr:to>
    <xdr:cxnSp macro="">
      <xdr:nvCxnSpPr>
        <xdr:cNvPr id="253" name="直線コネクタ 252"/>
        <xdr:cNvCxnSpPr/>
      </xdr:nvCxnSpPr>
      <xdr:spPr>
        <a:xfrm>
          <a:off x="15671800" y="9472385"/>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42635</xdr:rowOff>
    </xdr:from>
    <xdr:to>
      <xdr:col>22</xdr:col>
      <xdr:colOff>565150</xdr:colOff>
      <xdr:row>55</xdr:row>
      <xdr:rowOff>86178</xdr:rowOff>
    </xdr:to>
    <xdr:cxnSp macro="">
      <xdr:nvCxnSpPr>
        <xdr:cNvPr id="256" name="直線コネクタ 255"/>
        <xdr:cNvCxnSpPr/>
      </xdr:nvCxnSpPr>
      <xdr:spPr>
        <a:xfrm flipV="1">
          <a:off x="14782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170543</xdr:rowOff>
    </xdr:from>
    <xdr:to>
      <xdr:col>21</xdr:col>
      <xdr:colOff>361950</xdr:colOff>
      <xdr:row>55</xdr:row>
      <xdr:rowOff>86178</xdr:rowOff>
    </xdr:to>
    <xdr:cxnSp macro="">
      <xdr:nvCxnSpPr>
        <xdr:cNvPr id="259" name="直線コネクタ 258"/>
        <xdr:cNvCxnSpPr/>
      </xdr:nvCxnSpPr>
      <xdr:spPr>
        <a:xfrm>
          <a:off x="13893800" y="9428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60" name="フローチャート : 判断 259"/>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40112</xdr:rowOff>
    </xdr:from>
    <xdr:ext cx="762000" cy="259045"/>
    <xdr:sp macro="" textlink="">
      <xdr:nvSpPr>
        <xdr:cNvPr id="261" name="テキスト ボックス 260"/>
        <xdr:cNvSpPr txBox="1"/>
      </xdr:nvSpPr>
      <xdr:spPr>
        <a:xfrm>
          <a:off x="14401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170543</xdr:rowOff>
    </xdr:from>
    <xdr:to>
      <xdr:col>20</xdr:col>
      <xdr:colOff>158750</xdr:colOff>
      <xdr:row>55</xdr:row>
      <xdr:rowOff>31750</xdr:rowOff>
    </xdr:to>
    <xdr:cxnSp macro="">
      <xdr:nvCxnSpPr>
        <xdr:cNvPr id="262" name="直線コネクタ 261"/>
        <xdr:cNvCxnSpPr/>
      </xdr:nvCxnSpPr>
      <xdr:spPr>
        <a:xfrm flipV="1">
          <a:off x="13004800" y="94288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3" name="フローチャート : 判断 262"/>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40112</xdr:rowOff>
    </xdr:from>
    <xdr:ext cx="762000" cy="259045"/>
    <xdr:sp macro="" textlink="">
      <xdr:nvSpPr>
        <xdr:cNvPr id="264" name="テキスト ボックス 263"/>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5" name="フローチャート : 判断 264"/>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18342</xdr:rowOff>
    </xdr:from>
    <xdr:ext cx="762000" cy="259045"/>
    <xdr:sp macro="" textlink="">
      <xdr:nvSpPr>
        <xdr:cNvPr id="266" name="テキスト ボックス 265"/>
        <xdr:cNvSpPr txBox="1"/>
      </xdr:nvSpPr>
      <xdr:spPr>
        <a:xfrm>
          <a:off x="12623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35378</xdr:rowOff>
    </xdr:from>
    <xdr:to>
      <xdr:col>24</xdr:col>
      <xdr:colOff>82550</xdr:colOff>
      <xdr:row>55</xdr:row>
      <xdr:rowOff>136978</xdr:rowOff>
    </xdr:to>
    <xdr:sp macro="" textlink="">
      <xdr:nvSpPr>
        <xdr:cNvPr id="272" name="円/楕円 271"/>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51905</xdr:rowOff>
    </xdr:from>
    <xdr:ext cx="762000" cy="259045"/>
    <xdr:sp macro="" textlink="">
      <xdr:nvSpPr>
        <xdr:cNvPr id="273" name="その他該当値テキスト"/>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163285</xdr:rowOff>
    </xdr:from>
    <xdr:to>
      <xdr:col>22</xdr:col>
      <xdr:colOff>615950</xdr:colOff>
      <xdr:row>55</xdr:row>
      <xdr:rowOff>93435</xdr:rowOff>
    </xdr:to>
    <xdr:sp macro="" textlink="">
      <xdr:nvSpPr>
        <xdr:cNvPr id="274" name="円/楕円 273"/>
        <xdr:cNvSpPr/>
      </xdr:nvSpPr>
      <xdr:spPr>
        <a:xfrm>
          <a:off x="15621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103612</xdr:rowOff>
    </xdr:from>
    <xdr:ext cx="736600" cy="259045"/>
    <xdr:sp macro="" textlink="">
      <xdr:nvSpPr>
        <xdr:cNvPr id="275" name="テキスト ボックス 274"/>
        <xdr:cNvSpPr txBox="1"/>
      </xdr:nvSpPr>
      <xdr:spPr>
        <a:xfrm>
          <a:off x="15290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35378</xdr:rowOff>
    </xdr:from>
    <xdr:to>
      <xdr:col>21</xdr:col>
      <xdr:colOff>412750</xdr:colOff>
      <xdr:row>55</xdr:row>
      <xdr:rowOff>136978</xdr:rowOff>
    </xdr:to>
    <xdr:sp macro="" textlink="">
      <xdr:nvSpPr>
        <xdr:cNvPr id="276" name="円/楕円 275"/>
        <xdr:cNvSpPr/>
      </xdr:nvSpPr>
      <xdr:spPr>
        <a:xfrm>
          <a:off x="14732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147155</xdr:rowOff>
    </xdr:from>
    <xdr:ext cx="762000" cy="259045"/>
    <xdr:sp macro="" textlink="">
      <xdr:nvSpPr>
        <xdr:cNvPr id="277" name="テキスト ボックス 276"/>
        <xdr:cNvSpPr txBox="1"/>
      </xdr:nvSpPr>
      <xdr:spPr>
        <a:xfrm>
          <a:off x="14401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119743</xdr:rowOff>
    </xdr:from>
    <xdr:to>
      <xdr:col>20</xdr:col>
      <xdr:colOff>209550</xdr:colOff>
      <xdr:row>55</xdr:row>
      <xdr:rowOff>49893</xdr:rowOff>
    </xdr:to>
    <xdr:sp macro="" textlink="">
      <xdr:nvSpPr>
        <xdr:cNvPr id="278" name="円/楕円 277"/>
        <xdr:cNvSpPr/>
      </xdr:nvSpPr>
      <xdr:spPr>
        <a:xfrm>
          <a:off x="13843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60070</xdr:rowOff>
    </xdr:from>
    <xdr:ext cx="762000" cy="259045"/>
    <xdr:sp macro="" textlink="">
      <xdr:nvSpPr>
        <xdr:cNvPr id="279" name="テキスト ボックス 278"/>
        <xdr:cNvSpPr txBox="1"/>
      </xdr:nvSpPr>
      <xdr:spPr>
        <a:xfrm>
          <a:off x="13512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92727</xdr:rowOff>
    </xdr:from>
    <xdr:ext cx="762000" cy="259045"/>
    <xdr:sp macro="" textlink="">
      <xdr:nvSpPr>
        <xdr:cNvPr id="281" name="テキスト ボックス 280"/>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補助費等に係る経常収支比率は、類似団体、全国、県内平均を大きく上回っている。</a:t>
          </a:r>
          <a:endParaRPr kumimoji="1" lang="en-US" altLang="ja-JP" sz="1300">
            <a:latin typeface="ＭＳ Ｐゴシック"/>
          </a:endParaRPr>
        </a:p>
        <a:p>
          <a:r>
            <a:rPr kumimoji="1" lang="ja-JP" altLang="en-US" sz="1300">
              <a:latin typeface="ＭＳ Ｐゴシック"/>
            </a:rPr>
            <a:t>　これは、平成</a:t>
          </a:r>
          <a:r>
            <a:rPr kumimoji="1" lang="en-US" altLang="ja-JP" sz="1300">
              <a:latin typeface="ＭＳ Ｐゴシック"/>
            </a:rPr>
            <a:t>24</a:t>
          </a:r>
          <a:r>
            <a:rPr kumimoji="1" lang="ja-JP" altLang="en-US" sz="1300">
              <a:latin typeface="ＭＳ Ｐゴシック"/>
            </a:rPr>
            <a:t>年度に下水道事業会計が法適用となったことから、一般会計繰出金を補助費に組み替えたことなどによるものである。</a:t>
          </a:r>
          <a:endParaRPr kumimoji="1" lang="en-US" altLang="ja-JP" sz="1300">
            <a:latin typeface="ＭＳ Ｐゴシック"/>
          </a:endParaRPr>
        </a:p>
        <a:p>
          <a:r>
            <a:rPr kumimoji="1" lang="ja-JP" altLang="en-US" sz="1300">
              <a:latin typeface="ＭＳ Ｐゴシック"/>
            </a:rPr>
            <a:t>　今後も引き続き、事務の効率化や補助要件の見直しなどにより、適正な執行に努めていく。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132715</xdr:rowOff>
    </xdr:from>
    <xdr:to>
      <xdr:col>24</xdr:col>
      <xdr:colOff>31750</xdr:colOff>
      <xdr:row>41</xdr:row>
      <xdr:rowOff>46990</xdr:rowOff>
    </xdr:to>
    <xdr:cxnSp macro="">
      <xdr:nvCxnSpPr>
        <xdr:cNvPr id="309" name="直線コネクタ 308"/>
        <xdr:cNvCxnSpPr/>
      </xdr:nvCxnSpPr>
      <xdr:spPr>
        <a:xfrm>
          <a:off x="15671800" y="699071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132715</xdr:rowOff>
    </xdr:from>
    <xdr:to>
      <xdr:col>22</xdr:col>
      <xdr:colOff>565150</xdr:colOff>
      <xdr:row>41</xdr:row>
      <xdr:rowOff>52705</xdr:rowOff>
    </xdr:to>
    <xdr:cxnSp macro="">
      <xdr:nvCxnSpPr>
        <xdr:cNvPr id="312" name="直線コネクタ 311"/>
        <xdr:cNvCxnSpPr/>
      </xdr:nvCxnSpPr>
      <xdr:spPr>
        <a:xfrm flipV="1">
          <a:off x="14782800" y="699071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167005</xdr:rowOff>
    </xdr:from>
    <xdr:to>
      <xdr:col>21</xdr:col>
      <xdr:colOff>361950</xdr:colOff>
      <xdr:row>41</xdr:row>
      <xdr:rowOff>52705</xdr:rowOff>
    </xdr:to>
    <xdr:cxnSp macro="">
      <xdr:nvCxnSpPr>
        <xdr:cNvPr id="315" name="直線コネクタ 314"/>
        <xdr:cNvCxnSpPr/>
      </xdr:nvCxnSpPr>
      <xdr:spPr>
        <a:xfrm>
          <a:off x="13893800" y="7025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6" name="フローチャート : 判断 315"/>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7" name="テキスト ボックス 316"/>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167005</xdr:rowOff>
    </xdr:from>
    <xdr:to>
      <xdr:col>20</xdr:col>
      <xdr:colOff>158750</xdr:colOff>
      <xdr:row>41</xdr:row>
      <xdr:rowOff>98425</xdr:rowOff>
    </xdr:to>
    <xdr:cxnSp macro="">
      <xdr:nvCxnSpPr>
        <xdr:cNvPr id="318" name="直線コネクタ 317"/>
        <xdr:cNvCxnSpPr/>
      </xdr:nvCxnSpPr>
      <xdr:spPr>
        <a:xfrm flipV="1">
          <a:off x="13004800" y="702500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9" name="フローチャート : 判断 318"/>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20" name="テキスト ボックス 319"/>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21" name="フローチャート : 判断 320"/>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22" name="テキスト ボックス 321"/>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167640</xdr:rowOff>
    </xdr:from>
    <xdr:to>
      <xdr:col>24</xdr:col>
      <xdr:colOff>82550</xdr:colOff>
      <xdr:row>41</xdr:row>
      <xdr:rowOff>97790</xdr:rowOff>
    </xdr:to>
    <xdr:sp macro="" textlink="">
      <xdr:nvSpPr>
        <xdr:cNvPr id="328" name="円/楕円 327"/>
        <xdr:cNvSpPr/>
      </xdr:nvSpPr>
      <xdr:spPr>
        <a:xfrm>
          <a:off x="164592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76217</xdr:rowOff>
    </xdr:from>
    <xdr:ext cx="762000" cy="259045"/>
    <xdr:sp macro="" textlink="">
      <xdr:nvSpPr>
        <xdr:cNvPr id="329" name="補助費等該当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81915</xdr:rowOff>
    </xdr:from>
    <xdr:to>
      <xdr:col>22</xdr:col>
      <xdr:colOff>615950</xdr:colOff>
      <xdr:row>41</xdr:row>
      <xdr:rowOff>12065</xdr:rowOff>
    </xdr:to>
    <xdr:sp macro="" textlink="">
      <xdr:nvSpPr>
        <xdr:cNvPr id="330" name="円/楕円 329"/>
        <xdr:cNvSpPr/>
      </xdr:nvSpPr>
      <xdr:spPr>
        <a:xfrm>
          <a:off x="15621000" y="693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168292</xdr:rowOff>
    </xdr:from>
    <xdr:ext cx="736600" cy="259045"/>
    <xdr:sp macro="" textlink="">
      <xdr:nvSpPr>
        <xdr:cNvPr id="331" name="テキスト ボックス 330"/>
        <xdr:cNvSpPr txBox="1"/>
      </xdr:nvSpPr>
      <xdr:spPr>
        <a:xfrm>
          <a:off x="15290800" y="70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41</xdr:row>
      <xdr:rowOff>1905</xdr:rowOff>
    </xdr:from>
    <xdr:to>
      <xdr:col>21</xdr:col>
      <xdr:colOff>412750</xdr:colOff>
      <xdr:row>41</xdr:row>
      <xdr:rowOff>103505</xdr:rowOff>
    </xdr:to>
    <xdr:sp macro="" textlink="">
      <xdr:nvSpPr>
        <xdr:cNvPr id="332" name="円/楕円 331"/>
        <xdr:cNvSpPr/>
      </xdr:nvSpPr>
      <xdr:spPr>
        <a:xfrm>
          <a:off x="14732000" y="70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88282</xdr:rowOff>
    </xdr:from>
    <xdr:ext cx="762000" cy="259045"/>
    <xdr:sp macro="" textlink="">
      <xdr:nvSpPr>
        <xdr:cNvPr id="333" name="テキスト ボックス 332"/>
        <xdr:cNvSpPr txBox="1"/>
      </xdr:nvSpPr>
      <xdr:spPr>
        <a:xfrm>
          <a:off x="144018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116205</xdr:rowOff>
    </xdr:from>
    <xdr:to>
      <xdr:col>20</xdr:col>
      <xdr:colOff>209550</xdr:colOff>
      <xdr:row>41</xdr:row>
      <xdr:rowOff>46355</xdr:rowOff>
    </xdr:to>
    <xdr:sp macro="" textlink="">
      <xdr:nvSpPr>
        <xdr:cNvPr id="334" name="円/楕円 333"/>
        <xdr:cNvSpPr/>
      </xdr:nvSpPr>
      <xdr:spPr>
        <a:xfrm>
          <a:off x="13843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31132</xdr:rowOff>
    </xdr:from>
    <xdr:ext cx="762000" cy="259045"/>
    <xdr:sp macro="" textlink="">
      <xdr:nvSpPr>
        <xdr:cNvPr id="335" name="テキスト ボックス 334"/>
        <xdr:cNvSpPr txBox="1"/>
      </xdr:nvSpPr>
      <xdr:spPr>
        <a:xfrm>
          <a:off x="13512800" y="706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41</xdr:row>
      <xdr:rowOff>47625</xdr:rowOff>
    </xdr:from>
    <xdr:to>
      <xdr:col>19</xdr:col>
      <xdr:colOff>6350</xdr:colOff>
      <xdr:row>41</xdr:row>
      <xdr:rowOff>149225</xdr:rowOff>
    </xdr:to>
    <xdr:sp macro="" textlink="">
      <xdr:nvSpPr>
        <xdr:cNvPr id="336" name="円/楕円 335"/>
        <xdr:cNvSpPr/>
      </xdr:nvSpPr>
      <xdr:spPr>
        <a:xfrm>
          <a:off x="12954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134002</xdr:rowOff>
    </xdr:from>
    <xdr:ext cx="762000" cy="259045"/>
    <xdr:sp macro="" textlink="">
      <xdr:nvSpPr>
        <xdr:cNvPr id="337" name="テキスト ボックス 336"/>
        <xdr:cNvSpPr txBox="1"/>
      </xdr:nvSpPr>
      <xdr:spPr>
        <a:xfrm>
          <a:off x="12623800" y="716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公債費に係る経常収支比率は、前年度に引き続き、類似団体、全国、県内平均を下回った。</a:t>
          </a:r>
          <a:endParaRPr kumimoji="1" lang="en-US" altLang="ja-JP" sz="1300">
            <a:latin typeface="ＭＳ Ｐゴシック"/>
          </a:endParaRPr>
        </a:p>
        <a:p>
          <a:r>
            <a:rPr kumimoji="1" lang="ja-JP" altLang="en-US" sz="1300">
              <a:latin typeface="ＭＳ Ｐゴシック"/>
            </a:rPr>
            <a:t>　主な要因としては、平成</a:t>
          </a:r>
          <a:r>
            <a:rPr kumimoji="1" lang="en-US" altLang="ja-JP" sz="1300">
              <a:latin typeface="ＭＳ Ｐゴシック"/>
            </a:rPr>
            <a:t>17</a:t>
          </a:r>
          <a:r>
            <a:rPr kumimoji="1" lang="ja-JP" altLang="en-US" sz="1300">
              <a:latin typeface="ＭＳ Ｐゴシック"/>
            </a:rPr>
            <a:t>年度末から平成</a:t>
          </a:r>
          <a:r>
            <a:rPr kumimoji="1" lang="en-US" altLang="ja-JP" sz="1300">
              <a:latin typeface="ＭＳ Ｐゴシック"/>
            </a:rPr>
            <a:t>27</a:t>
          </a:r>
          <a:r>
            <a:rPr kumimoji="1" lang="ja-JP" altLang="en-US" sz="1300">
              <a:latin typeface="ＭＳ Ｐゴシック"/>
            </a:rPr>
            <a:t>年度末までの</a:t>
          </a:r>
          <a:r>
            <a:rPr kumimoji="1" lang="en-US" altLang="ja-JP" sz="1300">
              <a:latin typeface="ＭＳ Ｐゴシック"/>
            </a:rPr>
            <a:t>10</a:t>
          </a:r>
          <a:r>
            <a:rPr kumimoji="1" lang="ja-JP" altLang="en-US" sz="1300">
              <a:latin typeface="ＭＳ Ｐゴシック"/>
            </a:rPr>
            <a:t>年間で、市債の残高を約</a:t>
          </a:r>
          <a:r>
            <a:rPr kumimoji="1" lang="en-US" altLang="ja-JP" sz="1300">
              <a:latin typeface="ＭＳ Ｐゴシック"/>
            </a:rPr>
            <a:t>110</a:t>
          </a:r>
          <a:r>
            <a:rPr kumimoji="1" lang="ja-JP" altLang="en-US" sz="1300">
              <a:latin typeface="ＭＳ Ｐゴシック"/>
            </a:rPr>
            <a:t>億円削減できたことが挙げられる。</a:t>
          </a:r>
          <a:endParaRPr kumimoji="1" lang="en-US" altLang="ja-JP" sz="1300">
            <a:latin typeface="ＭＳ Ｐゴシック"/>
          </a:endParaRPr>
        </a:p>
        <a:p>
          <a:r>
            <a:rPr kumimoji="1" lang="ja-JP" altLang="en-US" sz="1300">
              <a:latin typeface="ＭＳ Ｐゴシック"/>
            </a:rPr>
            <a:t>　今後も引き続き、有利な起債による借入、借入条件の見直しなどにより、公債費の抑制に努めていく。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42418</xdr:rowOff>
    </xdr:to>
    <xdr:cxnSp macro="">
      <xdr:nvCxnSpPr>
        <xdr:cNvPr id="367" name="直線コネクタ 366"/>
        <xdr:cNvCxnSpPr/>
      </xdr:nvCxnSpPr>
      <xdr:spPr>
        <a:xfrm>
          <a:off x="3987800" y="132257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24130</xdr:rowOff>
    </xdr:from>
    <xdr:to>
      <xdr:col>5</xdr:col>
      <xdr:colOff>549275</xdr:colOff>
      <xdr:row>77</xdr:row>
      <xdr:rowOff>152146</xdr:rowOff>
    </xdr:to>
    <xdr:cxnSp macro="">
      <xdr:nvCxnSpPr>
        <xdr:cNvPr id="370" name="直線コネクタ 369"/>
        <xdr:cNvCxnSpPr/>
      </xdr:nvCxnSpPr>
      <xdr:spPr>
        <a:xfrm flipV="1">
          <a:off x="3098800" y="1322578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26415</xdr:rowOff>
    </xdr:to>
    <xdr:cxnSp macro="">
      <xdr:nvCxnSpPr>
        <xdr:cNvPr id="373" name="直線コネクタ 372"/>
        <xdr:cNvCxnSpPr/>
      </xdr:nvCxnSpPr>
      <xdr:spPr>
        <a:xfrm flipV="1">
          <a:off x="2209800" y="133537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4" name="フローチャート : 判断 373"/>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75" name="テキスト ボックス 374"/>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26415</xdr:rowOff>
    </xdr:from>
    <xdr:to>
      <xdr:col>3</xdr:col>
      <xdr:colOff>142875</xdr:colOff>
      <xdr:row>78</xdr:row>
      <xdr:rowOff>122428</xdr:rowOff>
    </xdr:to>
    <xdr:cxnSp macro="">
      <xdr:nvCxnSpPr>
        <xdr:cNvPr id="376" name="直線コネクタ 375"/>
        <xdr:cNvCxnSpPr/>
      </xdr:nvCxnSpPr>
      <xdr:spPr>
        <a:xfrm flipV="1">
          <a:off x="1320800" y="13399515"/>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7" name="フローチャート : 判断 376"/>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8" name="テキスト ボックス 377"/>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9" name="フローチャート :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163068</xdr:rowOff>
    </xdr:from>
    <xdr:to>
      <xdr:col>7</xdr:col>
      <xdr:colOff>66675</xdr:colOff>
      <xdr:row>77</xdr:row>
      <xdr:rowOff>93218</xdr:rowOff>
    </xdr:to>
    <xdr:sp macro="" textlink="">
      <xdr:nvSpPr>
        <xdr:cNvPr id="386" name="円/楕円 385"/>
        <xdr:cNvSpPr/>
      </xdr:nvSpPr>
      <xdr:spPr>
        <a:xfrm>
          <a:off x="47752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8145</xdr:rowOff>
    </xdr:from>
    <xdr:ext cx="762000" cy="259045"/>
    <xdr:sp macro="" textlink="">
      <xdr:nvSpPr>
        <xdr:cNvPr id="387" name="公債費該当値テキスト"/>
        <xdr:cNvSpPr txBox="1"/>
      </xdr:nvSpPr>
      <xdr:spPr>
        <a:xfrm>
          <a:off x="4914900" y="130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144780</xdr:rowOff>
    </xdr:from>
    <xdr:to>
      <xdr:col>5</xdr:col>
      <xdr:colOff>600075</xdr:colOff>
      <xdr:row>77</xdr:row>
      <xdr:rowOff>74930</xdr:rowOff>
    </xdr:to>
    <xdr:sp macro="" textlink="">
      <xdr:nvSpPr>
        <xdr:cNvPr id="388" name="円/楕円 387"/>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89" name="テキスト ボックス 388"/>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90" name="円/楕円 389"/>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91" name="テキスト ボックス 390"/>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147065</xdr:rowOff>
    </xdr:from>
    <xdr:to>
      <xdr:col>3</xdr:col>
      <xdr:colOff>193675</xdr:colOff>
      <xdr:row>78</xdr:row>
      <xdr:rowOff>77215</xdr:rowOff>
    </xdr:to>
    <xdr:sp macro="" textlink="">
      <xdr:nvSpPr>
        <xdr:cNvPr id="392" name="円/楕円 391"/>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93" name="テキスト ボックス 392"/>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94" name="円/楕円 393"/>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95" name="テキスト ボックス 394"/>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公債費以外に係る経常収支比率は、類似団体、全国、県内平均を上回っている。</a:t>
          </a:r>
          <a:endParaRPr kumimoji="1" lang="en-US" altLang="ja-JP" sz="1300">
            <a:latin typeface="ＭＳ Ｐゴシック"/>
          </a:endParaRPr>
        </a:p>
        <a:p>
          <a:r>
            <a:rPr kumimoji="1" lang="ja-JP" altLang="en-US" sz="1300">
              <a:latin typeface="ＭＳ Ｐゴシック"/>
            </a:rPr>
            <a:t>　これは、経常経費充当一般財源が約</a:t>
          </a:r>
          <a:r>
            <a:rPr kumimoji="1" lang="en-US" altLang="ja-JP" sz="1300">
              <a:latin typeface="ＭＳ Ｐゴシック"/>
            </a:rPr>
            <a:t>2</a:t>
          </a:r>
          <a:r>
            <a:rPr kumimoji="1" lang="ja-JP" altLang="en-US" sz="1300">
              <a:latin typeface="ＭＳ Ｐゴシック"/>
            </a:rPr>
            <a:t>千万円減少したが、経常一般財源が、地方消費税交付金が約</a:t>
          </a:r>
          <a:r>
            <a:rPr kumimoji="1" lang="en-US" altLang="ja-JP" sz="1300">
              <a:latin typeface="ＭＳ Ｐゴシック"/>
            </a:rPr>
            <a:t>1</a:t>
          </a:r>
          <a:r>
            <a:rPr kumimoji="1" lang="ja-JP" altLang="en-US" sz="1300">
              <a:latin typeface="ＭＳ Ｐゴシック"/>
            </a:rPr>
            <a:t>億円、普通交付税が約</a:t>
          </a:r>
          <a:r>
            <a:rPr kumimoji="1" lang="en-US" altLang="ja-JP" sz="1300">
              <a:latin typeface="ＭＳ Ｐゴシック"/>
            </a:rPr>
            <a:t>3</a:t>
          </a:r>
          <a:r>
            <a:rPr kumimoji="1" lang="ja-JP" altLang="en-US" sz="1300">
              <a:latin typeface="ＭＳ Ｐゴシック"/>
            </a:rPr>
            <a:t>億円と、大幅に減少したためである。</a:t>
          </a:r>
          <a:endParaRPr kumimoji="1" lang="en-US" altLang="ja-JP" sz="1300">
            <a:latin typeface="ＭＳ Ｐゴシック"/>
          </a:endParaRPr>
        </a:p>
        <a:p>
          <a:r>
            <a:rPr kumimoji="1" lang="ja-JP" altLang="en-US" sz="1300">
              <a:latin typeface="ＭＳ Ｐゴシック"/>
            </a:rPr>
            <a:t>　今後も優先度の低い事務事業については計画的に廃止・縮小して経常経費を削減し、比率の低下に努めていく。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85090</xdr:rowOff>
    </xdr:from>
    <xdr:to>
      <xdr:col>24</xdr:col>
      <xdr:colOff>31750</xdr:colOff>
      <xdr:row>76</xdr:row>
      <xdr:rowOff>54611</xdr:rowOff>
    </xdr:to>
    <xdr:cxnSp macro="">
      <xdr:nvCxnSpPr>
        <xdr:cNvPr id="428" name="直線コネクタ 427"/>
        <xdr:cNvCxnSpPr/>
      </xdr:nvCxnSpPr>
      <xdr:spPr>
        <a:xfrm>
          <a:off x="15671800" y="12943840"/>
          <a:ext cx="8382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85090</xdr:rowOff>
    </xdr:from>
    <xdr:to>
      <xdr:col>22</xdr:col>
      <xdr:colOff>565150</xdr:colOff>
      <xdr:row>76</xdr:row>
      <xdr:rowOff>50800</xdr:rowOff>
    </xdr:to>
    <xdr:cxnSp macro="">
      <xdr:nvCxnSpPr>
        <xdr:cNvPr id="431" name="直線コネクタ 430"/>
        <xdr:cNvCxnSpPr/>
      </xdr:nvCxnSpPr>
      <xdr:spPr>
        <a:xfrm flipV="1">
          <a:off x="14782800" y="12943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50800</xdr:rowOff>
    </xdr:from>
    <xdr:to>
      <xdr:col>21</xdr:col>
      <xdr:colOff>361950</xdr:colOff>
      <xdr:row>76</xdr:row>
      <xdr:rowOff>50800</xdr:rowOff>
    </xdr:to>
    <xdr:cxnSp macro="">
      <xdr:nvCxnSpPr>
        <xdr:cNvPr id="434" name="直線コネクタ 433"/>
        <xdr:cNvCxnSpPr/>
      </xdr:nvCxnSpPr>
      <xdr:spPr>
        <a:xfrm>
          <a:off x="13893800" y="12909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5" name="フローチャート : 判断 434"/>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6" name="テキスト ボックス 435"/>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50800</xdr:rowOff>
    </xdr:from>
    <xdr:to>
      <xdr:col>20</xdr:col>
      <xdr:colOff>158750</xdr:colOff>
      <xdr:row>76</xdr:row>
      <xdr:rowOff>16511</xdr:rowOff>
    </xdr:to>
    <xdr:cxnSp macro="">
      <xdr:nvCxnSpPr>
        <xdr:cNvPr id="437" name="直線コネクタ 436"/>
        <xdr:cNvCxnSpPr/>
      </xdr:nvCxnSpPr>
      <xdr:spPr>
        <a:xfrm flipV="1">
          <a:off x="13004800" y="1290955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8" name="フローチャート : 判断 437"/>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9" name="テキスト ボックス 438"/>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40" name="フローチャート : 判断 439"/>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107967</xdr:rowOff>
    </xdr:from>
    <xdr:ext cx="762000" cy="259045"/>
    <xdr:sp macro="" textlink="">
      <xdr:nvSpPr>
        <xdr:cNvPr id="441" name="テキスト ボックス 440"/>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3811</xdr:rowOff>
    </xdr:from>
    <xdr:to>
      <xdr:col>24</xdr:col>
      <xdr:colOff>82550</xdr:colOff>
      <xdr:row>76</xdr:row>
      <xdr:rowOff>105411</xdr:rowOff>
    </xdr:to>
    <xdr:sp macro="" textlink="">
      <xdr:nvSpPr>
        <xdr:cNvPr id="447" name="円/楕円 446"/>
        <xdr:cNvSpPr/>
      </xdr:nvSpPr>
      <xdr:spPr>
        <a:xfrm>
          <a:off x="16459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147338</xdr:rowOff>
    </xdr:from>
    <xdr:ext cx="762000" cy="259045"/>
    <xdr:sp macro="" textlink="">
      <xdr:nvSpPr>
        <xdr:cNvPr id="448" name="公債費以外該当値テキスト"/>
        <xdr:cNvSpPr txBox="1"/>
      </xdr:nvSpPr>
      <xdr:spPr>
        <a:xfrm>
          <a:off x="165989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34290</xdr:rowOff>
    </xdr:from>
    <xdr:to>
      <xdr:col>22</xdr:col>
      <xdr:colOff>615950</xdr:colOff>
      <xdr:row>75</xdr:row>
      <xdr:rowOff>135890</xdr:rowOff>
    </xdr:to>
    <xdr:sp macro="" textlink="">
      <xdr:nvSpPr>
        <xdr:cNvPr id="449" name="円/楕円 448"/>
        <xdr:cNvSpPr/>
      </xdr:nvSpPr>
      <xdr:spPr>
        <a:xfrm>
          <a:off x="15621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146067</xdr:rowOff>
    </xdr:from>
    <xdr:ext cx="736600" cy="259045"/>
    <xdr:sp macro="" textlink="">
      <xdr:nvSpPr>
        <xdr:cNvPr id="450" name="テキスト ボックス 449"/>
        <xdr:cNvSpPr txBox="1"/>
      </xdr:nvSpPr>
      <xdr:spPr>
        <a:xfrm>
          <a:off x="15290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1" name="円/楕円 450"/>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86377</xdr:rowOff>
    </xdr:from>
    <xdr:ext cx="762000" cy="259045"/>
    <xdr:sp macro="" textlink="">
      <xdr:nvSpPr>
        <xdr:cNvPr id="452" name="テキスト ボックス 451"/>
        <xdr:cNvSpPr txBox="1"/>
      </xdr:nvSpPr>
      <xdr:spPr>
        <a:xfrm>
          <a:off x="14401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0</xdr:rowOff>
    </xdr:from>
    <xdr:to>
      <xdr:col>20</xdr:col>
      <xdr:colOff>209550</xdr:colOff>
      <xdr:row>75</xdr:row>
      <xdr:rowOff>101600</xdr:rowOff>
    </xdr:to>
    <xdr:sp macro="" textlink="">
      <xdr:nvSpPr>
        <xdr:cNvPr id="453" name="円/楕円 452"/>
        <xdr:cNvSpPr/>
      </xdr:nvSpPr>
      <xdr:spPr>
        <a:xfrm>
          <a:off x="13843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86377</xdr:rowOff>
    </xdr:from>
    <xdr:ext cx="762000" cy="259045"/>
    <xdr:sp macro="" textlink="">
      <xdr:nvSpPr>
        <xdr:cNvPr id="454" name="テキスト ボックス 453"/>
        <xdr:cNvSpPr txBox="1"/>
      </xdr:nvSpPr>
      <xdr:spPr>
        <a:xfrm>
          <a:off x="13512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137160</xdr:rowOff>
    </xdr:from>
    <xdr:to>
      <xdr:col>19</xdr:col>
      <xdr:colOff>6350</xdr:colOff>
      <xdr:row>76</xdr:row>
      <xdr:rowOff>67311</xdr:rowOff>
    </xdr:to>
    <xdr:sp macro="" textlink="">
      <xdr:nvSpPr>
        <xdr:cNvPr id="455" name="円/楕円 454"/>
        <xdr:cNvSpPr/>
      </xdr:nvSpPr>
      <xdr:spPr>
        <a:xfrm>
          <a:off x="12954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52088</xdr:rowOff>
    </xdr:from>
    <xdr:ext cx="762000" cy="259045"/>
    <xdr:sp macro="" textlink="">
      <xdr:nvSpPr>
        <xdr:cNvPr id="456" name="テキスト ボックス 455"/>
        <xdr:cNvSpPr txBox="1"/>
      </xdr:nvSpPr>
      <xdr:spPr>
        <a:xfrm>
          <a:off x="12623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岐阜県美濃加茂市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60592</xdr:rowOff>
    </xdr:from>
    <xdr:to>
      <xdr:col>4</xdr:col>
      <xdr:colOff>1117600</xdr:colOff>
      <xdr:row>18</xdr:row>
      <xdr:rowOff>66211</xdr:rowOff>
    </xdr:to>
    <xdr:cxnSp macro="">
      <xdr:nvCxnSpPr>
        <xdr:cNvPr id="50" name="直線コネクタ 49"/>
        <xdr:cNvCxnSpPr/>
      </xdr:nvCxnSpPr>
      <xdr:spPr bwMode="auto">
        <a:xfrm flipV="1">
          <a:off x="5003800" y="3194317"/>
          <a:ext cx="647700" cy="5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66211</xdr:rowOff>
    </xdr:from>
    <xdr:to>
      <xdr:col>4</xdr:col>
      <xdr:colOff>469900</xdr:colOff>
      <xdr:row>18</xdr:row>
      <xdr:rowOff>121780</xdr:rowOff>
    </xdr:to>
    <xdr:cxnSp macro="">
      <xdr:nvCxnSpPr>
        <xdr:cNvPr id="53" name="直線コネクタ 52"/>
        <xdr:cNvCxnSpPr/>
      </xdr:nvCxnSpPr>
      <xdr:spPr bwMode="auto">
        <a:xfrm flipV="1">
          <a:off x="4305300" y="3199936"/>
          <a:ext cx="698500" cy="55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62363</xdr:rowOff>
    </xdr:from>
    <xdr:to>
      <xdr:col>3</xdr:col>
      <xdr:colOff>904875</xdr:colOff>
      <xdr:row>18</xdr:row>
      <xdr:rowOff>121780</xdr:rowOff>
    </xdr:to>
    <xdr:cxnSp macro="">
      <xdr:nvCxnSpPr>
        <xdr:cNvPr id="56" name="直線コネクタ 55"/>
        <xdr:cNvCxnSpPr/>
      </xdr:nvCxnSpPr>
      <xdr:spPr bwMode="auto">
        <a:xfrm>
          <a:off x="3606800" y="3196088"/>
          <a:ext cx="698500" cy="59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93946</xdr:rowOff>
    </xdr:from>
    <xdr:ext cx="762000" cy="259045"/>
    <xdr:sp macro="" textlink="">
      <xdr:nvSpPr>
        <xdr:cNvPr id="58" name="テキスト ボックス 57"/>
        <xdr:cNvSpPr txBox="1"/>
      </xdr:nvSpPr>
      <xdr:spPr>
        <a:xfrm>
          <a:off x="3924300" y="254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62363</xdr:rowOff>
    </xdr:from>
    <xdr:to>
      <xdr:col>3</xdr:col>
      <xdr:colOff>206375</xdr:colOff>
      <xdr:row>18</xdr:row>
      <xdr:rowOff>77832</xdr:rowOff>
    </xdr:to>
    <xdr:cxnSp macro="">
      <xdr:nvCxnSpPr>
        <xdr:cNvPr id="59" name="直線コネクタ 58"/>
        <xdr:cNvCxnSpPr/>
      </xdr:nvCxnSpPr>
      <xdr:spPr bwMode="auto">
        <a:xfrm flipV="1">
          <a:off x="2908300" y="3196088"/>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121969</xdr:rowOff>
    </xdr:from>
    <xdr:ext cx="762000" cy="259045"/>
    <xdr:sp macro="" textlink="">
      <xdr:nvSpPr>
        <xdr:cNvPr id="61" name="テキスト ボックス 60"/>
        <xdr:cNvSpPr txBox="1"/>
      </xdr:nvSpPr>
      <xdr:spPr>
        <a:xfrm>
          <a:off x="3225800" y="25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78897</xdr:rowOff>
    </xdr:from>
    <xdr:ext cx="762000" cy="259045"/>
    <xdr:sp macro="" textlink="">
      <xdr:nvSpPr>
        <xdr:cNvPr id="63" name="テキスト ボックス 62"/>
        <xdr:cNvSpPr txBox="1"/>
      </xdr:nvSpPr>
      <xdr:spPr>
        <a:xfrm>
          <a:off x="2527300" y="252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9792</xdr:rowOff>
    </xdr:from>
    <xdr:to>
      <xdr:col>5</xdr:col>
      <xdr:colOff>34925</xdr:colOff>
      <xdr:row>18</xdr:row>
      <xdr:rowOff>111392</xdr:rowOff>
    </xdr:to>
    <xdr:sp macro="" textlink="">
      <xdr:nvSpPr>
        <xdr:cNvPr id="69" name="円/楕円 68"/>
        <xdr:cNvSpPr/>
      </xdr:nvSpPr>
      <xdr:spPr bwMode="auto">
        <a:xfrm>
          <a:off x="5600700" y="3143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153319</xdr:rowOff>
    </xdr:from>
    <xdr:ext cx="762000" cy="259045"/>
    <xdr:sp macro="" textlink="">
      <xdr:nvSpPr>
        <xdr:cNvPr id="70" name="人口1人当たり決算額の推移該当値テキスト130"/>
        <xdr:cNvSpPr txBox="1"/>
      </xdr:nvSpPr>
      <xdr:spPr>
        <a:xfrm>
          <a:off x="5740400" y="31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58,986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15411</xdr:rowOff>
    </xdr:from>
    <xdr:to>
      <xdr:col>4</xdr:col>
      <xdr:colOff>520700</xdr:colOff>
      <xdr:row>18</xdr:row>
      <xdr:rowOff>117011</xdr:rowOff>
    </xdr:to>
    <xdr:sp macro="" textlink="">
      <xdr:nvSpPr>
        <xdr:cNvPr id="71" name="円/楕円 70"/>
        <xdr:cNvSpPr/>
      </xdr:nvSpPr>
      <xdr:spPr bwMode="auto">
        <a:xfrm>
          <a:off x="4953000" y="3149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101788</xdr:rowOff>
    </xdr:from>
    <xdr:ext cx="736600" cy="259045"/>
    <xdr:sp macro="" textlink="">
      <xdr:nvSpPr>
        <xdr:cNvPr id="72" name="テキスト ボックス 71"/>
        <xdr:cNvSpPr txBox="1"/>
      </xdr:nvSpPr>
      <xdr:spPr>
        <a:xfrm>
          <a:off x="4622800" y="32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58,691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70980</xdr:rowOff>
    </xdr:from>
    <xdr:to>
      <xdr:col>3</xdr:col>
      <xdr:colOff>955675</xdr:colOff>
      <xdr:row>19</xdr:row>
      <xdr:rowOff>1130</xdr:rowOff>
    </xdr:to>
    <xdr:sp macro="" textlink="">
      <xdr:nvSpPr>
        <xdr:cNvPr id="73" name="円/楕円 72"/>
        <xdr:cNvSpPr/>
      </xdr:nvSpPr>
      <xdr:spPr bwMode="auto">
        <a:xfrm>
          <a:off x="4254500" y="3204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157357</xdr:rowOff>
    </xdr:from>
    <xdr:ext cx="762000" cy="259045"/>
    <xdr:sp macro="" textlink="">
      <xdr:nvSpPr>
        <xdr:cNvPr id="74" name="テキスト ボックス 73"/>
        <xdr:cNvSpPr txBox="1"/>
      </xdr:nvSpPr>
      <xdr:spPr>
        <a:xfrm>
          <a:off x="3924300" y="329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55,774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11563</xdr:rowOff>
    </xdr:from>
    <xdr:to>
      <xdr:col>3</xdr:col>
      <xdr:colOff>257175</xdr:colOff>
      <xdr:row>18</xdr:row>
      <xdr:rowOff>113163</xdr:rowOff>
    </xdr:to>
    <xdr:sp macro="" textlink="">
      <xdr:nvSpPr>
        <xdr:cNvPr id="75" name="円/楕円 74"/>
        <xdr:cNvSpPr/>
      </xdr:nvSpPr>
      <xdr:spPr bwMode="auto">
        <a:xfrm>
          <a:off x="3556000" y="314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97940</xdr:rowOff>
    </xdr:from>
    <xdr:ext cx="762000" cy="259045"/>
    <xdr:sp macro="" textlink="">
      <xdr:nvSpPr>
        <xdr:cNvPr id="76" name="テキスト ボックス 75"/>
        <xdr:cNvSpPr txBox="1"/>
      </xdr:nvSpPr>
      <xdr:spPr>
        <a:xfrm>
          <a:off x="3225800" y="32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27032</xdr:rowOff>
    </xdr:from>
    <xdr:to>
      <xdr:col>2</xdr:col>
      <xdr:colOff>692150</xdr:colOff>
      <xdr:row>18</xdr:row>
      <xdr:rowOff>128632</xdr:rowOff>
    </xdr:to>
    <xdr:sp macro="" textlink="">
      <xdr:nvSpPr>
        <xdr:cNvPr id="77" name="円/楕円 76"/>
        <xdr:cNvSpPr/>
      </xdr:nvSpPr>
      <xdr:spPr bwMode="auto">
        <a:xfrm>
          <a:off x="2857500" y="3160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113409</xdr:rowOff>
    </xdr:from>
    <xdr:ext cx="762000" cy="259045"/>
    <xdr:sp macro="" textlink="">
      <xdr:nvSpPr>
        <xdr:cNvPr id="78" name="テキスト ボックス 77"/>
        <xdr:cNvSpPr txBox="1"/>
      </xdr:nvSpPr>
      <xdr:spPr>
        <a:xfrm>
          <a:off x="2527300" y="32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309227</xdr:rowOff>
    </xdr:from>
    <xdr:to>
      <xdr:col>4</xdr:col>
      <xdr:colOff>1117600</xdr:colOff>
      <xdr:row>35</xdr:row>
      <xdr:rowOff>314811</xdr:rowOff>
    </xdr:to>
    <xdr:cxnSp macro="">
      <xdr:nvCxnSpPr>
        <xdr:cNvPr id="113" name="直線コネクタ 112"/>
        <xdr:cNvCxnSpPr/>
      </xdr:nvCxnSpPr>
      <xdr:spPr bwMode="auto">
        <a:xfrm flipV="1">
          <a:off x="5003800" y="6919577"/>
          <a:ext cx="647700" cy="5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307822</xdr:rowOff>
    </xdr:from>
    <xdr:to>
      <xdr:col>4</xdr:col>
      <xdr:colOff>469900</xdr:colOff>
      <xdr:row>35</xdr:row>
      <xdr:rowOff>314811</xdr:rowOff>
    </xdr:to>
    <xdr:cxnSp macro="">
      <xdr:nvCxnSpPr>
        <xdr:cNvPr id="116" name="直線コネクタ 115"/>
        <xdr:cNvCxnSpPr/>
      </xdr:nvCxnSpPr>
      <xdr:spPr bwMode="auto">
        <a:xfrm>
          <a:off x="4305300" y="6918172"/>
          <a:ext cx="698500" cy="6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128894</xdr:rowOff>
    </xdr:from>
    <xdr:to>
      <xdr:col>3</xdr:col>
      <xdr:colOff>904875</xdr:colOff>
      <xdr:row>35</xdr:row>
      <xdr:rowOff>307822</xdr:rowOff>
    </xdr:to>
    <xdr:cxnSp macro="">
      <xdr:nvCxnSpPr>
        <xdr:cNvPr id="119" name="直線コネクタ 118"/>
        <xdr:cNvCxnSpPr/>
      </xdr:nvCxnSpPr>
      <xdr:spPr bwMode="auto">
        <a:xfrm>
          <a:off x="3606800" y="6739244"/>
          <a:ext cx="698500" cy="17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188108</xdr:rowOff>
    </xdr:from>
    <xdr:ext cx="762000" cy="259045"/>
    <xdr:sp macro="" textlink="">
      <xdr:nvSpPr>
        <xdr:cNvPr id="121" name="テキスト ボックス 120"/>
        <xdr:cNvSpPr txBox="1"/>
      </xdr:nvSpPr>
      <xdr:spPr>
        <a:xfrm>
          <a:off x="3924300" y="645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281109</xdr:rowOff>
    </xdr:from>
    <xdr:to>
      <xdr:col>3</xdr:col>
      <xdr:colOff>206375</xdr:colOff>
      <xdr:row>35</xdr:row>
      <xdr:rowOff>128894</xdr:rowOff>
    </xdr:to>
    <xdr:cxnSp macro="">
      <xdr:nvCxnSpPr>
        <xdr:cNvPr id="122" name="直線コネクタ 121"/>
        <xdr:cNvCxnSpPr/>
      </xdr:nvCxnSpPr>
      <xdr:spPr bwMode="auto">
        <a:xfrm>
          <a:off x="2908300" y="6548559"/>
          <a:ext cx="698500" cy="190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98986</xdr:rowOff>
    </xdr:from>
    <xdr:ext cx="762000" cy="259045"/>
    <xdr:sp macro="" textlink="">
      <xdr:nvSpPr>
        <xdr:cNvPr id="124" name="テキスト ボックス 123"/>
        <xdr:cNvSpPr txBox="1"/>
      </xdr:nvSpPr>
      <xdr:spPr>
        <a:xfrm>
          <a:off x="3225800" y="636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258427</xdr:rowOff>
    </xdr:from>
    <xdr:to>
      <xdr:col>5</xdr:col>
      <xdr:colOff>34925</xdr:colOff>
      <xdr:row>36</xdr:row>
      <xdr:rowOff>17127</xdr:rowOff>
    </xdr:to>
    <xdr:sp macro="" textlink="">
      <xdr:nvSpPr>
        <xdr:cNvPr id="132" name="円/楕円 131"/>
        <xdr:cNvSpPr/>
      </xdr:nvSpPr>
      <xdr:spPr bwMode="auto">
        <a:xfrm>
          <a:off x="5600700" y="6868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230504</xdr:rowOff>
    </xdr:from>
    <xdr:ext cx="762000" cy="259045"/>
    <xdr:sp macro="" textlink="">
      <xdr:nvSpPr>
        <xdr:cNvPr id="133" name="人口1人当たり決算額の推移該当値テキスト445"/>
        <xdr:cNvSpPr txBox="1"/>
      </xdr:nvSpPr>
      <xdr:spPr>
        <a:xfrm>
          <a:off x="5740400" y="684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11,170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264011</xdr:rowOff>
    </xdr:from>
    <xdr:to>
      <xdr:col>4</xdr:col>
      <xdr:colOff>520700</xdr:colOff>
      <xdr:row>36</xdr:row>
      <xdr:rowOff>22711</xdr:rowOff>
    </xdr:to>
    <xdr:sp macro="" textlink="">
      <xdr:nvSpPr>
        <xdr:cNvPr id="134" name="円/楕円 133"/>
        <xdr:cNvSpPr/>
      </xdr:nvSpPr>
      <xdr:spPr bwMode="auto">
        <a:xfrm>
          <a:off x="4953000" y="6874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7488</xdr:rowOff>
    </xdr:from>
    <xdr:ext cx="736600" cy="259045"/>
    <xdr:sp macro="" textlink="">
      <xdr:nvSpPr>
        <xdr:cNvPr id="135" name="テキスト ボックス 134"/>
        <xdr:cNvSpPr txBox="1"/>
      </xdr:nvSpPr>
      <xdr:spPr>
        <a:xfrm>
          <a:off x="4622800" y="6960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257022</xdr:rowOff>
    </xdr:from>
    <xdr:to>
      <xdr:col>3</xdr:col>
      <xdr:colOff>955675</xdr:colOff>
      <xdr:row>36</xdr:row>
      <xdr:rowOff>15722</xdr:rowOff>
    </xdr:to>
    <xdr:sp macro="" textlink="">
      <xdr:nvSpPr>
        <xdr:cNvPr id="136" name="円/楕円 135"/>
        <xdr:cNvSpPr/>
      </xdr:nvSpPr>
      <xdr:spPr bwMode="auto">
        <a:xfrm>
          <a:off x="4254500" y="686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499</xdr:rowOff>
    </xdr:from>
    <xdr:ext cx="762000" cy="259045"/>
    <xdr:sp macro="" textlink="">
      <xdr:nvSpPr>
        <xdr:cNvPr id="137" name="テキスト ボックス 136"/>
        <xdr:cNvSpPr txBox="1"/>
      </xdr:nvSpPr>
      <xdr:spPr>
        <a:xfrm>
          <a:off x="3924300" y="69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78094</xdr:rowOff>
    </xdr:from>
    <xdr:to>
      <xdr:col>3</xdr:col>
      <xdr:colOff>257175</xdr:colOff>
      <xdr:row>35</xdr:row>
      <xdr:rowOff>179694</xdr:rowOff>
    </xdr:to>
    <xdr:sp macro="" textlink="">
      <xdr:nvSpPr>
        <xdr:cNvPr id="138" name="円/楕円 137"/>
        <xdr:cNvSpPr/>
      </xdr:nvSpPr>
      <xdr:spPr bwMode="auto">
        <a:xfrm>
          <a:off x="3556000" y="668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164471</xdr:rowOff>
    </xdr:from>
    <xdr:ext cx="762000" cy="259045"/>
    <xdr:sp macro="" textlink="">
      <xdr:nvSpPr>
        <xdr:cNvPr id="139" name="テキスト ボックス 138"/>
        <xdr:cNvSpPr txBox="1"/>
      </xdr:nvSpPr>
      <xdr:spPr>
        <a:xfrm>
          <a:off x="3225800" y="677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230309</xdr:rowOff>
    </xdr:from>
    <xdr:to>
      <xdr:col>2</xdr:col>
      <xdr:colOff>692150</xdr:colOff>
      <xdr:row>34</xdr:row>
      <xdr:rowOff>331909</xdr:rowOff>
    </xdr:to>
    <xdr:sp macro="" textlink="">
      <xdr:nvSpPr>
        <xdr:cNvPr id="140" name="円/楕円 139"/>
        <xdr:cNvSpPr/>
      </xdr:nvSpPr>
      <xdr:spPr bwMode="auto">
        <a:xfrm>
          <a:off x="2857500" y="649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342086</xdr:rowOff>
    </xdr:from>
    <xdr:ext cx="762000" cy="259045"/>
    <xdr:sp macro="" textlink="">
      <xdr:nvSpPr>
        <xdr:cNvPr id="141" name="テキスト ボックス 140"/>
        <xdr:cNvSpPr txBox="1"/>
      </xdr:nvSpPr>
      <xdr:spPr>
        <a:xfrm>
          <a:off x="2527300" y="626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22,531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56,286
51,898
74.81
21,741,083
20,325,669
1,147,893
11,423,494
14,007,727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61313</xdr:rowOff>
    </xdr:from>
    <xdr:to>
      <xdr:col>6</xdr:col>
      <xdr:colOff>511175</xdr:colOff>
      <xdr:row>38</xdr:row>
      <xdr:rowOff>73452</xdr:rowOff>
    </xdr:to>
    <xdr:cxnSp macro="">
      <xdr:nvCxnSpPr>
        <xdr:cNvPr id="59" name="直線コネクタ 58"/>
        <xdr:cNvCxnSpPr/>
      </xdr:nvCxnSpPr>
      <xdr:spPr>
        <a:xfrm>
          <a:off x="3797300" y="6576413"/>
          <a:ext cx="838200" cy="1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61313</xdr:rowOff>
    </xdr:from>
    <xdr:to>
      <xdr:col>5</xdr:col>
      <xdr:colOff>358775</xdr:colOff>
      <xdr:row>38</xdr:row>
      <xdr:rowOff>70823</xdr:rowOff>
    </xdr:to>
    <xdr:cxnSp macro="">
      <xdr:nvCxnSpPr>
        <xdr:cNvPr id="62" name="直線コネクタ 61"/>
        <xdr:cNvCxnSpPr/>
      </xdr:nvCxnSpPr>
      <xdr:spPr>
        <a:xfrm flipV="1">
          <a:off x="2908300" y="6576413"/>
          <a:ext cx="889000" cy="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70823</xdr:rowOff>
    </xdr:from>
    <xdr:to>
      <xdr:col>4</xdr:col>
      <xdr:colOff>155575</xdr:colOff>
      <xdr:row>38</xdr:row>
      <xdr:rowOff>73566</xdr:rowOff>
    </xdr:to>
    <xdr:cxnSp macro="">
      <xdr:nvCxnSpPr>
        <xdr:cNvPr id="65" name="直線コネクタ 64"/>
        <xdr:cNvCxnSpPr/>
      </xdr:nvCxnSpPr>
      <xdr:spPr>
        <a:xfrm flipV="1">
          <a:off x="2019300" y="658592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123177</xdr:rowOff>
    </xdr:from>
    <xdr:ext cx="534377" cy="259045"/>
    <xdr:sp macro="" textlink="">
      <xdr:nvSpPr>
        <xdr:cNvPr id="67" name="テキスト ボックス 66"/>
        <xdr:cNvSpPr txBox="1"/>
      </xdr:nvSpPr>
      <xdr:spPr>
        <a:xfrm>
          <a:off x="2641111" y="578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39253</xdr:rowOff>
    </xdr:from>
    <xdr:to>
      <xdr:col>2</xdr:col>
      <xdr:colOff>638175</xdr:colOff>
      <xdr:row>38</xdr:row>
      <xdr:rowOff>73566</xdr:rowOff>
    </xdr:to>
    <xdr:cxnSp macro="">
      <xdr:nvCxnSpPr>
        <xdr:cNvPr id="68" name="直線コネクタ 67"/>
        <xdr:cNvCxnSpPr/>
      </xdr:nvCxnSpPr>
      <xdr:spPr>
        <a:xfrm>
          <a:off x="1130300" y="6554353"/>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22652</xdr:rowOff>
    </xdr:from>
    <xdr:to>
      <xdr:col>6</xdr:col>
      <xdr:colOff>561975</xdr:colOff>
      <xdr:row>38</xdr:row>
      <xdr:rowOff>124252</xdr:rowOff>
    </xdr:to>
    <xdr:sp macro="" textlink="">
      <xdr:nvSpPr>
        <xdr:cNvPr id="78" name="円/楕円 77"/>
        <xdr:cNvSpPr/>
      </xdr:nvSpPr>
      <xdr:spPr>
        <a:xfrm>
          <a:off x="4584700" y="65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109029</xdr:rowOff>
    </xdr:from>
    <xdr:ext cx="534377" cy="259045"/>
    <xdr:sp macro="" textlink="">
      <xdr:nvSpPr>
        <xdr:cNvPr id="79" name="人件費該当値テキスト"/>
        <xdr:cNvSpPr txBox="1"/>
      </xdr:nvSpPr>
      <xdr:spPr>
        <a:xfrm>
          <a:off x="4686300" y="645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42,898</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10513</xdr:rowOff>
    </xdr:from>
    <xdr:to>
      <xdr:col>5</xdr:col>
      <xdr:colOff>409575</xdr:colOff>
      <xdr:row>38</xdr:row>
      <xdr:rowOff>112113</xdr:rowOff>
    </xdr:to>
    <xdr:sp macro="" textlink="">
      <xdr:nvSpPr>
        <xdr:cNvPr id="80" name="円/楕円 79"/>
        <xdr:cNvSpPr/>
      </xdr:nvSpPr>
      <xdr:spPr>
        <a:xfrm>
          <a:off x="3746500" y="65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103240</xdr:rowOff>
    </xdr:from>
    <xdr:ext cx="534377" cy="259045"/>
    <xdr:sp macro="" textlink="">
      <xdr:nvSpPr>
        <xdr:cNvPr id="81" name="テキスト ボックス 80"/>
        <xdr:cNvSpPr txBox="1"/>
      </xdr:nvSpPr>
      <xdr:spPr>
        <a:xfrm>
          <a:off x="3530111" y="661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43,429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20023</xdr:rowOff>
    </xdr:from>
    <xdr:to>
      <xdr:col>4</xdr:col>
      <xdr:colOff>206375</xdr:colOff>
      <xdr:row>38</xdr:row>
      <xdr:rowOff>121623</xdr:rowOff>
    </xdr:to>
    <xdr:sp macro="" textlink="">
      <xdr:nvSpPr>
        <xdr:cNvPr id="82" name="円/楕円 81"/>
        <xdr:cNvSpPr/>
      </xdr:nvSpPr>
      <xdr:spPr>
        <a:xfrm>
          <a:off x="2857500" y="653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112750</xdr:rowOff>
    </xdr:from>
    <xdr:ext cx="534377" cy="259045"/>
    <xdr:sp macro="" textlink="">
      <xdr:nvSpPr>
        <xdr:cNvPr id="83" name="テキスト ボックス 82"/>
        <xdr:cNvSpPr txBox="1"/>
      </xdr:nvSpPr>
      <xdr:spPr>
        <a:xfrm>
          <a:off x="2641111" y="662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22766</xdr:rowOff>
    </xdr:from>
    <xdr:to>
      <xdr:col>3</xdr:col>
      <xdr:colOff>3175</xdr:colOff>
      <xdr:row>38</xdr:row>
      <xdr:rowOff>124366</xdr:rowOff>
    </xdr:to>
    <xdr:sp macro="" textlink="">
      <xdr:nvSpPr>
        <xdr:cNvPr id="84" name="円/楕円 83"/>
        <xdr:cNvSpPr/>
      </xdr:nvSpPr>
      <xdr:spPr>
        <a:xfrm>
          <a:off x="1968500" y="65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115493</xdr:rowOff>
    </xdr:from>
    <xdr:ext cx="534377" cy="259045"/>
    <xdr:sp macro="" textlink="">
      <xdr:nvSpPr>
        <xdr:cNvPr id="85" name="テキスト ボックス 84"/>
        <xdr:cNvSpPr txBox="1"/>
      </xdr:nvSpPr>
      <xdr:spPr>
        <a:xfrm>
          <a:off x="1752111" y="66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159903</xdr:rowOff>
    </xdr:from>
    <xdr:to>
      <xdr:col>1</xdr:col>
      <xdr:colOff>485775</xdr:colOff>
      <xdr:row>38</xdr:row>
      <xdr:rowOff>90053</xdr:rowOff>
    </xdr:to>
    <xdr:sp macro="" textlink="">
      <xdr:nvSpPr>
        <xdr:cNvPr id="86" name="円/楕円 85"/>
        <xdr:cNvSpPr/>
      </xdr:nvSpPr>
      <xdr:spPr>
        <a:xfrm>
          <a:off x="1079500" y="650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81180</xdr:rowOff>
    </xdr:from>
    <xdr:ext cx="534377" cy="259045"/>
    <xdr:sp macro="" textlink="">
      <xdr:nvSpPr>
        <xdr:cNvPr id="87" name="テキスト ボックス 86"/>
        <xdr:cNvSpPr txBox="1"/>
      </xdr:nvSpPr>
      <xdr:spPr>
        <a:xfrm>
          <a:off x="863111" y="65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151700</xdr:rowOff>
    </xdr:from>
    <xdr:to>
      <xdr:col>6</xdr:col>
      <xdr:colOff>511175</xdr:colOff>
      <xdr:row>58</xdr:row>
      <xdr:rowOff>171076</xdr:rowOff>
    </xdr:to>
    <xdr:cxnSp macro="">
      <xdr:nvCxnSpPr>
        <xdr:cNvPr id="118" name="直線コネクタ 117"/>
        <xdr:cNvCxnSpPr/>
      </xdr:nvCxnSpPr>
      <xdr:spPr>
        <a:xfrm flipV="1">
          <a:off x="3797300" y="10095800"/>
          <a:ext cx="8382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88110</xdr:rowOff>
    </xdr:from>
    <xdr:ext cx="534377" cy="259045"/>
    <xdr:sp macro="" textlink="">
      <xdr:nvSpPr>
        <xdr:cNvPr id="119" name="物件費平均値テキスト"/>
        <xdr:cNvSpPr txBox="1"/>
      </xdr:nvSpPr>
      <xdr:spPr>
        <a:xfrm>
          <a:off x="4686300" y="1003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171076</xdr:rowOff>
    </xdr:from>
    <xdr:to>
      <xdr:col>5</xdr:col>
      <xdr:colOff>358775</xdr:colOff>
      <xdr:row>59</xdr:row>
      <xdr:rowOff>6975</xdr:rowOff>
    </xdr:to>
    <xdr:cxnSp macro="">
      <xdr:nvCxnSpPr>
        <xdr:cNvPr id="121" name="直線コネクタ 120"/>
        <xdr:cNvCxnSpPr/>
      </xdr:nvCxnSpPr>
      <xdr:spPr>
        <a:xfrm flipV="1">
          <a:off x="2908300" y="10115176"/>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170576</xdr:rowOff>
    </xdr:from>
    <xdr:to>
      <xdr:col>4</xdr:col>
      <xdr:colOff>155575</xdr:colOff>
      <xdr:row>59</xdr:row>
      <xdr:rowOff>6975</xdr:rowOff>
    </xdr:to>
    <xdr:cxnSp macro="">
      <xdr:nvCxnSpPr>
        <xdr:cNvPr id="124" name="直線コネクタ 123"/>
        <xdr:cNvCxnSpPr/>
      </xdr:nvCxnSpPr>
      <xdr:spPr>
        <a:xfrm>
          <a:off x="2019300" y="10114676"/>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170576</xdr:rowOff>
    </xdr:from>
    <xdr:to>
      <xdr:col>2</xdr:col>
      <xdr:colOff>638175</xdr:colOff>
      <xdr:row>59</xdr:row>
      <xdr:rowOff>24474</xdr:rowOff>
    </xdr:to>
    <xdr:cxnSp macro="">
      <xdr:nvCxnSpPr>
        <xdr:cNvPr id="127" name="直線コネクタ 126"/>
        <xdr:cNvCxnSpPr/>
      </xdr:nvCxnSpPr>
      <xdr:spPr>
        <a:xfrm flipV="1">
          <a:off x="1130300" y="10114676"/>
          <a:ext cx="889000" cy="2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62999</xdr:rowOff>
    </xdr:from>
    <xdr:ext cx="534377" cy="259045"/>
    <xdr:sp macro="" textlink="">
      <xdr:nvSpPr>
        <xdr:cNvPr id="131" name="テキスト ボックス 130"/>
        <xdr:cNvSpPr txBox="1"/>
      </xdr:nvSpPr>
      <xdr:spPr>
        <a:xfrm>
          <a:off x="863111" y="983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100900</xdr:rowOff>
    </xdr:from>
    <xdr:to>
      <xdr:col>6</xdr:col>
      <xdr:colOff>561975</xdr:colOff>
      <xdr:row>59</xdr:row>
      <xdr:rowOff>31050</xdr:rowOff>
    </xdr:to>
    <xdr:sp macro="" textlink="">
      <xdr:nvSpPr>
        <xdr:cNvPr id="137" name="円/楕円 136"/>
        <xdr:cNvSpPr/>
      </xdr:nvSpPr>
      <xdr:spPr>
        <a:xfrm>
          <a:off x="4584700" y="100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60277</xdr:rowOff>
    </xdr:from>
    <xdr:ext cx="534377" cy="259045"/>
    <xdr:sp macro="" textlink="">
      <xdr:nvSpPr>
        <xdr:cNvPr id="138" name="物件費該当値テキスト"/>
        <xdr:cNvSpPr txBox="1"/>
      </xdr:nvSpPr>
      <xdr:spPr>
        <a:xfrm>
          <a:off x="4686300" y="983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120276</xdr:rowOff>
    </xdr:from>
    <xdr:to>
      <xdr:col>5</xdr:col>
      <xdr:colOff>409575</xdr:colOff>
      <xdr:row>59</xdr:row>
      <xdr:rowOff>50426</xdr:rowOff>
    </xdr:to>
    <xdr:sp macro="" textlink="">
      <xdr:nvSpPr>
        <xdr:cNvPr id="139" name="円/楕円 138"/>
        <xdr:cNvSpPr/>
      </xdr:nvSpPr>
      <xdr:spPr>
        <a:xfrm>
          <a:off x="3746500" y="1006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66953</xdr:rowOff>
    </xdr:from>
    <xdr:ext cx="534377" cy="259045"/>
    <xdr:sp macro="" textlink="">
      <xdr:nvSpPr>
        <xdr:cNvPr id="140" name="テキスト ボックス 139"/>
        <xdr:cNvSpPr txBox="1"/>
      </xdr:nvSpPr>
      <xdr:spPr>
        <a:xfrm>
          <a:off x="3530111" y="983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127625</xdr:rowOff>
    </xdr:from>
    <xdr:to>
      <xdr:col>4</xdr:col>
      <xdr:colOff>206375</xdr:colOff>
      <xdr:row>59</xdr:row>
      <xdr:rowOff>57775</xdr:rowOff>
    </xdr:to>
    <xdr:sp macro="" textlink="">
      <xdr:nvSpPr>
        <xdr:cNvPr id="141" name="円/楕円 140"/>
        <xdr:cNvSpPr/>
      </xdr:nvSpPr>
      <xdr:spPr>
        <a:xfrm>
          <a:off x="2857500" y="1007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48902</xdr:rowOff>
    </xdr:from>
    <xdr:ext cx="534377" cy="259045"/>
    <xdr:sp macro="" textlink="">
      <xdr:nvSpPr>
        <xdr:cNvPr id="142" name="テキスト ボックス 141"/>
        <xdr:cNvSpPr txBox="1"/>
      </xdr:nvSpPr>
      <xdr:spPr>
        <a:xfrm>
          <a:off x="2641111" y="1016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119776</xdr:rowOff>
    </xdr:from>
    <xdr:to>
      <xdr:col>3</xdr:col>
      <xdr:colOff>3175</xdr:colOff>
      <xdr:row>59</xdr:row>
      <xdr:rowOff>49926</xdr:rowOff>
    </xdr:to>
    <xdr:sp macro="" textlink="">
      <xdr:nvSpPr>
        <xdr:cNvPr id="143" name="円/楕円 142"/>
        <xdr:cNvSpPr/>
      </xdr:nvSpPr>
      <xdr:spPr>
        <a:xfrm>
          <a:off x="1968500" y="1006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41053</xdr:rowOff>
    </xdr:from>
    <xdr:ext cx="534377" cy="259045"/>
    <xdr:sp macro="" textlink="">
      <xdr:nvSpPr>
        <xdr:cNvPr id="144" name="テキスト ボックス 143"/>
        <xdr:cNvSpPr txBox="1"/>
      </xdr:nvSpPr>
      <xdr:spPr>
        <a:xfrm>
          <a:off x="1752111" y="101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145124</xdr:rowOff>
    </xdr:from>
    <xdr:to>
      <xdr:col>1</xdr:col>
      <xdr:colOff>485775</xdr:colOff>
      <xdr:row>59</xdr:row>
      <xdr:rowOff>75274</xdr:rowOff>
    </xdr:to>
    <xdr:sp macro="" textlink="">
      <xdr:nvSpPr>
        <xdr:cNvPr id="145" name="円/楕円 144"/>
        <xdr:cNvSpPr/>
      </xdr:nvSpPr>
      <xdr:spPr>
        <a:xfrm>
          <a:off x="1079500" y="100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66401</xdr:rowOff>
    </xdr:from>
    <xdr:ext cx="534377" cy="259045"/>
    <xdr:sp macro="" textlink="">
      <xdr:nvSpPr>
        <xdr:cNvPr id="146" name="テキスト ボックス 145"/>
        <xdr:cNvSpPr txBox="1"/>
      </xdr:nvSpPr>
      <xdr:spPr>
        <a:xfrm>
          <a:off x="863111" y="1018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78195</xdr:rowOff>
    </xdr:from>
    <xdr:to>
      <xdr:col>6</xdr:col>
      <xdr:colOff>511175</xdr:colOff>
      <xdr:row>78</xdr:row>
      <xdr:rowOff>146558</xdr:rowOff>
    </xdr:to>
    <xdr:cxnSp macro="">
      <xdr:nvCxnSpPr>
        <xdr:cNvPr id="177" name="直線コネクタ 176"/>
        <xdr:cNvCxnSpPr/>
      </xdr:nvCxnSpPr>
      <xdr:spPr>
        <a:xfrm flipV="1">
          <a:off x="3797300" y="13451295"/>
          <a:ext cx="838200" cy="6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93436</xdr:rowOff>
    </xdr:from>
    <xdr:to>
      <xdr:col>5</xdr:col>
      <xdr:colOff>358775</xdr:colOff>
      <xdr:row>78</xdr:row>
      <xdr:rowOff>146558</xdr:rowOff>
    </xdr:to>
    <xdr:cxnSp macro="">
      <xdr:nvCxnSpPr>
        <xdr:cNvPr id="180" name="直線コネクタ 179"/>
        <xdr:cNvCxnSpPr/>
      </xdr:nvCxnSpPr>
      <xdr:spPr>
        <a:xfrm>
          <a:off x="2908300" y="13466536"/>
          <a:ext cx="889000" cy="5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93436</xdr:rowOff>
    </xdr:from>
    <xdr:to>
      <xdr:col>4</xdr:col>
      <xdr:colOff>155575</xdr:colOff>
      <xdr:row>78</xdr:row>
      <xdr:rowOff>151022</xdr:rowOff>
    </xdr:to>
    <xdr:cxnSp macro="">
      <xdr:nvCxnSpPr>
        <xdr:cNvPr id="183" name="直線コネクタ 182"/>
        <xdr:cNvCxnSpPr/>
      </xdr:nvCxnSpPr>
      <xdr:spPr>
        <a:xfrm flipV="1">
          <a:off x="2019300" y="13466536"/>
          <a:ext cx="889000" cy="5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151022</xdr:rowOff>
    </xdr:from>
    <xdr:to>
      <xdr:col>2</xdr:col>
      <xdr:colOff>638175</xdr:colOff>
      <xdr:row>79</xdr:row>
      <xdr:rowOff>6241</xdr:rowOff>
    </xdr:to>
    <xdr:cxnSp macro="">
      <xdr:nvCxnSpPr>
        <xdr:cNvPr id="186" name="直線コネクタ 185"/>
        <xdr:cNvCxnSpPr/>
      </xdr:nvCxnSpPr>
      <xdr:spPr>
        <a:xfrm flipV="1">
          <a:off x="1130300" y="13524122"/>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27395</xdr:rowOff>
    </xdr:from>
    <xdr:to>
      <xdr:col>6</xdr:col>
      <xdr:colOff>561975</xdr:colOff>
      <xdr:row>78</xdr:row>
      <xdr:rowOff>128995</xdr:rowOff>
    </xdr:to>
    <xdr:sp macro="" textlink="">
      <xdr:nvSpPr>
        <xdr:cNvPr id="196" name="円/楕円 195"/>
        <xdr:cNvSpPr/>
      </xdr:nvSpPr>
      <xdr:spPr>
        <a:xfrm>
          <a:off x="4584700" y="134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5822</xdr:rowOff>
    </xdr:from>
    <xdr:ext cx="469744" cy="259045"/>
    <xdr:sp macro="" textlink="">
      <xdr:nvSpPr>
        <xdr:cNvPr id="197" name="維持補修費該当値テキスト"/>
        <xdr:cNvSpPr txBox="1"/>
      </xdr:nvSpPr>
      <xdr:spPr>
        <a:xfrm>
          <a:off x="4686300" y="1337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95758</xdr:rowOff>
    </xdr:from>
    <xdr:to>
      <xdr:col>5</xdr:col>
      <xdr:colOff>409575</xdr:colOff>
      <xdr:row>79</xdr:row>
      <xdr:rowOff>25908</xdr:rowOff>
    </xdr:to>
    <xdr:sp macro="" textlink="">
      <xdr:nvSpPr>
        <xdr:cNvPr id="198" name="円/楕円 197"/>
        <xdr:cNvSpPr/>
      </xdr:nvSpPr>
      <xdr:spPr>
        <a:xfrm>
          <a:off x="3746500" y="1346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17035</xdr:rowOff>
    </xdr:from>
    <xdr:ext cx="469744" cy="259045"/>
    <xdr:sp macro="" textlink="">
      <xdr:nvSpPr>
        <xdr:cNvPr id="199" name="テキスト ボックス 198"/>
        <xdr:cNvSpPr txBox="1"/>
      </xdr:nvSpPr>
      <xdr:spPr>
        <a:xfrm>
          <a:off x="3562427" y="135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42636</xdr:rowOff>
    </xdr:from>
    <xdr:to>
      <xdr:col>4</xdr:col>
      <xdr:colOff>206375</xdr:colOff>
      <xdr:row>78</xdr:row>
      <xdr:rowOff>144236</xdr:rowOff>
    </xdr:to>
    <xdr:sp macro="" textlink="">
      <xdr:nvSpPr>
        <xdr:cNvPr id="200" name="円/楕円 199"/>
        <xdr:cNvSpPr/>
      </xdr:nvSpPr>
      <xdr:spPr>
        <a:xfrm>
          <a:off x="2857500" y="134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135363</xdr:rowOff>
    </xdr:from>
    <xdr:ext cx="469744" cy="259045"/>
    <xdr:sp macro="" textlink="">
      <xdr:nvSpPr>
        <xdr:cNvPr id="201" name="テキスト ボックス 200"/>
        <xdr:cNvSpPr txBox="1"/>
      </xdr:nvSpPr>
      <xdr:spPr>
        <a:xfrm>
          <a:off x="2673427" y="135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100222</xdr:rowOff>
    </xdr:from>
    <xdr:to>
      <xdr:col>3</xdr:col>
      <xdr:colOff>3175</xdr:colOff>
      <xdr:row>79</xdr:row>
      <xdr:rowOff>30372</xdr:rowOff>
    </xdr:to>
    <xdr:sp macro="" textlink="">
      <xdr:nvSpPr>
        <xdr:cNvPr id="202" name="円/楕円 201"/>
        <xdr:cNvSpPr/>
      </xdr:nvSpPr>
      <xdr:spPr>
        <a:xfrm>
          <a:off x="1968500" y="134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21499</xdr:rowOff>
    </xdr:from>
    <xdr:ext cx="469744" cy="259045"/>
    <xdr:sp macro="" textlink="">
      <xdr:nvSpPr>
        <xdr:cNvPr id="203" name="テキスト ボックス 202"/>
        <xdr:cNvSpPr txBox="1"/>
      </xdr:nvSpPr>
      <xdr:spPr>
        <a:xfrm>
          <a:off x="1784427" y="1356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126891</xdr:rowOff>
    </xdr:from>
    <xdr:to>
      <xdr:col>1</xdr:col>
      <xdr:colOff>485775</xdr:colOff>
      <xdr:row>79</xdr:row>
      <xdr:rowOff>57041</xdr:rowOff>
    </xdr:to>
    <xdr:sp macro="" textlink="">
      <xdr:nvSpPr>
        <xdr:cNvPr id="204" name="円/楕円 203"/>
        <xdr:cNvSpPr/>
      </xdr:nvSpPr>
      <xdr:spPr>
        <a:xfrm>
          <a:off x="1079500" y="1349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48168</xdr:rowOff>
    </xdr:from>
    <xdr:ext cx="378565" cy="259045"/>
    <xdr:sp macro="" textlink="">
      <xdr:nvSpPr>
        <xdr:cNvPr id="205" name="テキスト ボックス 204"/>
        <xdr:cNvSpPr txBox="1"/>
      </xdr:nvSpPr>
      <xdr:spPr>
        <a:xfrm>
          <a:off x="941017" y="13592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114173</xdr:rowOff>
    </xdr:from>
    <xdr:to>
      <xdr:col>6</xdr:col>
      <xdr:colOff>511175</xdr:colOff>
      <xdr:row>96</xdr:row>
      <xdr:rowOff>135179</xdr:rowOff>
    </xdr:to>
    <xdr:cxnSp macro="">
      <xdr:nvCxnSpPr>
        <xdr:cNvPr id="235" name="直線コネクタ 234"/>
        <xdr:cNvCxnSpPr/>
      </xdr:nvCxnSpPr>
      <xdr:spPr>
        <a:xfrm flipV="1">
          <a:off x="3797300" y="16573373"/>
          <a:ext cx="838200" cy="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135179</xdr:rowOff>
    </xdr:from>
    <xdr:to>
      <xdr:col>5</xdr:col>
      <xdr:colOff>358775</xdr:colOff>
      <xdr:row>96</xdr:row>
      <xdr:rowOff>146138</xdr:rowOff>
    </xdr:to>
    <xdr:cxnSp macro="">
      <xdr:nvCxnSpPr>
        <xdr:cNvPr id="238" name="直線コネクタ 237"/>
        <xdr:cNvCxnSpPr/>
      </xdr:nvCxnSpPr>
      <xdr:spPr>
        <a:xfrm flipV="1">
          <a:off x="2908300" y="16594379"/>
          <a:ext cx="889000" cy="1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146138</xdr:rowOff>
    </xdr:from>
    <xdr:to>
      <xdr:col>4</xdr:col>
      <xdr:colOff>155575</xdr:colOff>
      <xdr:row>97</xdr:row>
      <xdr:rowOff>31459</xdr:rowOff>
    </xdr:to>
    <xdr:cxnSp macro="">
      <xdr:nvCxnSpPr>
        <xdr:cNvPr id="241" name="直線コネクタ 240"/>
        <xdr:cNvCxnSpPr/>
      </xdr:nvCxnSpPr>
      <xdr:spPr>
        <a:xfrm flipV="1">
          <a:off x="2019300" y="16605338"/>
          <a:ext cx="889000" cy="5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28866</xdr:rowOff>
    </xdr:from>
    <xdr:to>
      <xdr:col>2</xdr:col>
      <xdr:colOff>638175</xdr:colOff>
      <xdr:row>97</xdr:row>
      <xdr:rowOff>31459</xdr:rowOff>
    </xdr:to>
    <xdr:cxnSp macro="">
      <xdr:nvCxnSpPr>
        <xdr:cNvPr id="244" name="直線コネクタ 243"/>
        <xdr:cNvCxnSpPr/>
      </xdr:nvCxnSpPr>
      <xdr:spPr>
        <a:xfrm>
          <a:off x="1130300" y="16659516"/>
          <a:ext cx="8890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63373</xdr:rowOff>
    </xdr:from>
    <xdr:to>
      <xdr:col>6</xdr:col>
      <xdr:colOff>561975</xdr:colOff>
      <xdr:row>96</xdr:row>
      <xdr:rowOff>164973</xdr:rowOff>
    </xdr:to>
    <xdr:sp macro="" textlink="">
      <xdr:nvSpPr>
        <xdr:cNvPr id="254" name="円/楕円 253"/>
        <xdr:cNvSpPr/>
      </xdr:nvSpPr>
      <xdr:spPr>
        <a:xfrm>
          <a:off x="4584700" y="1652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41800</xdr:rowOff>
    </xdr:from>
    <xdr:ext cx="534377" cy="259045"/>
    <xdr:sp macro="" textlink="">
      <xdr:nvSpPr>
        <xdr:cNvPr id="255" name="扶助費該当値テキスト"/>
        <xdr:cNvSpPr txBox="1"/>
      </xdr:nvSpPr>
      <xdr:spPr>
        <a:xfrm>
          <a:off x="4686300" y="165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65,010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84379</xdr:rowOff>
    </xdr:from>
    <xdr:to>
      <xdr:col>5</xdr:col>
      <xdr:colOff>409575</xdr:colOff>
      <xdr:row>97</xdr:row>
      <xdr:rowOff>14529</xdr:rowOff>
    </xdr:to>
    <xdr:sp macro="" textlink="">
      <xdr:nvSpPr>
        <xdr:cNvPr id="256" name="円/楕円 255"/>
        <xdr:cNvSpPr/>
      </xdr:nvSpPr>
      <xdr:spPr>
        <a:xfrm>
          <a:off x="3746500" y="1654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5656</xdr:rowOff>
    </xdr:from>
    <xdr:ext cx="534377" cy="259045"/>
    <xdr:sp macro="" textlink="">
      <xdr:nvSpPr>
        <xdr:cNvPr id="257" name="テキスト ボックス 256"/>
        <xdr:cNvSpPr txBox="1"/>
      </xdr:nvSpPr>
      <xdr:spPr>
        <a:xfrm>
          <a:off x="3530111" y="1663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95338</xdr:rowOff>
    </xdr:from>
    <xdr:to>
      <xdr:col>4</xdr:col>
      <xdr:colOff>206375</xdr:colOff>
      <xdr:row>97</xdr:row>
      <xdr:rowOff>25488</xdr:rowOff>
    </xdr:to>
    <xdr:sp macro="" textlink="">
      <xdr:nvSpPr>
        <xdr:cNvPr id="258" name="円/楕円 257"/>
        <xdr:cNvSpPr/>
      </xdr:nvSpPr>
      <xdr:spPr>
        <a:xfrm>
          <a:off x="2857500" y="1655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16615</xdr:rowOff>
    </xdr:from>
    <xdr:ext cx="534377" cy="259045"/>
    <xdr:sp macro="" textlink="">
      <xdr:nvSpPr>
        <xdr:cNvPr id="259" name="テキスト ボックス 258"/>
        <xdr:cNvSpPr txBox="1"/>
      </xdr:nvSpPr>
      <xdr:spPr>
        <a:xfrm>
          <a:off x="2641111" y="1664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152109</xdr:rowOff>
    </xdr:from>
    <xdr:to>
      <xdr:col>3</xdr:col>
      <xdr:colOff>3175</xdr:colOff>
      <xdr:row>97</xdr:row>
      <xdr:rowOff>82259</xdr:rowOff>
    </xdr:to>
    <xdr:sp macro="" textlink="">
      <xdr:nvSpPr>
        <xdr:cNvPr id="260" name="円/楕円 259"/>
        <xdr:cNvSpPr/>
      </xdr:nvSpPr>
      <xdr:spPr>
        <a:xfrm>
          <a:off x="1968500" y="1661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73386</xdr:rowOff>
    </xdr:from>
    <xdr:ext cx="534377" cy="259045"/>
    <xdr:sp macro="" textlink="">
      <xdr:nvSpPr>
        <xdr:cNvPr id="261" name="テキスト ボックス 260"/>
        <xdr:cNvSpPr txBox="1"/>
      </xdr:nvSpPr>
      <xdr:spPr>
        <a:xfrm>
          <a:off x="1752111" y="167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149516</xdr:rowOff>
    </xdr:from>
    <xdr:to>
      <xdr:col>1</xdr:col>
      <xdr:colOff>485775</xdr:colOff>
      <xdr:row>97</xdr:row>
      <xdr:rowOff>79666</xdr:rowOff>
    </xdr:to>
    <xdr:sp macro="" textlink="">
      <xdr:nvSpPr>
        <xdr:cNvPr id="262" name="円/楕円 261"/>
        <xdr:cNvSpPr/>
      </xdr:nvSpPr>
      <xdr:spPr>
        <a:xfrm>
          <a:off x="1079500" y="1660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70793</xdr:rowOff>
    </xdr:from>
    <xdr:ext cx="534377" cy="259045"/>
    <xdr:sp macro="" textlink="">
      <xdr:nvSpPr>
        <xdr:cNvPr id="263" name="テキスト ボックス 262"/>
        <xdr:cNvSpPr txBox="1"/>
      </xdr:nvSpPr>
      <xdr:spPr>
        <a:xfrm>
          <a:off x="863111" y="167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90373</xdr:rowOff>
    </xdr:from>
    <xdr:to>
      <xdr:col>15</xdr:col>
      <xdr:colOff>180975</xdr:colOff>
      <xdr:row>34</xdr:row>
      <xdr:rowOff>116954</xdr:rowOff>
    </xdr:to>
    <xdr:cxnSp macro="">
      <xdr:nvCxnSpPr>
        <xdr:cNvPr id="292" name="直線コネクタ 291"/>
        <xdr:cNvCxnSpPr/>
      </xdr:nvCxnSpPr>
      <xdr:spPr>
        <a:xfrm>
          <a:off x="9639300" y="5919673"/>
          <a:ext cx="8382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90373</xdr:rowOff>
    </xdr:from>
    <xdr:to>
      <xdr:col>14</xdr:col>
      <xdr:colOff>28575</xdr:colOff>
      <xdr:row>35</xdr:row>
      <xdr:rowOff>33566</xdr:rowOff>
    </xdr:to>
    <xdr:cxnSp macro="">
      <xdr:nvCxnSpPr>
        <xdr:cNvPr id="295" name="直線コネクタ 294"/>
        <xdr:cNvCxnSpPr/>
      </xdr:nvCxnSpPr>
      <xdr:spPr>
        <a:xfrm flipV="1">
          <a:off x="8750300" y="5919673"/>
          <a:ext cx="889000" cy="1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134594</xdr:rowOff>
    </xdr:from>
    <xdr:to>
      <xdr:col>12</xdr:col>
      <xdr:colOff>511175</xdr:colOff>
      <xdr:row>35</xdr:row>
      <xdr:rowOff>33566</xdr:rowOff>
    </xdr:to>
    <xdr:cxnSp macro="">
      <xdr:nvCxnSpPr>
        <xdr:cNvPr id="298" name="直線コネクタ 297"/>
        <xdr:cNvCxnSpPr/>
      </xdr:nvCxnSpPr>
      <xdr:spPr>
        <a:xfrm>
          <a:off x="7861300" y="5963894"/>
          <a:ext cx="889000" cy="7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0" name="テキスト ボックス 299"/>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134594</xdr:rowOff>
    </xdr:from>
    <xdr:to>
      <xdr:col>11</xdr:col>
      <xdr:colOff>307975</xdr:colOff>
      <xdr:row>34</xdr:row>
      <xdr:rowOff>151968</xdr:rowOff>
    </xdr:to>
    <xdr:cxnSp macro="">
      <xdr:nvCxnSpPr>
        <xdr:cNvPr id="301" name="直線コネクタ 300"/>
        <xdr:cNvCxnSpPr/>
      </xdr:nvCxnSpPr>
      <xdr:spPr>
        <a:xfrm flipV="1">
          <a:off x="6972300" y="5963894"/>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148493</xdr:rowOff>
    </xdr:from>
    <xdr:ext cx="534377" cy="259045"/>
    <xdr:sp macro="" textlink="">
      <xdr:nvSpPr>
        <xdr:cNvPr id="303" name="テキスト ボックス 302"/>
        <xdr:cNvSpPr txBox="1"/>
      </xdr:nvSpPr>
      <xdr:spPr>
        <a:xfrm>
          <a:off x="7594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5" name="テキスト ボックス 304"/>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66154</xdr:rowOff>
    </xdr:from>
    <xdr:to>
      <xdr:col>15</xdr:col>
      <xdr:colOff>231775</xdr:colOff>
      <xdr:row>34</xdr:row>
      <xdr:rowOff>167754</xdr:rowOff>
    </xdr:to>
    <xdr:sp macro="" textlink="">
      <xdr:nvSpPr>
        <xdr:cNvPr id="311" name="円/楕円 310"/>
        <xdr:cNvSpPr/>
      </xdr:nvSpPr>
      <xdr:spPr>
        <a:xfrm>
          <a:off x="10426700" y="58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89031</xdr:rowOff>
    </xdr:from>
    <xdr:ext cx="534377" cy="259045"/>
    <xdr:sp macro="" textlink="">
      <xdr:nvSpPr>
        <xdr:cNvPr id="312" name="補助費等該当値テキスト"/>
        <xdr:cNvSpPr txBox="1"/>
      </xdr:nvSpPr>
      <xdr:spPr>
        <a:xfrm>
          <a:off x="10528300" y="574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39573</xdr:rowOff>
    </xdr:from>
    <xdr:to>
      <xdr:col>14</xdr:col>
      <xdr:colOff>79375</xdr:colOff>
      <xdr:row>34</xdr:row>
      <xdr:rowOff>141173</xdr:rowOff>
    </xdr:to>
    <xdr:sp macro="" textlink="">
      <xdr:nvSpPr>
        <xdr:cNvPr id="313" name="円/楕円 312"/>
        <xdr:cNvSpPr/>
      </xdr:nvSpPr>
      <xdr:spPr>
        <a:xfrm>
          <a:off x="9588500" y="58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157700</xdr:rowOff>
    </xdr:from>
    <xdr:ext cx="534377" cy="259045"/>
    <xdr:sp macro="" textlink="">
      <xdr:nvSpPr>
        <xdr:cNvPr id="314" name="テキスト ボックス 313"/>
        <xdr:cNvSpPr txBox="1"/>
      </xdr:nvSpPr>
      <xdr:spPr>
        <a:xfrm>
          <a:off x="9372111" y="56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63,884</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154216</xdr:rowOff>
    </xdr:from>
    <xdr:to>
      <xdr:col>12</xdr:col>
      <xdr:colOff>561975</xdr:colOff>
      <xdr:row>35</xdr:row>
      <xdr:rowOff>84366</xdr:rowOff>
    </xdr:to>
    <xdr:sp macro="" textlink="">
      <xdr:nvSpPr>
        <xdr:cNvPr id="315" name="円/楕円 314"/>
        <xdr:cNvSpPr/>
      </xdr:nvSpPr>
      <xdr:spPr>
        <a:xfrm>
          <a:off x="8699500" y="59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100893</xdr:rowOff>
    </xdr:from>
    <xdr:ext cx="534377" cy="259045"/>
    <xdr:sp macro="" textlink="">
      <xdr:nvSpPr>
        <xdr:cNvPr id="316" name="テキスト ボックス 315"/>
        <xdr:cNvSpPr txBox="1"/>
      </xdr:nvSpPr>
      <xdr:spPr>
        <a:xfrm>
          <a:off x="8483111" y="57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54,857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83794</xdr:rowOff>
    </xdr:from>
    <xdr:to>
      <xdr:col>11</xdr:col>
      <xdr:colOff>358775</xdr:colOff>
      <xdr:row>35</xdr:row>
      <xdr:rowOff>13944</xdr:rowOff>
    </xdr:to>
    <xdr:sp macro="" textlink="">
      <xdr:nvSpPr>
        <xdr:cNvPr id="317" name="円/楕円 316"/>
        <xdr:cNvSpPr/>
      </xdr:nvSpPr>
      <xdr:spPr>
        <a:xfrm>
          <a:off x="7810500" y="59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30471</xdr:rowOff>
    </xdr:from>
    <xdr:ext cx="534377" cy="259045"/>
    <xdr:sp macro="" textlink="">
      <xdr:nvSpPr>
        <xdr:cNvPr id="318" name="テキスト ボックス 317"/>
        <xdr:cNvSpPr txBox="1"/>
      </xdr:nvSpPr>
      <xdr:spPr>
        <a:xfrm>
          <a:off x="7594111" y="568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60,402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101168</xdr:rowOff>
    </xdr:from>
    <xdr:to>
      <xdr:col>10</xdr:col>
      <xdr:colOff>155575</xdr:colOff>
      <xdr:row>35</xdr:row>
      <xdr:rowOff>31318</xdr:rowOff>
    </xdr:to>
    <xdr:sp macro="" textlink="">
      <xdr:nvSpPr>
        <xdr:cNvPr id="319" name="円/楕円 318"/>
        <xdr:cNvSpPr/>
      </xdr:nvSpPr>
      <xdr:spPr>
        <a:xfrm>
          <a:off x="6921500" y="59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47845</xdr:rowOff>
    </xdr:from>
    <xdr:ext cx="534377" cy="259045"/>
    <xdr:sp macro="" textlink="">
      <xdr:nvSpPr>
        <xdr:cNvPr id="320" name="テキスト ボックス 319"/>
        <xdr:cNvSpPr txBox="1"/>
      </xdr:nvSpPr>
      <xdr:spPr>
        <a:xfrm>
          <a:off x="6705111" y="57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57898</xdr:rowOff>
    </xdr:from>
    <xdr:to>
      <xdr:col>15</xdr:col>
      <xdr:colOff>180975</xdr:colOff>
      <xdr:row>59</xdr:row>
      <xdr:rowOff>67805</xdr:rowOff>
    </xdr:to>
    <xdr:cxnSp macro="">
      <xdr:nvCxnSpPr>
        <xdr:cNvPr id="351" name="直線コネクタ 350"/>
        <xdr:cNvCxnSpPr/>
      </xdr:nvCxnSpPr>
      <xdr:spPr>
        <a:xfrm>
          <a:off x="9639300" y="10173448"/>
          <a:ext cx="8382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57898</xdr:rowOff>
    </xdr:from>
    <xdr:to>
      <xdr:col>14</xdr:col>
      <xdr:colOff>28575</xdr:colOff>
      <xdr:row>59</xdr:row>
      <xdr:rowOff>65929</xdr:rowOff>
    </xdr:to>
    <xdr:cxnSp macro="">
      <xdr:nvCxnSpPr>
        <xdr:cNvPr id="354" name="直線コネクタ 353"/>
        <xdr:cNvCxnSpPr/>
      </xdr:nvCxnSpPr>
      <xdr:spPr>
        <a:xfrm flipV="1">
          <a:off x="8750300" y="10173448"/>
          <a:ext cx="889000" cy="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65929</xdr:rowOff>
    </xdr:from>
    <xdr:to>
      <xdr:col>12</xdr:col>
      <xdr:colOff>511175</xdr:colOff>
      <xdr:row>59</xdr:row>
      <xdr:rowOff>71327</xdr:rowOff>
    </xdr:to>
    <xdr:cxnSp macro="">
      <xdr:nvCxnSpPr>
        <xdr:cNvPr id="357" name="直線コネクタ 356"/>
        <xdr:cNvCxnSpPr/>
      </xdr:nvCxnSpPr>
      <xdr:spPr>
        <a:xfrm flipV="1">
          <a:off x="7861300" y="10181479"/>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65980</xdr:rowOff>
    </xdr:from>
    <xdr:to>
      <xdr:col>11</xdr:col>
      <xdr:colOff>307975</xdr:colOff>
      <xdr:row>59</xdr:row>
      <xdr:rowOff>71327</xdr:rowOff>
    </xdr:to>
    <xdr:cxnSp macro="">
      <xdr:nvCxnSpPr>
        <xdr:cNvPr id="360" name="直線コネクタ 359"/>
        <xdr:cNvCxnSpPr/>
      </xdr:nvCxnSpPr>
      <xdr:spPr>
        <a:xfrm>
          <a:off x="6972300" y="10181530"/>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17005</xdr:rowOff>
    </xdr:from>
    <xdr:to>
      <xdr:col>15</xdr:col>
      <xdr:colOff>231775</xdr:colOff>
      <xdr:row>59</xdr:row>
      <xdr:rowOff>118605</xdr:rowOff>
    </xdr:to>
    <xdr:sp macro="" textlink="">
      <xdr:nvSpPr>
        <xdr:cNvPr id="370" name="円/楕円 369"/>
        <xdr:cNvSpPr/>
      </xdr:nvSpPr>
      <xdr:spPr>
        <a:xfrm>
          <a:off x="10426700" y="101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28,545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7098</xdr:rowOff>
    </xdr:from>
    <xdr:to>
      <xdr:col>14</xdr:col>
      <xdr:colOff>79375</xdr:colOff>
      <xdr:row>59</xdr:row>
      <xdr:rowOff>108698</xdr:rowOff>
    </xdr:to>
    <xdr:sp macro="" textlink="">
      <xdr:nvSpPr>
        <xdr:cNvPr id="372" name="円/楕円 371"/>
        <xdr:cNvSpPr/>
      </xdr:nvSpPr>
      <xdr:spPr>
        <a:xfrm>
          <a:off x="9588500" y="101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99825</xdr:rowOff>
    </xdr:from>
    <xdr:ext cx="534377" cy="259045"/>
    <xdr:sp macro="" textlink="">
      <xdr:nvSpPr>
        <xdr:cNvPr id="373" name="テキスト ボックス 372"/>
        <xdr:cNvSpPr txBox="1"/>
      </xdr:nvSpPr>
      <xdr:spPr>
        <a:xfrm>
          <a:off x="9372111" y="1021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37,646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15129</xdr:rowOff>
    </xdr:from>
    <xdr:to>
      <xdr:col>12</xdr:col>
      <xdr:colOff>561975</xdr:colOff>
      <xdr:row>59</xdr:row>
      <xdr:rowOff>116729</xdr:rowOff>
    </xdr:to>
    <xdr:sp macro="" textlink="">
      <xdr:nvSpPr>
        <xdr:cNvPr id="374" name="円/楕円 373"/>
        <xdr:cNvSpPr/>
      </xdr:nvSpPr>
      <xdr:spPr>
        <a:xfrm>
          <a:off x="8699500" y="1013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107856</xdr:rowOff>
    </xdr:from>
    <xdr:ext cx="534377" cy="259045"/>
    <xdr:sp macro="" textlink="">
      <xdr:nvSpPr>
        <xdr:cNvPr id="375" name="テキスト ボックス 374"/>
        <xdr:cNvSpPr txBox="1"/>
      </xdr:nvSpPr>
      <xdr:spPr>
        <a:xfrm>
          <a:off x="8483111" y="102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20527</xdr:rowOff>
    </xdr:from>
    <xdr:to>
      <xdr:col>11</xdr:col>
      <xdr:colOff>358775</xdr:colOff>
      <xdr:row>59</xdr:row>
      <xdr:rowOff>122127</xdr:rowOff>
    </xdr:to>
    <xdr:sp macro="" textlink="">
      <xdr:nvSpPr>
        <xdr:cNvPr id="376" name="円/楕円 375"/>
        <xdr:cNvSpPr/>
      </xdr:nvSpPr>
      <xdr:spPr>
        <a:xfrm>
          <a:off x="7810500" y="1013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113254</xdr:rowOff>
    </xdr:from>
    <xdr:ext cx="534377" cy="259045"/>
    <xdr:sp macro="" textlink="">
      <xdr:nvSpPr>
        <xdr:cNvPr id="377" name="テキスト ボックス 376"/>
        <xdr:cNvSpPr txBox="1"/>
      </xdr:nvSpPr>
      <xdr:spPr>
        <a:xfrm>
          <a:off x="7594111" y="1022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25,310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15180</xdr:rowOff>
    </xdr:from>
    <xdr:to>
      <xdr:col>10</xdr:col>
      <xdr:colOff>155575</xdr:colOff>
      <xdr:row>59</xdr:row>
      <xdr:rowOff>116780</xdr:rowOff>
    </xdr:to>
    <xdr:sp macro="" textlink="">
      <xdr:nvSpPr>
        <xdr:cNvPr id="378" name="円/楕円 377"/>
        <xdr:cNvSpPr/>
      </xdr:nvSpPr>
      <xdr:spPr>
        <a:xfrm>
          <a:off x="6921500" y="101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107907</xdr:rowOff>
    </xdr:from>
    <xdr:ext cx="534377" cy="259045"/>
    <xdr:sp macro="" textlink="">
      <xdr:nvSpPr>
        <xdr:cNvPr id="379" name="テキスト ボックス 378"/>
        <xdr:cNvSpPr txBox="1"/>
      </xdr:nvSpPr>
      <xdr:spPr>
        <a:xfrm>
          <a:off x="6705111" y="1022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17193</xdr:rowOff>
    </xdr:from>
    <xdr:to>
      <xdr:col>15</xdr:col>
      <xdr:colOff>180975</xdr:colOff>
      <xdr:row>79</xdr:row>
      <xdr:rowOff>22606</xdr:rowOff>
    </xdr:to>
    <xdr:cxnSp macro="">
      <xdr:nvCxnSpPr>
        <xdr:cNvPr id="408" name="直線コネクタ 407"/>
        <xdr:cNvCxnSpPr/>
      </xdr:nvCxnSpPr>
      <xdr:spPr>
        <a:xfrm>
          <a:off x="9639300" y="13561743"/>
          <a:ext cx="8382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17193</xdr:rowOff>
    </xdr:from>
    <xdr:to>
      <xdr:col>14</xdr:col>
      <xdr:colOff>28575</xdr:colOff>
      <xdr:row>79</xdr:row>
      <xdr:rowOff>40103</xdr:rowOff>
    </xdr:to>
    <xdr:cxnSp macro="">
      <xdr:nvCxnSpPr>
        <xdr:cNvPr id="411" name="直線コネクタ 410"/>
        <xdr:cNvCxnSpPr/>
      </xdr:nvCxnSpPr>
      <xdr:spPr>
        <a:xfrm flipV="1">
          <a:off x="8750300" y="13561743"/>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143256</xdr:rowOff>
    </xdr:from>
    <xdr:to>
      <xdr:col>15</xdr:col>
      <xdr:colOff>231775</xdr:colOff>
      <xdr:row>79</xdr:row>
      <xdr:rowOff>73406</xdr:rowOff>
    </xdr:to>
    <xdr:sp macro="" textlink="">
      <xdr:nvSpPr>
        <xdr:cNvPr id="421" name="円/楕円 420"/>
        <xdr:cNvSpPr/>
      </xdr:nvSpPr>
      <xdr:spPr>
        <a:xfrm>
          <a:off x="10426700" y="135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17,200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137843</xdr:rowOff>
    </xdr:from>
    <xdr:to>
      <xdr:col>14</xdr:col>
      <xdr:colOff>79375</xdr:colOff>
      <xdr:row>79</xdr:row>
      <xdr:rowOff>67993</xdr:rowOff>
    </xdr:to>
    <xdr:sp macro="" textlink="">
      <xdr:nvSpPr>
        <xdr:cNvPr id="423" name="円/楕円 422"/>
        <xdr:cNvSpPr/>
      </xdr:nvSpPr>
      <xdr:spPr>
        <a:xfrm>
          <a:off x="9588500" y="135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84520</xdr:rowOff>
    </xdr:from>
    <xdr:ext cx="534377" cy="259045"/>
    <xdr:sp macro="" textlink="">
      <xdr:nvSpPr>
        <xdr:cNvPr id="424" name="テキスト ボックス 423"/>
        <xdr:cNvSpPr txBox="1"/>
      </xdr:nvSpPr>
      <xdr:spPr>
        <a:xfrm>
          <a:off x="9372111" y="132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160753</xdr:rowOff>
    </xdr:from>
    <xdr:to>
      <xdr:col>12</xdr:col>
      <xdr:colOff>561975</xdr:colOff>
      <xdr:row>79</xdr:row>
      <xdr:rowOff>90903</xdr:rowOff>
    </xdr:to>
    <xdr:sp macro="" textlink="">
      <xdr:nvSpPr>
        <xdr:cNvPr id="425" name="円/楕円 424"/>
        <xdr:cNvSpPr/>
      </xdr:nvSpPr>
      <xdr:spPr>
        <a:xfrm>
          <a:off x="8699500" y="13533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82030</xdr:rowOff>
    </xdr:from>
    <xdr:ext cx="469744" cy="259045"/>
    <xdr:sp macro="" textlink="">
      <xdr:nvSpPr>
        <xdr:cNvPr id="426" name="テキスト ボックス 425"/>
        <xdr:cNvSpPr txBox="1"/>
      </xdr:nvSpPr>
      <xdr:spPr>
        <a:xfrm>
          <a:off x="8515427" y="13626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43929</xdr:rowOff>
    </xdr:from>
    <xdr:to>
      <xdr:col>15</xdr:col>
      <xdr:colOff>180975</xdr:colOff>
      <xdr:row>98</xdr:row>
      <xdr:rowOff>111303</xdr:rowOff>
    </xdr:to>
    <xdr:cxnSp macro="">
      <xdr:nvCxnSpPr>
        <xdr:cNvPr id="455" name="直線コネクタ 454"/>
        <xdr:cNvCxnSpPr/>
      </xdr:nvCxnSpPr>
      <xdr:spPr>
        <a:xfrm>
          <a:off x="9639300" y="16846029"/>
          <a:ext cx="838200" cy="6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92914</xdr:rowOff>
    </xdr:from>
    <xdr:to>
      <xdr:col>14</xdr:col>
      <xdr:colOff>28575</xdr:colOff>
      <xdr:row>98</xdr:row>
      <xdr:rowOff>43929</xdr:rowOff>
    </xdr:to>
    <xdr:cxnSp macro="">
      <xdr:nvCxnSpPr>
        <xdr:cNvPr id="458" name="直線コネクタ 457"/>
        <xdr:cNvCxnSpPr/>
      </xdr:nvCxnSpPr>
      <xdr:spPr>
        <a:xfrm>
          <a:off x="8750300" y="16723564"/>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60503</xdr:rowOff>
    </xdr:from>
    <xdr:to>
      <xdr:col>15</xdr:col>
      <xdr:colOff>231775</xdr:colOff>
      <xdr:row>98</xdr:row>
      <xdr:rowOff>162103</xdr:rowOff>
    </xdr:to>
    <xdr:sp macro="" textlink="">
      <xdr:nvSpPr>
        <xdr:cNvPr id="468" name="円/楕円 467"/>
        <xdr:cNvSpPr/>
      </xdr:nvSpPr>
      <xdr:spPr>
        <a:xfrm>
          <a:off x="10426700" y="168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146880</xdr:rowOff>
    </xdr:from>
    <xdr:ext cx="469744" cy="259045"/>
    <xdr:sp macro="" textlink="">
      <xdr:nvSpPr>
        <xdr:cNvPr id="469" name="普通建設事業費 （ うち更新整備　）該当値テキスト"/>
        <xdr:cNvSpPr txBox="1"/>
      </xdr:nvSpPr>
      <xdr:spPr>
        <a:xfrm>
          <a:off x="10528300" y="167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164579</xdr:rowOff>
    </xdr:from>
    <xdr:to>
      <xdr:col>14</xdr:col>
      <xdr:colOff>79375</xdr:colOff>
      <xdr:row>98</xdr:row>
      <xdr:rowOff>94729</xdr:rowOff>
    </xdr:to>
    <xdr:sp macro="" textlink="">
      <xdr:nvSpPr>
        <xdr:cNvPr id="470" name="円/楕円 469"/>
        <xdr:cNvSpPr/>
      </xdr:nvSpPr>
      <xdr:spPr>
        <a:xfrm>
          <a:off x="9588500" y="1679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85856</xdr:rowOff>
    </xdr:from>
    <xdr:ext cx="534377" cy="259045"/>
    <xdr:sp macro="" textlink="">
      <xdr:nvSpPr>
        <xdr:cNvPr id="471" name="テキスト ボックス 470"/>
        <xdr:cNvSpPr txBox="1"/>
      </xdr:nvSpPr>
      <xdr:spPr>
        <a:xfrm>
          <a:off x="9372111" y="1688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42114</xdr:rowOff>
    </xdr:from>
    <xdr:to>
      <xdr:col>12</xdr:col>
      <xdr:colOff>561975</xdr:colOff>
      <xdr:row>97</xdr:row>
      <xdr:rowOff>143714</xdr:rowOff>
    </xdr:to>
    <xdr:sp macro="" textlink="">
      <xdr:nvSpPr>
        <xdr:cNvPr id="472" name="円/楕円 471"/>
        <xdr:cNvSpPr/>
      </xdr:nvSpPr>
      <xdr:spPr>
        <a:xfrm>
          <a:off x="8699500" y="166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134841</xdr:rowOff>
    </xdr:from>
    <xdr:ext cx="534377" cy="259045"/>
    <xdr:sp macro="" textlink="">
      <xdr:nvSpPr>
        <xdr:cNvPr id="473" name="テキスト ボックス 472"/>
        <xdr:cNvSpPr txBox="1"/>
      </xdr:nvSpPr>
      <xdr:spPr>
        <a:xfrm>
          <a:off x="8483111" y="1676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42558</xdr:rowOff>
    </xdr:from>
    <xdr:to>
      <xdr:col>23</xdr:col>
      <xdr:colOff>517525</xdr:colOff>
      <xdr:row>39</xdr:row>
      <xdr:rowOff>44450</xdr:rowOff>
    </xdr:to>
    <xdr:cxnSp macro="">
      <xdr:nvCxnSpPr>
        <xdr:cNvPr id="502" name="直線コネクタ 501"/>
        <xdr:cNvCxnSpPr/>
      </xdr:nvCxnSpPr>
      <xdr:spPr>
        <a:xfrm flipV="1">
          <a:off x="15481300" y="6729108"/>
          <a:ext cx="8382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43624</xdr:rowOff>
    </xdr:from>
    <xdr:to>
      <xdr:col>22</xdr:col>
      <xdr:colOff>365125</xdr:colOff>
      <xdr:row>39</xdr:row>
      <xdr:rowOff>44450</xdr:rowOff>
    </xdr:to>
    <xdr:cxnSp macro="">
      <xdr:nvCxnSpPr>
        <xdr:cNvPr id="505" name="直線コネクタ 504"/>
        <xdr:cNvCxnSpPr/>
      </xdr:nvCxnSpPr>
      <xdr:spPr>
        <a:xfrm>
          <a:off x="14592300" y="673017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43624</xdr:rowOff>
    </xdr:from>
    <xdr:to>
      <xdr:col>21</xdr:col>
      <xdr:colOff>161925</xdr:colOff>
      <xdr:row>39</xdr:row>
      <xdr:rowOff>44450</xdr:rowOff>
    </xdr:to>
    <xdr:cxnSp macro="">
      <xdr:nvCxnSpPr>
        <xdr:cNvPr id="508" name="直線コネクタ 507"/>
        <xdr:cNvCxnSpPr/>
      </xdr:nvCxnSpPr>
      <xdr:spPr>
        <a:xfrm flipV="1">
          <a:off x="13703300" y="6730174"/>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57395</xdr:rowOff>
    </xdr:from>
    <xdr:ext cx="469744" cy="259045"/>
    <xdr:sp macro="" textlink="">
      <xdr:nvSpPr>
        <xdr:cNvPr id="510" name="テキスト ボックス 509"/>
        <xdr:cNvSpPr txBox="1"/>
      </xdr:nvSpPr>
      <xdr:spPr>
        <a:xfrm>
          <a:off x="14357427" y="640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43980</xdr:rowOff>
    </xdr:from>
    <xdr:to>
      <xdr:col>19</xdr:col>
      <xdr:colOff>644525</xdr:colOff>
      <xdr:row>39</xdr:row>
      <xdr:rowOff>44450</xdr:rowOff>
    </xdr:to>
    <xdr:cxnSp macro="">
      <xdr:nvCxnSpPr>
        <xdr:cNvPr id="511" name="直線コネクタ 510"/>
        <xdr:cNvCxnSpPr/>
      </xdr:nvCxnSpPr>
      <xdr:spPr>
        <a:xfrm>
          <a:off x="12814300" y="673053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163208</xdr:rowOff>
    </xdr:from>
    <xdr:to>
      <xdr:col>23</xdr:col>
      <xdr:colOff>568325</xdr:colOff>
      <xdr:row>39</xdr:row>
      <xdr:rowOff>93358</xdr:rowOff>
    </xdr:to>
    <xdr:sp macro="" textlink="">
      <xdr:nvSpPr>
        <xdr:cNvPr id="521" name="円/楕円 520"/>
        <xdr:cNvSpPr/>
      </xdr:nvSpPr>
      <xdr:spPr>
        <a:xfrm>
          <a:off x="16268700" y="66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164274</xdr:rowOff>
    </xdr:from>
    <xdr:to>
      <xdr:col>21</xdr:col>
      <xdr:colOff>212725</xdr:colOff>
      <xdr:row>39</xdr:row>
      <xdr:rowOff>94424</xdr:rowOff>
    </xdr:to>
    <xdr:sp macro="" textlink="">
      <xdr:nvSpPr>
        <xdr:cNvPr id="525" name="円/楕円 524"/>
        <xdr:cNvSpPr/>
      </xdr:nvSpPr>
      <xdr:spPr>
        <a:xfrm>
          <a:off x="14541500" y="667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85551</xdr:rowOff>
    </xdr:from>
    <xdr:ext cx="313932" cy="259045"/>
    <xdr:sp macro="" textlink="">
      <xdr:nvSpPr>
        <xdr:cNvPr id="526" name="テキスト ボックス 525"/>
        <xdr:cNvSpPr txBox="1"/>
      </xdr:nvSpPr>
      <xdr:spPr>
        <a:xfrm>
          <a:off x="14435333" y="6772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164630</xdr:rowOff>
    </xdr:from>
    <xdr:to>
      <xdr:col>18</xdr:col>
      <xdr:colOff>492125</xdr:colOff>
      <xdr:row>39</xdr:row>
      <xdr:rowOff>94780</xdr:rowOff>
    </xdr:to>
    <xdr:sp macro="" textlink="">
      <xdr:nvSpPr>
        <xdr:cNvPr id="529" name="円/楕円 528"/>
        <xdr:cNvSpPr/>
      </xdr:nvSpPr>
      <xdr:spPr>
        <a:xfrm>
          <a:off x="12763500" y="66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85907</xdr:rowOff>
    </xdr:from>
    <xdr:ext cx="313932" cy="259045"/>
    <xdr:sp macro="" textlink="">
      <xdr:nvSpPr>
        <xdr:cNvPr id="530" name="テキスト ボックス 529"/>
        <xdr:cNvSpPr txBox="1"/>
      </xdr:nvSpPr>
      <xdr:spPr>
        <a:xfrm>
          <a:off x="12657333" y="677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115860</xdr:rowOff>
    </xdr:from>
    <xdr:to>
      <xdr:col>23</xdr:col>
      <xdr:colOff>517525</xdr:colOff>
      <xdr:row>76</xdr:row>
      <xdr:rowOff>129135</xdr:rowOff>
    </xdr:to>
    <xdr:cxnSp macro="">
      <xdr:nvCxnSpPr>
        <xdr:cNvPr id="610" name="直線コネクタ 609"/>
        <xdr:cNvCxnSpPr/>
      </xdr:nvCxnSpPr>
      <xdr:spPr>
        <a:xfrm>
          <a:off x="15481300" y="13146060"/>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52603</xdr:rowOff>
    </xdr:from>
    <xdr:to>
      <xdr:col>22</xdr:col>
      <xdr:colOff>365125</xdr:colOff>
      <xdr:row>76</xdr:row>
      <xdr:rowOff>115860</xdr:rowOff>
    </xdr:to>
    <xdr:cxnSp macro="">
      <xdr:nvCxnSpPr>
        <xdr:cNvPr id="613" name="直線コネクタ 612"/>
        <xdr:cNvCxnSpPr/>
      </xdr:nvCxnSpPr>
      <xdr:spPr>
        <a:xfrm>
          <a:off x="14592300" y="13082803"/>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164878</xdr:rowOff>
    </xdr:from>
    <xdr:to>
      <xdr:col>21</xdr:col>
      <xdr:colOff>161925</xdr:colOff>
      <xdr:row>76</xdr:row>
      <xdr:rowOff>52603</xdr:rowOff>
    </xdr:to>
    <xdr:cxnSp macro="">
      <xdr:nvCxnSpPr>
        <xdr:cNvPr id="616" name="直線コネクタ 615"/>
        <xdr:cNvCxnSpPr/>
      </xdr:nvCxnSpPr>
      <xdr:spPr>
        <a:xfrm>
          <a:off x="13703300" y="13023628"/>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123616</xdr:rowOff>
    </xdr:from>
    <xdr:to>
      <xdr:col>19</xdr:col>
      <xdr:colOff>644525</xdr:colOff>
      <xdr:row>75</xdr:row>
      <xdr:rowOff>164878</xdr:rowOff>
    </xdr:to>
    <xdr:cxnSp macro="">
      <xdr:nvCxnSpPr>
        <xdr:cNvPr id="619" name="直線コネクタ 618"/>
        <xdr:cNvCxnSpPr/>
      </xdr:nvCxnSpPr>
      <xdr:spPr>
        <a:xfrm>
          <a:off x="12814300" y="1298236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78407</xdr:rowOff>
    </xdr:from>
    <xdr:ext cx="534377" cy="259045"/>
    <xdr:sp macro="" textlink="">
      <xdr:nvSpPr>
        <xdr:cNvPr id="623" name="テキスト ボックス 622"/>
        <xdr:cNvSpPr txBox="1"/>
      </xdr:nvSpPr>
      <xdr:spPr>
        <a:xfrm>
          <a:off x="12547111" y="125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78335</xdr:rowOff>
    </xdr:from>
    <xdr:to>
      <xdr:col>23</xdr:col>
      <xdr:colOff>568325</xdr:colOff>
      <xdr:row>77</xdr:row>
      <xdr:rowOff>8485</xdr:rowOff>
    </xdr:to>
    <xdr:sp macro="" textlink="">
      <xdr:nvSpPr>
        <xdr:cNvPr id="629" name="円/楕円 628"/>
        <xdr:cNvSpPr/>
      </xdr:nvSpPr>
      <xdr:spPr>
        <a:xfrm>
          <a:off x="16268700" y="1310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56762</xdr:rowOff>
    </xdr:from>
    <xdr:ext cx="534377" cy="259045"/>
    <xdr:sp macro="" textlink="">
      <xdr:nvSpPr>
        <xdr:cNvPr id="630" name="公債費該当値テキスト"/>
        <xdr:cNvSpPr txBox="1"/>
      </xdr:nvSpPr>
      <xdr:spPr>
        <a:xfrm>
          <a:off x="16370300" y="130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65060</xdr:rowOff>
    </xdr:from>
    <xdr:to>
      <xdr:col>22</xdr:col>
      <xdr:colOff>415925</xdr:colOff>
      <xdr:row>76</xdr:row>
      <xdr:rowOff>166660</xdr:rowOff>
    </xdr:to>
    <xdr:sp macro="" textlink="">
      <xdr:nvSpPr>
        <xdr:cNvPr id="631" name="円/楕円 630"/>
        <xdr:cNvSpPr/>
      </xdr:nvSpPr>
      <xdr:spPr>
        <a:xfrm>
          <a:off x="15430500" y="1309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157787</xdr:rowOff>
    </xdr:from>
    <xdr:ext cx="534377" cy="259045"/>
    <xdr:sp macro="" textlink="">
      <xdr:nvSpPr>
        <xdr:cNvPr id="632" name="テキスト ボックス 631"/>
        <xdr:cNvSpPr txBox="1"/>
      </xdr:nvSpPr>
      <xdr:spPr>
        <a:xfrm>
          <a:off x="15214111" y="1318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1803</xdr:rowOff>
    </xdr:from>
    <xdr:to>
      <xdr:col>21</xdr:col>
      <xdr:colOff>212725</xdr:colOff>
      <xdr:row>76</xdr:row>
      <xdr:rowOff>103403</xdr:rowOff>
    </xdr:to>
    <xdr:sp macro="" textlink="">
      <xdr:nvSpPr>
        <xdr:cNvPr id="633" name="円/楕円 632"/>
        <xdr:cNvSpPr/>
      </xdr:nvSpPr>
      <xdr:spPr>
        <a:xfrm>
          <a:off x="14541500" y="1303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94530</xdr:rowOff>
    </xdr:from>
    <xdr:ext cx="534377" cy="259045"/>
    <xdr:sp macro="" textlink="">
      <xdr:nvSpPr>
        <xdr:cNvPr id="634" name="テキスト ボックス 633"/>
        <xdr:cNvSpPr txBox="1"/>
      </xdr:nvSpPr>
      <xdr:spPr>
        <a:xfrm>
          <a:off x="14325111" y="1312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34,334</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114078</xdr:rowOff>
    </xdr:from>
    <xdr:to>
      <xdr:col>20</xdr:col>
      <xdr:colOff>9525</xdr:colOff>
      <xdr:row>76</xdr:row>
      <xdr:rowOff>44228</xdr:rowOff>
    </xdr:to>
    <xdr:sp macro="" textlink="">
      <xdr:nvSpPr>
        <xdr:cNvPr id="635" name="円/楕円 634"/>
        <xdr:cNvSpPr/>
      </xdr:nvSpPr>
      <xdr:spPr>
        <a:xfrm>
          <a:off x="13652500" y="129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35355</xdr:rowOff>
    </xdr:from>
    <xdr:ext cx="534377" cy="259045"/>
    <xdr:sp macro="" textlink="">
      <xdr:nvSpPr>
        <xdr:cNvPr id="636" name="テキスト ボックス 635"/>
        <xdr:cNvSpPr txBox="1"/>
      </xdr:nvSpPr>
      <xdr:spPr>
        <a:xfrm>
          <a:off x="13436111" y="1306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72816</xdr:rowOff>
    </xdr:from>
    <xdr:to>
      <xdr:col>18</xdr:col>
      <xdr:colOff>492125</xdr:colOff>
      <xdr:row>76</xdr:row>
      <xdr:rowOff>2967</xdr:rowOff>
    </xdr:to>
    <xdr:sp macro="" textlink="">
      <xdr:nvSpPr>
        <xdr:cNvPr id="637" name="円/楕円 636"/>
        <xdr:cNvSpPr/>
      </xdr:nvSpPr>
      <xdr:spPr>
        <a:xfrm>
          <a:off x="12763500" y="12931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165543</xdr:rowOff>
    </xdr:from>
    <xdr:ext cx="534377" cy="259045"/>
    <xdr:sp macro="" textlink="">
      <xdr:nvSpPr>
        <xdr:cNvPr id="638" name="テキスト ボックス 637"/>
        <xdr:cNvSpPr txBox="1"/>
      </xdr:nvSpPr>
      <xdr:spPr>
        <a:xfrm>
          <a:off x="12547111" y="130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114275</xdr:rowOff>
    </xdr:from>
    <xdr:to>
      <xdr:col>23</xdr:col>
      <xdr:colOff>517525</xdr:colOff>
      <xdr:row>99</xdr:row>
      <xdr:rowOff>28775</xdr:rowOff>
    </xdr:to>
    <xdr:cxnSp macro="">
      <xdr:nvCxnSpPr>
        <xdr:cNvPr id="667" name="直線コネクタ 666"/>
        <xdr:cNvCxnSpPr/>
      </xdr:nvCxnSpPr>
      <xdr:spPr>
        <a:xfrm flipV="1">
          <a:off x="15481300" y="16916375"/>
          <a:ext cx="838200" cy="8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87287</xdr:rowOff>
    </xdr:from>
    <xdr:ext cx="534377" cy="259045"/>
    <xdr:sp macro="" textlink="">
      <xdr:nvSpPr>
        <xdr:cNvPr id="668" name="積立金平均値テキスト"/>
        <xdr:cNvSpPr txBox="1"/>
      </xdr:nvSpPr>
      <xdr:spPr>
        <a:xfrm>
          <a:off x="16370300" y="1688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9330</xdr:rowOff>
    </xdr:from>
    <xdr:to>
      <xdr:col>22</xdr:col>
      <xdr:colOff>365125</xdr:colOff>
      <xdr:row>99</xdr:row>
      <xdr:rowOff>28775</xdr:rowOff>
    </xdr:to>
    <xdr:cxnSp macro="">
      <xdr:nvCxnSpPr>
        <xdr:cNvPr id="670" name="直線コネクタ 669"/>
        <xdr:cNvCxnSpPr/>
      </xdr:nvCxnSpPr>
      <xdr:spPr>
        <a:xfrm>
          <a:off x="14592300" y="16982880"/>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9330</xdr:rowOff>
    </xdr:from>
    <xdr:to>
      <xdr:col>21</xdr:col>
      <xdr:colOff>161925</xdr:colOff>
      <xdr:row>99</xdr:row>
      <xdr:rowOff>12731</xdr:rowOff>
    </xdr:to>
    <xdr:cxnSp macro="">
      <xdr:nvCxnSpPr>
        <xdr:cNvPr id="673" name="直線コネクタ 672"/>
        <xdr:cNvCxnSpPr/>
      </xdr:nvCxnSpPr>
      <xdr:spPr>
        <a:xfrm flipV="1">
          <a:off x="13703300" y="16982880"/>
          <a:ext cx="8890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12731</xdr:rowOff>
    </xdr:from>
    <xdr:to>
      <xdr:col>19</xdr:col>
      <xdr:colOff>644525</xdr:colOff>
      <xdr:row>99</xdr:row>
      <xdr:rowOff>16455</xdr:rowOff>
    </xdr:to>
    <xdr:cxnSp macro="">
      <xdr:nvCxnSpPr>
        <xdr:cNvPr id="676" name="直線コネクタ 675"/>
        <xdr:cNvCxnSpPr/>
      </xdr:nvCxnSpPr>
      <xdr:spPr>
        <a:xfrm flipV="1">
          <a:off x="12814300" y="16986281"/>
          <a:ext cx="889000" cy="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48759</xdr:rowOff>
    </xdr:from>
    <xdr:ext cx="534377" cy="259045"/>
    <xdr:sp macro="" textlink="">
      <xdr:nvSpPr>
        <xdr:cNvPr id="680" name="テキスト ボックス 679"/>
        <xdr:cNvSpPr txBox="1"/>
      </xdr:nvSpPr>
      <xdr:spPr>
        <a:xfrm>
          <a:off x="12547111" y="166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63475</xdr:rowOff>
    </xdr:from>
    <xdr:to>
      <xdr:col>23</xdr:col>
      <xdr:colOff>568325</xdr:colOff>
      <xdr:row>98</xdr:row>
      <xdr:rowOff>165075</xdr:rowOff>
    </xdr:to>
    <xdr:sp macro="" textlink="">
      <xdr:nvSpPr>
        <xdr:cNvPr id="686" name="円/楕円 685"/>
        <xdr:cNvSpPr/>
      </xdr:nvSpPr>
      <xdr:spPr>
        <a:xfrm>
          <a:off x="16268700" y="1686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22852</xdr:rowOff>
    </xdr:from>
    <xdr:ext cx="534377" cy="259045"/>
    <xdr:sp macro="" textlink="">
      <xdr:nvSpPr>
        <xdr:cNvPr id="687" name="積立金該当値テキスト"/>
        <xdr:cNvSpPr txBox="1"/>
      </xdr:nvSpPr>
      <xdr:spPr>
        <a:xfrm>
          <a:off x="16370300" y="1665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26,673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149425</xdr:rowOff>
    </xdr:from>
    <xdr:to>
      <xdr:col>22</xdr:col>
      <xdr:colOff>415925</xdr:colOff>
      <xdr:row>99</xdr:row>
      <xdr:rowOff>79575</xdr:rowOff>
    </xdr:to>
    <xdr:sp macro="" textlink="">
      <xdr:nvSpPr>
        <xdr:cNvPr id="688" name="円/楕円 687"/>
        <xdr:cNvSpPr/>
      </xdr:nvSpPr>
      <xdr:spPr>
        <a:xfrm>
          <a:off x="15430500" y="1695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70702</xdr:rowOff>
    </xdr:from>
    <xdr:ext cx="469744" cy="259045"/>
    <xdr:sp macro="" textlink="">
      <xdr:nvSpPr>
        <xdr:cNvPr id="689" name="テキスト ボックス 688"/>
        <xdr:cNvSpPr txBox="1"/>
      </xdr:nvSpPr>
      <xdr:spPr>
        <a:xfrm>
          <a:off x="15246427" y="1704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129980</xdr:rowOff>
    </xdr:from>
    <xdr:to>
      <xdr:col>21</xdr:col>
      <xdr:colOff>212725</xdr:colOff>
      <xdr:row>99</xdr:row>
      <xdr:rowOff>60130</xdr:rowOff>
    </xdr:to>
    <xdr:sp macro="" textlink="">
      <xdr:nvSpPr>
        <xdr:cNvPr id="690" name="円/楕円 689"/>
        <xdr:cNvSpPr/>
      </xdr:nvSpPr>
      <xdr:spPr>
        <a:xfrm>
          <a:off x="14541500" y="169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51257</xdr:rowOff>
    </xdr:from>
    <xdr:ext cx="469744" cy="259045"/>
    <xdr:sp macro="" textlink="">
      <xdr:nvSpPr>
        <xdr:cNvPr id="691" name="テキスト ボックス 690"/>
        <xdr:cNvSpPr txBox="1"/>
      </xdr:nvSpPr>
      <xdr:spPr>
        <a:xfrm>
          <a:off x="14357427" y="1702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133381</xdr:rowOff>
    </xdr:from>
    <xdr:to>
      <xdr:col>20</xdr:col>
      <xdr:colOff>9525</xdr:colOff>
      <xdr:row>99</xdr:row>
      <xdr:rowOff>63531</xdr:rowOff>
    </xdr:to>
    <xdr:sp macro="" textlink="">
      <xdr:nvSpPr>
        <xdr:cNvPr id="692" name="円/楕円 691"/>
        <xdr:cNvSpPr/>
      </xdr:nvSpPr>
      <xdr:spPr>
        <a:xfrm>
          <a:off x="13652500" y="1693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54658</xdr:rowOff>
    </xdr:from>
    <xdr:ext cx="469744" cy="259045"/>
    <xdr:sp macro="" textlink="">
      <xdr:nvSpPr>
        <xdr:cNvPr id="693" name="テキスト ボックス 692"/>
        <xdr:cNvSpPr txBox="1"/>
      </xdr:nvSpPr>
      <xdr:spPr>
        <a:xfrm>
          <a:off x="13468427" y="1702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137105</xdr:rowOff>
    </xdr:from>
    <xdr:to>
      <xdr:col>18</xdr:col>
      <xdr:colOff>492125</xdr:colOff>
      <xdr:row>99</xdr:row>
      <xdr:rowOff>67255</xdr:rowOff>
    </xdr:to>
    <xdr:sp macro="" textlink="">
      <xdr:nvSpPr>
        <xdr:cNvPr id="694" name="円/楕円 693"/>
        <xdr:cNvSpPr/>
      </xdr:nvSpPr>
      <xdr:spPr>
        <a:xfrm>
          <a:off x="12763500" y="169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58382</xdr:rowOff>
    </xdr:from>
    <xdr:ext cx="469744" cy="259045"/>
    <xdr:sp macro="" textlink="">
      <xdr:nvSpPr>
        <xdr:cNvPr id="695" name="テキスト ボックス 694"/>
        <xdr:cNvSpPr txBox="1"/>
      </xdr:nvSpPr>
      <xdr:spPr>
        <a:xfrm>
          <a:off x="12579427" y="170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98846</xdr:rowOff>
    </xdr:from>
    <xdr:to>
      <xdr:col>32</xdr:col>
      <xdr:colOff>187325</xdr:colOff>
      <xdr:row>39</xdr:row>
      <xdr:rowOff>98846</xdr:rowOff>
    </xdr:to>
    <xdr:cxnSp macro="">
      <xdr:nvCxnSpPr>
        <xdr:cNvPr id="726" name="直線コネクタ 725"/>
        <xdr:cNvCxnSpPr/>
      </xdr:nvCxnSpPr>
      <xdr:spPr>
        <a:xfrm>
          <a:off x="21323300" y="6785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98846</xdr:rowOff>
    </xdr:from>
    <xdr:to>
      <xdr:col>31</xdr:col>
      <xdr:colOff>34925</xdr:colOff>
      <xdr:row>39</xdr:row>
      <xdr:rowOff>98846</xdr:rowOff>
    </xdr:to>
    <xdr:cxnSp macro="">
      <xdr:nvCxnSpPr>
        <xdr:cNvPr id="729" name="直線コネクタ 728"/>
        <xdr:cNvCxnSpPr/>
      </xdr:nvCxnSpPr>
      <xdr:spPr>
        <a:xfrm>
          <a:off x="20434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98846</xdr:rowOff>
    </xdr:from>
    <xdr:to>
      <xdr:col>29</xdr:col>
      <xdr:colOff>517525</xdr:colOff>
      <xdr:row>39</xdr:row>
      <xdr:rowOff>98846</xdr:rowOff>
    </xdr:to>
    <xdr:cxnSp macro="">
      <xdr:nvCxnSpPr>
        <xdr:cNvPr id="732" name="直線コネクタ 731"/>
        <xdr:cNvCxnSpPr/>
      </xdr:nvCxnSpPr>
      <xdr:spPr>
        <a:xfrm>
          <a:off x="19545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98846</xdr:rowOff>
    </xdr:from>
    <xdr:to>
      <xdr:col>28</xdr:col>
      <xdr:colOff>314325</xdr:colOff>
      <xdr:row>39</xdr:row>
      <xdr:rowOff>98846</xdr:rowOff>
    </xdr:to>
    <xdr:cxnSp macro="">
      <xdr:nvCxnSpPr>
        <xdr:cNvPr id="735" name="直線コネクタ 734"/>
        <xdr:cNvCxnSpPr/>
      </xdr:nvCxnSpPr>
      <xdr:spPr>
        <a:xfrm>
          <a:off x="18656300" y="67853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48046</xdr:rowOff>
    </xdr:from>
    <xdr:to>
      <xdr:col>32</xdr:col>
      <xdr:colOff>238125</xdr:colOff>
      <xdr:row>39</xdr:row>
      <xdr:rowOff>149646</xdr:rowOff>
    </xdr:to>
    <xdr:sp macro="" textlink="">
      <xdr:nvSpPr>
        <xdr:cNvPr id="745" name="円/楕円 744"/>
        <xdr:cNvSpPr/>
      </xdr:nvSpPr>
      <xdr:spPr>
        <a:xfrm>
          <a:off x="221107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134423</xdr:rowOff>
    </xdr:from>
    <xdr:ext cx="249299" cy="259045"/>
    <xdr:sp macro="" textlink="">
      <xdr:nvSpPr>
        <xdr:cNvPr id="746" name="投資及び出資金該当値テキスト"/>
        <xdr:cNvSpPr txBox="1"/>
      </xdr:nvSpPr>
      <xdr:spPr>
        <a:xfrm>
          <a:off x="22212300" y="66495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48046</xdr:rowOff>
    </xdr:from>
    <xdr:to>
      <xdr:col>31</xdr:col>
      <xdr:colOff>85725</xdr:colOff>
      <xdr:row>39</xdr:row>
      <xdr:rowOff>149646</xdr:rowOff>
    </xdr:to>
    <xdr:sp macro="" textlink="">
      <xdr:nvSpPr>
        <xdr:cNvPr id="747" name="円/楕円 746"/>
        <xdr:cNvSpPr/>
      </xdr:nvSpPr>
      <xdr:spPr>
        <a:xfrm>
          <a:off x="21272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140773</xdr:rowOff>
    </xdr:from>
    <xdr:ext cx="249299" cy="259045"/>
    <xdr:sp macro="" textlink="">
      <xdr:nvSpPr>
        <xdr:cNvPr id="748" name="テキスト ボックス 747"/>
        <xdr:cNvSpPr txBox="1"/>
      </xdr:nvSpPr>
      <xdr:spPr>
        <a:xfrm>
          <a:off x="21198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48046</xdr:rowOff>
    </xdr:from>
    <xdr:to>
      <xdr:col>29</xdr:col>
      <xdr:colOff>568325</xdr:colOff>
      <xdr:row>39</xdr:row>
      <xdr:rowOff>149646</xdr:rowOff>
    </xdr:to>
    <xdr:sp macro="" textlink="">
      <xdr:nvSpPr>
        <xdr:cNvPr id="749" name="円/楕円 748"/>
        <xdr:cNvSpPr/>
      </xdr:nvSpPr>
      <xdr:spPr>
        <a:xfrm>
          <a:off x="2038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140773</xdr:rowOff>
    </xdr:from>
    <xdr:ext cx="249299" cy="259045"/>
    <xdr:sp macro="" textlink="">
      <xdr:nvSpPr>
        <xdr:cNvPr id="750" name="テキスト ボックス 749"/>
        <xdr:cNvSpPr txBox="1"/>
      </xdr:nvSpPr>
      <xdr:spPr>
        <a:xfrm>
          <a:off x="20309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48046</xdr:rowOff>
    </xdr:from>
    <xdr:to>
      <xdr:col>28</xdr:col>
      <xdr:colOff>365125</xdr:colOff>
      <xdr:row>39</xdr:row>
      <xdr:rowOff>149646</xdr:rowOff>
    </xdr:to>
    <xdr:sp macro="" textlink="">
      <xdr:nvSpPr>
        <xdr:cNvPr id="751" name="円/楕円 750"/>
        <xdr:cNvSpPr/>
      </xdr:nvSpPr>
      <xdr:spPr>
        <a:xfrm>
          <a:off x="19494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140773</xdr:rowOff>
    </xdr:from>
    <xdr:ext cx="249299" cy="259045"/>
    <xdr:sp macro="" textlink="">
      <xdr:nvSpPr>
        <xdr:cNvPr id="752" name="テキスト ボックス 751"/>
        <xdr:cNvSpPr txBox="1"/>
      </xdr:nvSpPr>
      <xdr:spPr>
        <a:xfrm>
          <a:off x="19420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48046</xdr:rowOff>
    </xdr:from>
    <xdr:to>
      <xdr:col>27</xdr:col>
      <xdr:colOff>161925</xdr:colOff>
      <xdr:row>39</xdr:row>
      <xdr:rowOff>149646</xdr:rowOff>
    </xdr:to>
    <xdr:sp macro="" textlink="">
      <xdr:nvSpPr>
        <xdr:cNvPr id="753" name="円/楕円 752"/>
        <xdr:cNvSpPr/>
      </xdr:nvSpPr>
      <xdr:spPr>
        <a:xfrm>
          <a:off x="18605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140773</xdr:rowOff>
    </xdr:from>
    <xdr:ext cx="249299" cy="259045"/>
    <xdr:sp macro="" textlink="">
      <xdr:nvSpPr>
        <xdr:cNvPr id="754" name="テキスト ボックス 753"/>
        <xdr:cNvSpPr txBox="1"/>
      </xdr:nvSpPr>
      <xdr:spPr>
        <a:xfrm>
          <a:off x="18531649"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128008</xdr:rowOff>
    </xdr:from>
    <xdr:to>
      <xdr:col>32</xdr:col>
      <xdr:colOff>187325</xdr:colOff>
      <xdr:row>58</xdr:row>
      <xdr:rowOff>133855</xdr:rowOff>
    </xdr:to>
    <xdr:cxnSp macro="">
      <xdr:nvCxnSpPr>
        <xdr:cNvPr id="785" name="直線コネクタ 784"/>
        <xdr:cNvCxnSpPr/>
      </xdr:nvCxnSpPr>
      <xdr:spPr>
        <a:xfrm>
          <a:off x="21323300" y="10072108"/>
          <a:ext cx="838200" cy="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119681</xdr:rowOff>
    </xdr:from>
    <xdr:to>
      <xdr:col>31</xdr:col>
      <xdr:colOff>34925</xdr:colOff>
      <xdr:row>58</xdr:row>
      <xdr:rowOff>128008</xdr:rowOff>
    </xdr:to>
    <xdr:cxnSp macro="">
      <xdr:nvCxnSpPr>
        <xdr:cNvPr id="788" name="直線コネクタ 787"/>
        <xdr:cNvCxnSpPr/>
      </xdr:nvCxnSpPr>
      <xdr:spPr>
        <a:xfrm>
          <a:off x="20434300" y="10063781"/>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97050</xdr:rowOff>
    </xdr:from>
    <xdr:to>
      <xdr:col>29</xdr:col>
      <xdr:colOff>517525</xdr:colOff>
      <xdr:row>58</xdr:row>
      <xdr:rowOff>119681</xdr:rowOff>
    </xdr:to>
    <xdr:cxnSp macro="">
      <xdr:nvCxnSpPr>
        <xdr:cNvPr id="791" name="直線コネクタ 790"/>
        <xdr:cNvCxnSpPr/>
      </xdr:nvCxnSpPr>
      <xdr:spPr>
        <a:xfrm>
          <a:off x="19545300" y="10041150"/>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56392</xdr:rowOff>
    </xdr:from>
    <xdr:to>
      <xdr:col>28</xdr:col>
      <xdr:colOff>314325</xdr:colOff>
      <xdr:row>58</xdr:row>
      <xdr:rowOff>97050</xdr:rowOff>
    </xdr:to>
    <xdr:cxnSp macro="">
      <xdr:nvCxnSpPr>
        <xdr:cNvPr id="794" name="直線コネクタ 793"/>
        <xdr:cNvCxnSpPr/>
      </xdr:nvCxnSpPr>
      <xdr:spPr>
        <a:xfrm>
          <a:off x="18656300" y="10000492"/>
          <a:ext cx="889000" cy="4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106222</xdr:rowOff>
    </xdr:from>
    <xdr:ext cx="469744" cy="259045"/>
    <xdr:sp macro="" textlink="">
      <xdr:nvSpPr>
        <xdr:cNvPr id="798" name="テキスト ボックス 797"/>
        <xdr:cNvSpPr txBox="1"/>
      </xdr:nvSpPr>
      <xdr:spPr>
        <a:xfrm>
          <a:off x="18421427" y="10050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83055</xdr:rowOff>
    </xdr:from>
    <xdr:to>
      <xdr:col>32</xdr:col>
      <xdr:colOff>238125</xdr:colOff>
      <xdr:row>59</xdr:row>
      <xdr:rowOff>13205</xdr:rowOff>
    </xdr:to>
    <xdr:sp macro="" textlink="">
      <xdr:nvSpPr>
        <xdr:cNvPr id="804" name="円/楕円 803"/>
        <xdr:cNvSpPr/>
      </xdr:nvSpPr>
      <xdr:spPr>
        <a:xfrm>
          <a:off x="22110700" y="100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61482</xdr:rowOff>
    </xdr:from>
    <xdr:ext cx="469744" cy="259045"/>
    <xdr:sp macro="" textlink="">
      <xdr:nvSpPr>
        <xdr:cNvPr id="805" name="貸付金該当値テキスト"/>
        <xdr:cNvSpPr txBox="1"/>
      </xdr:nvSpPr>
      <xdr:spPr>
        <a:xfrm>
          <a:off x="22212300" y="1000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4,179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77208</xdr:rowOff>
    </xdr:from>
    <xdr:to>
      <xdr:col>31</xdr:col>
      <xdr:colOff>85725</xdr:colOff>
      <xdr:row>59</xdr:row>
      <xdr:rowOff>7358</xdr:rowOff>
    </xdr:to>
    <xdr:sp macro="" textlink="">
      <xdr:nvSpPr>
        <xdr:cNvPr id="806" name="円/楕円 805"/>
        <xdr:cNvSpPr/>
      </xdr:nvSpPr>
      <xdr:spPr>
        <a:xfrm>
          <a:off x="21272500" y="1002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169935</xdr:rowOff>
    </xdr:from>
    <xdr:ext cx="469744" cy="259045"/>
    <xdr:sp macro="" textlink="">
      <xdr:nvSpPr>
        <xdr:cNvPr id="807" name="テキスト ボックス 806"/>
        <xdr:cNvSpPr txBox="1"/>
      </xdr:nvSpPr>
      <xdr:spPr>
        <a:xfrm>
          <a:off x="21088427" y="10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68881</xdr:rowOff>
    </xdr:from>
    <xdr:to>
      <xdr:col>29</xdr:col>
      <xdr:colOff>568325</xdr:colOff>
      <xdr:row>58</xdr:row>
      <xdr:rowOff>170481</xdr:rowOff>
    </xdr:to>
    <xdr:sp macro="" textlink="">
      <xdr:nvSpPr>
        <xdr:cNvPr id="808" name="円/楕円 807"/>
        <xdr:cNvSpPr/>
      </xdr:nvSpPr>
      <xdr:spPr>
        <a:xfrm>
          <a:off x="20383500" y="1001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161608</xdr:rowOff>
    </xdr:from>
    <xdr:ext cx="469744" cy="259045"/>
    <xdr:sp macro="" textlink="">
      <xdr:nvSpPr>
        <xdr:cNvPr id="809" name="テキスト ボックス 808"/>
        <xdr:cNvSpPr txBox="1"/>
      </xdr:nvSpPr>
      <xdr:spPr>
        <a:xfrm>
          <a:off x="20199427" y="1010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46250</xdr:rowOff>
    </xdr:from>
    <xdr:to>
      <xdr:col>28</xdr:col>
      <xdr:colOff>365125</xdr:colOff>
      <xdr:row>58</xdr:row>
      <xdr:rowOff>147850</xdr:rowOff>
    </xdr:to>
    <xdr:sp macro="" textlink="">
      <xdr:nvSpPr>
        <xdr:cNvPr id="810" name="円/楕円 809"/>
        <xdr:cNvSpPr/>
      </xdr:nvSpPr>
      <xdr:spPr>
        <a:xfrm>
          <a:off x="19494500" y="999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138977</xdr:rowOff>
    </xdr:from>
    <xdr:ext cx="469744" cy="259045"/>
    <xdr:sp macro="" textlink="">
      <xdr:nvSpPr>
        <xdr:cNvPr id="811" name="テキスト ボックス 810"/>
        <xdr:cNvSpPr txBox="1"/>
      </xdr:nvSpPr>
      <xdr:spPr>
        <a:xfrm>
          <a:off x="19310427" y="1008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5592</xdr:rowOff>
    </xdr:from>
    <xdr:to>
      <xdr:col>27</xdr:col>
      <xdr:colOff>161925</xdr:colOff>
      <xdr:row>58</xdr:row>
      <xdr:rowOff>107192</xdr:rowOff>
    </xdr:to>
    <xdr:sp macro="" textlink="">
      <xdr:nvSpPr>
        <xdr:cNvPr id="812" name="円/楕円 811"/>
        <xdr:cNvSpPr/>
      </xdr:nvSpPr>
      <xdr:spPr>
        <a:xfrm>
          <a:off x="18605500" y="994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123719</xdr:rowOff>
    </xdr:from>
    <xdr:ext cx="469744" cy="259045"/>
    <xdr:sp macro="" textlink="">
      <xdr:nvSpPr>
        <xdr:cNvPr id="813" name="テキスト ボックス 812"/>
        <xdr:cNvSpPr txBox="1"/>
      </xdr:nvSpPr>
      <xdr:spPr>
        <a:xfrm>
          <a:off x="18421427" y="972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66396</xdr:rowOff>
    </xdr:from>
    <xdr:to>
      <xdr:col>32</xdr:col>
      <xdr:colOff>187325</xdr:colOff>
      <xdr:row>78</xdr:row>
      <xdr:rowOff>67196</xdr:rowOff>
    </xdr:to>
    <xdr:cxnSp macro="">
      <xdr:nvCxnSpPr>
        <xdr:cNvPr id="843" name="直線コネクタ 842"/>
        <xdr:cNvCxnSpPr/>
      </xdr:nvCxnSpPr>
      <xdr:spPr>
        <a:xfrm>
          <a:off x="21323300" y="13439496"/>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66396</xdr:rowOff>
    </xdr:from>
    <xdr:to>
      <xdr:col>31</xdr:col>
      <xdr:colOff>34925</xdr:colOff>
      <xdr:row>78</xdr:row>
      <xdr:rowOff>118517</xdr:rowOff>
    </xdr:to>
    <xdr:cxnSp macro="">
      <xdr:nvCxnSpPr>
        <xdr:cNvPr id="846" name="直線コネクタ 845"/>
        <xdr:cNvCxnSpPr/>
      </xdr:nvCxnSpPr>
      <xdr:spPr>
        <a:xfrm flipV="1">
          <a:off x="20434300" y="13439496"/>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118517</xdr:rowOff>
    </xdr:from>
    <xdr:to>
      <xdr:col>29</xdr:col>
      <xdr:colOff>517525</xdr:colOff>
      <xdr:row>78</xdr:row>
      <xdr:rowOff>136423</xdr:rowOff>
    </xdr:to>
    <xdr:cxnSp macro="">
      <xdr:nvCxnSpPr>
        <xdr:cNvPr id="849" name="直線コネクタ 848"/>
        <xdr:cNvCxnSpPr/>
      </xdr:nvCxnSpPr>
      <xdr:spPr>
        <a:xfrm flipV="1">
          <a:off x="19545300" y="13491617"/>
          <a:ext cx="8890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30243</xdr:rowOff>
    </xdr:from>
    <xdr:ext cx="534377" cy="259045"/>
    <xdr:sp macro="" textlink="">
      <xdr:nvSpPr>
        <xdr:cNvPr id="851" name="テキスト ボックス 850"/>
        <xdr:cNvSpPr txBox="1"/>
      </xdr:nvSpPr>
      <xdr:spPr>
        <a:xfrm>
          <a:off x="20167111" y="1288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136423</xdr:rowOff>
    </xdr:from>
    <xdr:to>
      <xdr:col>28</xdr:col>
      <xdr:colOff>314325</xdr:colOff>
      <xdr:row>78</xdr:row>
      <xdr:rowOff>156408</xdr:rowOff>
    </xdr:to>
    <xdr:cxnSp macro="">
      <xdr:nvCxnSpPr>
        <xdr:cNvPr id="852" name="直線コネクタ 851"/>
        <xdr:cNvCxnSpPr/>
      </xdr:nvCxnSpPr>
      <xdr:spPr>
        <a:xfrm flipV="1">
          <a:off x="18656300" y="13509523"/>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44131</xdr:rowOff>
    </xdr:from>
    <xdr:ext cx="534377" cy="259045"/>
    <xdr:sp macro="" textlink="">
      <xdr:nvSpPr>
        <xdr:cNvPr id="854" name="テキスト ボックス 853"/>
        <xdr:cNvSpPr txBox="1"/>
      </xdr:nvSpPr>
      <xdr:spPr>
        <a:xfrm>
          <a:off x="19278111" y="1290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40130</xdr:rowOff>
    </xdr:from>
    <xdr:ext cx="534377" cy="259045"/>
    <xdr:sp macro="" textlink="">
      <xdr:nvSpPr>
        <xdr:cNvPr id="856" name="テキスト ボックス 855"/>
        <xdr:cNvSpPr txBox="1"/>
      </xdr:nvSpPr>
      <xdr:spPr>
        <a:xfrm>
          <a:off x="18389111" y="1289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16396</xdr:rowOff>
    </xdr:from>
    <xdr:to>
      <xdr:col>32</xdr:col>
      <xdr:colOff>238125</xdr:colOff>
      <xdr:row>78</xdr:row>
      <xdr:rowOff>117996</xdr:rowOff>
    </xdr:to>
    <xdr:sp macro="" textlink="">
      <xdr:nvSpPr>
        <xdr:cNvPr id="862" name="円/楕円 861"/>
        <xdr:cNvSpPr/>
      </xdr:nvSpPr>
      <xdr:spPr>
        <a:xfrm>
          <a:off x="22110700" y="1338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166273</xdr:rowOff>
    </xdr:from>
    <xdr:ext cx="534377" cy="259045"/>
    <xdr:sp macro="" textlink="">
      <xdr:nvSpPr>
        <xdr:cNvPr id="863" name="繰出金該当値テキスト"/>
        <xdr:cNvSpPr txBox="1"/>
      </xdr:nvSpPr>
      <xdr:spPr>
        <a:xfrm>
          <a:off x="22212300" y="1336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27,806</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15596</xdr:rowOff>
    </xdr:from>
    <xdr:to>
      <xdr:col>31</xdr:col>
      <xdr:colOff>85725</xdr:colOff>
      <xdr:row>78</xdr:row>
      <xdr:rowOff>117196</xdr:rowOff>
    </xdr:to>
    <xdr:sp macro="" textlink="">
      <xdr:nvSpPr>
        <xdr:cNvPr id="864" name="円/楕円 863"/>
        <xdr:cNvSpPr/>
      </xdr:nvSpPr>
      <xdr:spPr>
        <a:xfrm>
          <a:off x="21272500" y="133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108323</xdr:rowOff>
    </xdr:from>
    <xdr:ext cx="534377" cy="259045"/>
    <xdr:sp macro="" textlink="">
      <xdr:nvSpPr>
        <xdr:cNvPr id="865" name="テキスト ボックス 864"/>
        <xdr:cNvSpPr txBox="1"/>
      </xdr:nvSpPr>
      <xdr:spPr>
        <a:xfrm>
          <a:off x="21056111" y="134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67717</xdr:rowOff>
    </xdr:from>
    <xdr:to>
      <xdr:col>29</xdr:col>
      <xdr:colOff>568325</xdr:colOff>
      <xdr:row>78</xdr:row>
      <xdr:rowOff>169317</xdr:rowOff>
    </xdr:to>
    <xdr:sp macro="" textlink="">
      <xdr:nvSpPr>
        <xdr:cNvPr id="866" name="円/楕円 865"/>
        <xdr:cNvSpPr/>
      </xdr:nvSpPr>
      <xdr:spPr>
        <a:xfrm>
          <a:off x="20383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160444</xdr:rowOff>
    </xdr:from>
    <xdr:ext cx="534377" cy="259045"/>
    <xdr:sp macro="" textlink="">
      <xdr:nvSpPr>
        <xdr:cNvPr id="867" name="テキスト ボックス 866"/>
        <xdr:cNvSpPr txBox="1"/>
      </xdr:nvSpPr>
      <xdr:spPr>
        <a:xfrm>
          <a:off x="20167111" y="135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25,112</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85623</xdr:rowOff>
    </xdr:from>
    <xdr:to>
      <xdr:col>28</xdr:col>
      <xdr:colOff>365125</xdr:colOff>
      <xdr:row>79</xdr:row>
      <xdr:rowOff>15773</xdr:rowOff>
    </xdr:to>
    <xdr:sp macro="" textlink="">
      <xdr:nvSpPr>
        <xdr:cNvPr id="868" name="円/楕円 867"/>
        <xdr:cNvSpPr/>
      </xdr:nvSpPr>
      <xdr:spPr>
        <a:xfrm>
          <a:off x="19494500" y="1345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6900</xdr:rowOff>
    </xdr:from>
    <xdr:ext cx="534377" cy="259045"/>
    <xdr:sp macro="" textlink="">
      <xdr:nvSpPr>
        <xdr:cNvPr id="869" name="テキスト ボックス 868"/>
        <xdr:cNvSpPr txBox="1"/>
      </xdr:nvSpPr>
      <xdr:spPr>
        <a:xfrm>
          <a:off x="19278111" y="1355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105608</xdr:rowOff>
    </xdr:from>
    <xdr:to>
      <xdr:col>27</xdr:col>
      <xdr:colOff>161925</xdr:colOff>
      <xdr:row>79</xdr:row>
      <xdr:rowOff>35758</xdr:rowOff>
    </xdr:to>
    <xdr:sp macro="" textlink="">
      <xdr:nvSpPr>
        <xdr:cNvPr id="870" name="円/楕円 869"/>
        <xdr:cNvSpPr/>
      </xdr:nvSpPr>
      <xdr:spPr>
        <a:xfrm>
          <a:off x="18605500" y="134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26885</xdr:rowOff>
    </xdr:from>
    <xdr:ext cx="534377" cy="259045"/>
    <xdr:sp macro="" textlink="">
      <xdr:nvSpPr>
        <xdr:cNvPr id="871" name="テキスト ボックス 870"/>
        <xdr:cNvSpPr txBox="1"/>
      </xdr:nvSpPr>
      <xdr:spPr>
        <a:xfrm>
          <a:off x="18389111" y="135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人件費については、住民一人当たり</a:t>
          </a:r>
          <a:r>
            <a:rPr kumimoji="1" lang="en-US" altLang="ja-JP" sz="1300">
              <a:latin typeface="ＭＳ Ｐゴシック"/>
            </a:rPr>
            <a:t>42,898</a:t>
          </a:r>
          <a:r>
            <a:rPr kumimoji="1" lang="ja-JP" altLang="en-US" sz="1300">
              <a:latin typeface="ＭＳ Ｐゴシック"/>
            </a:rPr>
            <a:t>円となっており、類似団体、全国、県内平均を大きく下回っている。これは、退職者の不補充などで新規採用を抑制してきたことや、ゴミ処理業務や消防業務などを一部事務組合で実施していることによるもので、平成</a:t>
          </a:r>
          <a:r>
            <a:rPr kumimoji="1" lang="en-US" altLang="ja-JP" sz="1300">
              <a:latin typeface="ＭＳ Ｐゴシック"/>
            </a:rPr>
            <a:t>25</a:t>
          </a:r>
          <a:r>
            <a:rPr kumimoji="1" lang="ja-JP" altLang="en-US" sz="1300">
              <a:latin typeface="ＭＳ Ｐゴシック"/>
            </a:rPr>
            <a:t>年度から</a:t>
          </a:r>
          <a:r>
            <a:rPr kumimoji="1" lang="en-US" altLang="ja-JP" sz="1300">
              <a:latin typeface="ＭＳ Ｐゴシック"/>
            </a:rPr>
            <a:t>43,000</a:t>
          </a:r>
          <a:r>
            <a:rPr kumimoji="1" lang="ja-JP" altLang="en-US" sz="1300">
              <a:latin typeface="ＭＳ Ｐゴシック"/>
            </a:rPr>
            <a:t>円程度で推移している。　</a:t>
          </a:r>
          <a:endParaRPr kumimoji="1" lang="en-US" altLang="ja-JP" sz="1300">
            <a:latin typeface="ＭＳ Ｐゴシック"/>
          </a:endParaRPr>
        </a:p>
        <a:p>
          <a:r>
            <a:rPr kumimoji="1" lang="ja-JP" altLang="en-US" sz="1300">
              <a:latin typeface="ＭＳ Ｐゴシック"/>
            </a:rPr>
            <a:t>　物件費については、平成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11,866</a:t>
          </a:r>
          <a:r>
            <a:rPr kumimoji="1" lang="ja-JP" altLang="en-US" sz="1300">
              <a:latin typeface="ＭＳ Ｐゴシック"/>
            </a:rPr>
            <a:t>円増加し、住民一人当たり</a:t>
          </a:r>
          <a:r>
            <a:rPr kumimoji="1" lang="en-US" altLang="ja-JP" sz="1300">
              <a:latin typeface="ＭＳ Ｐゴシック"/>
            </a:rPr>
            <a:t>72,651</a:t>
          </a:r>
          <a:r>
            <a:rPr kumimoji="1" lang="ja-JP" altLang="en-US" sz="1300">
              <a:latin typeface="ＭＳ Ｐゴシック"/>
            </a:rPr>
            <a:t>円となっており、類似団体、全国、県内平均を大きく上回っている。平成</a:t>
          </a:r>
          <a:r>
            <a:rPr kumimoji="1" lang="en-US" altLang="ja-JP" sz="1300">
              <a:latin typeface="ＭＳ Ｐゴシック"/>
            </a:rPr>
            <a:t>28</a:t>
          </a:r>
          <a:r>
            <a:rPr kumimoji="1" lang="ja-JP" altLang="en-US" sz="1300">
              <a:latin typeface="ＭＳ Ｐゴシック"/>
            </a:rPr>
            <a:t>年度は、ふるさと納税に関する事務が増加したことにより大幅に増加している。</a:t>
          </a:r>
          <a:endParaRPr kumimoji="1" lang="en-US" altLang="ja-JP" sz="1300">
            <a:latin typeface="ＭＳ Ｐゴシック"/>
          </a:endParaRPr>
        </a:p>
        <a:p>
          <a:r>
            <a:rPr kumimoji="1" lang="ja-JP" altLang="en-US" sz="1300">
              <a:latin typeface="ＭＳ Ｐゴシック"/>
            </a:rPr>
            <a:t>　扶助費については、住民一人当たり</a:t>
          </a:r>
          <a:r>
            <a:rPr kumimoji="1" lang="en-US" altLang="ja-JP" sz="1300">
              <a:latin typeface="ＭＳ Ｐゴシック"/>
            </a:rPr>
            <a:t>65,010</a:t>
          </a:r>
          <a:r>
            <a:rPr kumimoji="1" lang="ja-JP" altLang="en-US" sz="1300">
              <a:latin typeface="ＭＳ Ｐゴシック"/>
            </a:rPr>
            <a:t>円となっており、類似団体、全国、県内平均を大きく下回っているものの、自立支援給付費や民間保育所運営費負担金が増加しており、類似団体と同様に平成</a:t>
          </a:r>
          <a:r>
            <a:rPr kumimoji="1" lang="en-US" altLang="ja-JP" sz="1300">
              <a:latin typeface="ＭＳ Ｐゴシック"/>
            </a:rPr>
            <a:t>25</a:t>
          </a:r>
          <a:r>
            <a:rPr kumimoji="1" lang="ja-JP" altLang="en-US" sz="1300">
              <a:latin typeface="ＭＳ Ｐゴシック"/>
            </a:rPr>
            <a:t>年度以降は増加傾向にある。</a:t>
          </a:r>
          <a:endParaRPr kumimoji="1" lang="en-US" altLang="ja-JP" sz="1300">
            <a:latin typeface="ＭＳ Ｐゴシック"/>
          </a:endParaRPr>
        </a:p>
        <a:p>
          <a:r>
            <a:rPr kumimoji="1" lang="ja-JP" altLang="en-US" sz="1300">
              <a:latin typeface="ＭＳ Ｐゴシック"/>
            </a:rPr>
            <a:t>　普通建設事業費については、住民一人当たり</a:t>
          </a:r>
          <a:r>
            <a:rPr kumimoji="1" lang="en-US" altLang="ja-JP" sz="1300">
              <a:latin typeface="ＭＳ Ｐゴシック"/>
            </a:rPr>
            <a:t>28,545</a:t>
          </a:r>
          <a:r>
            <a:rPr kumimoji="1" lang="ja-JP" altLang="en-US" sz="1300">
              <a:latin typeface="ＭＳ Ｐゴシック"/>
            </a:rPr>
            <a:t>円となっており、類似団体、全国、県内平均を大きく下回っている。平成</a:t>
          </a:r>
          <a:r>
            <a:rPr kumimoji="1" lang="en-US" altLang="ja-JP" sz="1300">
              <a:latin typeface="ＭＳ Ｐゴシック"/>
            </a:rPr>
            <a:t>28</a:t>
          </a:r>
          <a:r>
            <a:rPr kumimoji="1" lang="ja-JP" altLang="en-US" sz="1300">
              <a:latin typeface="ＭＳ Ｐゴシック"/>
            </a:rPr>
            <a:t>年度は、小学校の耐震化や空調整備に係る事業が終了したため、</a:t>
          </a:r>
          <a:r>
            <a:rPr kumimoji="1" lang="en-US" altLang="ja-JP" sz="1300">
              <a:latin typeface="ＭＳ Ｐゴシック"/>
            </a:rPr>
            <a:t>9,101</a:t>
          </a:r>
          <a:r>
            <a:rPr kumimoji="1" lang="ja-JP" altLang="en-US" sz="1300">
              <a:latin typeface="ＭＳ Ｐゴシック"/>
            </a:rPr>
            <a:t>円減少している。</a:t>
          </a:r>
          <a:endParaRPr kumimoji="1" lang="en-US" altLang="ja-JP" sz="1300">
            <a:latin typeface="ＭＳ Ｐゴシック"/>
          </a:endParaRPr>
        </a:p>
        <a:p>
          <a:r>
            <a:rPr kumimoji="1" lang="ja-JP" altLang="en-US" sz="1300">
              <a:latin typeface="ＭＳ Ｐゴシック"/>
            </a:rPr>
            <a:t>　積立金については、平成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22,559</a:t>
          </a:r>
          <a:r>
            <a:rPr kumimoji="1" lang="ja-JP" altLang="en-US" sz="1300">
              <a:latin typeface="ＭＳ Ｐゴシック"/>
            </a:rPr>
            <a:t>円増加し、住民一人当たり</a:t>
          </a:r>
          <a:r>
            <a:rPr kumimoji="1" lang="en-US" altLang="ja-JP" sz="1300">
              <a:latin typeface="ＭＳ Ｐゴシック"/>
            </a:rPr>
            <a:t>26,673</a:t>
          </a:r>
          <a:r>
            <a:rPr kumimoji="1" lang="ja-JP" altLang="en-US" sz="1300">
              <a:latin typeface="ＭＳ Ｐゴシック"/>
            </a:rPr>
            <a:t>円となっており、類似団体、全国、県内平均を大きく上回っている。これは、財政調整基金積立金やふるさと納税基金積立金が大幅に増加したためである。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岐阜県美濃加茂市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56,286
51,898
74.81
21,741,083
20,325,669
1,147,893
11,423,494
14,007,727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77651</xdr:rowOff>
    </xdr:from>
    <xdr:to>
      <xdr:col>6</xdr:col>
      <xdr:colOff>511175</xdr:colOff>
      <xdr:row>38</xdr:row>
      <xdr:rowOff>129903</xdr:rowOff>
    </xdr:to>
    <xdr:cxnSp macro="">
      <xdr:nvCxnSpPr>
        <xdr:cNvPr id="63" name="直線コネクタ 62"/>
        <xdr:cNvCxnSpPr/>
      </xdr:nvCxnSpPr>
      <xdr:spPr>
        <a:xfrm>
          <a:off x="3797300" y="65927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77651</xdr:rowOff>
    </xdr:from>
    <xdr:to>
      <xdr:col>5</xdr:col>
      <xdr:colOff>358775</xdr:colOff>
      <xdr:row>38</xdr:row>
      <xdr:rowOff>87449</xdr:rowOff>
    </xdr:to>
    <xdr:cxnSp macro="">
      <xdr:nvCxnSpPr>
        <xdr:cNvPr id="66" name="直線コネクタ 65"/>
        <xdr:cNvCxnSpPr/>
      </xdr:nvCxnSpPr>
      <xdr:spPr>
        <a:xfrm flipV="1">
          <a:off x="2908300" y="65927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153906</xdr:rowOff>
    </xdr:from>
    <xdr:to>
      <xdr:col>4</xdr:col>
      <xdr:colOff>155575</xdr:colOff>
      <xdr:row>38</xdr:row>
      <xdr:rowOff>87449</xdr:rowOff>
    </xdr:to>
    <xdr:cxnSp macro="">
      <xdr:nvCxnSpPr>
        <xdr:cNvPr id="69" name="直線コネクタ 68"/>
        <xdr:cNvCxnSpPr/>
      </xdr:nvCxnSpPr>
      <xdr:spPr>
        <a:xfrm>
          <a:off x="2019300" y="6497556"/>
          <a:ext cx="889000" cy="10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153906</xdr:rowOff>
    </xdr:from>
    <xdr:to>
      <xdr:col>2</xdr:col>
      <xdr:colOff>638175</xdr:colOff>
      <xdr:row>38</xdr:row>
      <xdr:rowOff>22298</xdr:rowOff>
    </xdr:to>
    <xdr:cxnSp macro="">
      <xdr:nvCxnSpPr>
        <xdr:cNvPr id="72" name="直線コネクタ 71"/>
        <xdr:cNvCxnSpPr/>
      </xdr:nvCxnSpPr>
      <xdr:spPr>
        <a:xfrm flipV="1">
          <a:off x="1130300" y="6497556"/>
          <a:ext cx="889000" cy="3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74" name="テキスト ボックス 73"/>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79103</xdr:rowOff>
    </xdr:from>
    <xdr:to>
      <xdr:col>6</xdr:col>
      <xdr:colOff>561975</xdr:colOff>
      <xdr:row>39</xdr:row>
      <xdr:rowOff>9253</xdr:rowOff>
    </xdr:to>
    <xdr:sp macro="" textlink="">
      <xdr:nvSpPr>
        <xdr:cNvPr id="82" name="円/楕円 81"/>
        <xdr:cNvSpPr/>
      </xdr:nvSpPr>
      <xdr:spPr>
        <a:xfrm>
          <a:off x="4584700" y="659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165480</xdr:rowOff>
    </xdr:from>
    <xdr:ext cx="469744" cy="259045"/>
    <xdr:sp macro="" textlink="">
      <xdr:nvSpPr>
        <xdr:cNvPr id="83" name="議会費該当値テキスト"/>
        <xdr:cNvSpPr txBox="1"/>
      </xdr:nvSpPr>
      <xdr:spPr>
        <a:xfrm>
          <a:off x="4686300" y="650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26851</xdr:rowOff>
    </xdr:from>
    <xdr:to>
      <xdr:col>5</xdr:col>
      <xdr:colOff>409575</xdr:colOff>
      <xdr:row>38</xdr:row>
      <xdr:rowOff>128451</xdr:rowOff>
    </xdr:to>
    <xdr:sp macro="" textlink="">
      <xdr:nvSpPr>
        <xdr:cNvPr id="84" name="円/楕円 83"/>
        <xdr:cNvSpPr/>
      </xdr:nvSpPr>
      <xdr:spPr>
        <a:xfrm>
          <a:off x="3746500" y="6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119578</xdr:rowOff>
    </xdr:from>
    <xdr:ext cx="469744" cy="259045"/>
    <xdr:sp macro="" textlink="">
      <xdr:nvSpPr>
        <xdr:cNvPr id="85" name="テキスト ボックス 84"/>
        <xdr:cNvSpPr txBox="1"/>
      </xdr:nvSpPr>
      <xdr:spPr>
        <a:xfrm>
          <a:off x="3562427" y="663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36649</xdr:rowOff>
    </xdr:from>
    <xdr:to>
      <xdr:col>4</xdr:col>
      <xdr:colOff>206375</xdr:colOff>
      <xdr:row>38</xdr:row>
      <xdr:rowOff>138249</xdr:rowOff>
    </xdr:to>
    <xdr:sp macro="" textlink="">
      <xdr:nvSpPr>
        <xdr:cNvPr id="86" name="円/楕円 85"/>
        <xdr:cNvSpPr/>
      </xdr:nvSpPr>
      <xdr:spPr>
        <a:xfrm>
          <a:off x="2857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129376</xdr:rowOff>
    </xdr:from>
    <xdr:ext cx="469744" cy="259045"/>
    <xdr:sp macro="" textlink="">
      <xdr:nvSpPr>
        <xdr:cNvPr id="87" name="テキスト ボックス 86"/>
        <xdr:cNvSpPr txBox="1"/>
      </xdr:nvSpPr>
      <xdr:spPr>
        <a:xfrm>
          <a:off x="2673427" y="664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103106</xdr:rowOff>
    </xdr:from>
    <xdr:to>
      <xdr:col>3</xdr:col>
      <xdr:colOff>3175</xdr:colOff>
      <xdr:row>38</xdr:row>
      <xdr:rowOff>33255</xdr:rowOff>
    </xdr:to>
    <xdr:sp macro="" textlink="">
      <xdr:nvSpPr>
        <xdr:cNvPr id="88" name="円/楕円 87"/>
        <xdr:cNvSpPr/>
      </xdr:nvSpPr>
      <xdr:spPr>
        <a:xfrm>
          <a:off x="1968500" y="64467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49783</xdr:rowOff>
    </xdr:from>
    <xdr:ext cx="469744" cy="259045"/>
    <xdr:sp macro="" textlink="">
      <xdr:nvSpPr>
        <xdr:cNvPr id="89" name="テキスト ボックス 88"/>
        <xdr:cNvSpPr txBox="1"/>
      </xdr:nvSpPr>
      <xdr:spPr>
        <a:xfrm>
          <a:off x="1784427" y="622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142947</xdr:rowOff>
    </xdr:from>
    <xdr:to>
      <xdr:col>1</xdr:col>
      <xdr:colOff>485775</xdr:colOff>
      <xdr:row>38</xdr:row>
      <xdr:rowOff>73098</xdr:rowOff>
    </xdr:to>
    <xdr:sp macro="" textlink="">
      <xdr:nvSpPr>
        <xdr:cNvPr id="90" name="円/楕円 89"/>
        <xdr:cNvSpPr/>
      </xdr:nvSpPr>
      <xdr:spPr>
        <a:xfrm>
          <a:off x="1079500" y="64865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64225</xdr:rowOff>
    </xdr:from>
    <xdr:ext cx="469744" cy="259045"/>
    <xdr:sp macro="" textlink="">
      <xdr:nvSpPr>
        <xdr:cNvPr id="91" name="テキスト ボックス 90"/>
        <xdr:cNvSpPr txBox="1"/>
      </xdr:nvSpPr>
      <xdr:spPr>
        <a:xfrm>
          <a:off x="895427" y="657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31445</xdr:rowOff>
    </xdr:from>
    <xdr:to>
      <xdr:col>6</xdr:col>
      <xdr:colOff>511175</xdr:colOff>
      <xdr:row>58</xdr:row>
      <xdr:rowOff>125857</xdr:rowOff>
    </xdr:to>
    <xdr:cxnSp macro="">
      <xdr:nvCxnSpPr>
        <xdr:cNvPr id="122" name="直線コネクタ 121"/>
        <xdr:cNvCxnSpPr/>
      </xdr:nvCxnSpPr>
      <xdr:spPr>
        <a:xfrm flipV="1">
          <a:off x="3797300" y="9975545"/>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124214</xdr:rowOff>
    </xdr:from>
    <xdr:to>
      <xdr:col>5</xdr:col>
      <xdr:colOff>358775</xdr:colOff>
      <xdr:row>58</xdr:row>
      <xdr:rowOff>125857</xdr:rowOff>
    </xdr:to>
    <xdr:cxnSp macro="">
      <xdr:nvCxnSpPr>
        <xdr:cNvPr id="125" name="直線コネクタ 124"/>
        <xdr:cNvCxnSpPr/>
      </xdr:nvCxnSpPr>
      <xdr:spPr>
        <a:xfrm>
          <a:off x="2908300" y="10068314"/>
          <a:ext cx="889000" cy="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124214</xdr:rowOff>
    </xdr:from>
    <xdr:to>
      <xdr:col>4</xdr:col>
      <xdr:colOff>155575</xdr:colOff>
      <xdr:row>58</xdr:row>
      <xdr:rowOff>138266</xdr:rowOff>
    </xdr:to>
    <xdr:cxnSp macro="">
      <xdr:nvCxnSpPr>
        <xdr:cNvPr id="128" name="直線コネクタ 127"/>
        <xdr:cNvCxnSpPr/>
      </xdr:nvCxnSpPr>
      <xdr:spPr>
        <a:xfrm flipV="1">
          <a:off x="2019300" y="10068314"/>
          <a:ext cx="889000" cy="1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131532</xdr:rowOff>
    </xdr:from>
    <xdr:to>
      <xdr:col>2</xdr:col>
      <xdr:colOff>638175</xdr:colOff>
      <xdr:row>58</xdr:row>
      <xdr:rowOff>138266</xdr:rowOff>
    </xdr:to>
    <xdr:cxnSp macro="">
      <xdr:nvCxnSpPr>
        <xdr:cNvPr id="131" name="直線コネクタ 130"/>
        <xdr:cNvCxnSpPr/>
      </xdr:nvCxnSpPr>
      <xdr:spPr>
        <a:xfrm>
          <a:off x="1130300" y="10075632"/>
          <a:ext cx="8890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140756</xdr:rowOff>
    </xdr:from>
    <xdr:ext cx="534377" cy="259045"/>
    <xdr:sp macro="" textlink="">
      <xdr:nvSpPr>
        <xdr:cNvPr id="135" name="テキスト ボックス 134"/>
        <xdr:cNvSpPr txBox="1"/>
      </xdr:nvSpPr>
      <xdr:spPr>
        <a:xfrm>
          <a:off x="863111" y="974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152095</xdr:rowOff>
    </xdr:from>
    <xdr:to>
      <xdr:col>6</xdr:col>
      <xdr:colOff>561975</xdr:colOff>
      <xdr:row>58</xdr:row>
      <xdr:rowOff>82245</xdr:rowOff>
    </xdr:to>
    <xdr:sp macro="" textlink="">
      <xdr:nvSpPr>
        <xdr:cNvPr id="141" name="円/楕円 140"/>
        <xdr:cNvSpPr/>
      </xdr:nvSpPr>
      <xdr:spPr>
        <a:xfrm>
          <a:off x="4584700" y="99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3522</xdr:rowOff>
    </xdr:from>
    <xdr:ext cx="534377" cy="259045"/>
    <xdr:sp macro="" textlink="">
      <xdr:nvSpPr>
        <xdr:cNvPr id="142" name="総務費該当値テキスト"/>
        <xdr:cNvSpPr txBox="1"/>
      </xdr:nvSpPr>
      <xdr:spPr>
        <a:xfrm>
          <a:off x="4686300" y="97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73,149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75057</xdr:rowOff>
    </xdr:from>
    <xdr:to>
      <xdr:col>5</xdr:col>
      <xdr:colOff>409575</xdr:colOff>
      <xdr:row>59</xdr:row>
      <xdr:rowOff>5207</xdr:rowOff>
    </xdr:to>
    <xdr:sp macro="" textlink="">
      <xdr:nvSpPr>
        <xdr:cNvPr id="143" name="円/楕円 142"/>
        <xdr:cNvSpPr/>
      </xdr:nvSpPr>
      <xdr:spPr>
        <a:xfrm>
          <a:off x="3746500" y="100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167784</xdr:rowOff>
    </xdr:from>
    <xdr:ext cx="534377" cy="259045"/>
    <xdr:sp macro="" textlink="">
      <xdr:nvSpPr>
        <xdr:cNvPr id="144" name="テキスト ボックス 143"/>
        <xdr:cNvSpPr txBox="1"/>
      </xdr:nvSpPr>
      <xdr:spPr>
        <a:xfrm>
          <a:off x="3530111" y="1011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73414</xdr:rowOff>
    </xdr:from>
    <xdr:to>
      <xdr:col>4</xdr:col>
      <xdr:colOff>206375</xdr:colOff>
      <xdr:row>59</xdr:row>
      <xdr:rowOff>3564</xdr:rowOff>
    </xdr:to>
    <xdr:sp macro="" textlink="">
      <xdr:nvSpPr>
        <xdr:cNvPr id="145" name="円/楕円 144"/>
        <xdr:cNvSpPr/>
      </xdr:nvSpPr>
      <xdr:spPr>
        <a:xfrm>
          <a:off x="2857500" y="100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166141</xdr:rowOff>
    </xdr:from>
    <xdr:ext cx="534377" cy="259045"/>
    <xdr:sp macro="" textlink="">
      <xdr:nvSpPr>
        <xdr:cNvPr id="146" name="テキスト ボックス 145"/>
        <xdr:cNvSpPr txBox="1"/>
      </xdr:nvSpPr>
      <xdr:spPr>
        <a:xfrm>
          <a:off x="2641111" y="1011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87466</xdr:rowOff>
    </xdr:from>
    <xdr:to>
      <xdr:col>3</xdr:col>
      <xdr:colOff>3175</xdr:colOff>
      <xdr:row>59</xdr:row>
      <xdr:rowOff>17616</xdr:rowOff>
    </xdr:to>
    <xdr:sp macro="" textlink="">
      <xdr:nvSpPr>
        <xdr:cNvPr id="147" name="円/楕円 146"/>
        <xdr:cNvSpPr/>
      </xdr:nvSpPr>
      <xdr:spPr>
        <a:xfrm>
          <a:off x="1968500" y="100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8743</xdr:rowOff>
    </xdr:from>
    <xdr:ext cx="534377" cy="259045"/>
    <xdr:sp macro="" textlink="">
      <xdr:nvSpPr>
        <xdr:cNvPr id="148" name="テキスト ボックス 147"/>
        <xdr:cNvSpPr txBox="1"/>
      </xdr:nvSpPr>
      <xdr:spPr>
        <a:xfrm>
          <a:off x="1752111" y="1012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80732</xdr:rowOff>
    </xdr:from>
    <xdr:to>
      <xdr:col>1</xdr:col>
      <xdr:colOff>485775</xdr:colOff>
      <xdr:row>59</xdr:row>
      <xdr:rowOff>10882</xdr:rowOff>
    </xdr:to>
    <xdr:sp macro="" textlink="">
      <xdr:nvSpPr>
        <xdr:cNvPr id="149" name="円/楕円 148"/>
        <xdr:cNvSpPr/>
      </xdr:nvSpPr>
      <xdr:spPr>
        <a:xfrm>
          <a:off x="1079500" y="1002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2009</xdr:rowOff>
    </xdr:from>
    <xdr:ext cx="534377" cy="259045"/>
    <xdr:sp macro="" textlink="">
      <xdr:nvSpPr>
        <xdr:cNvPr id="150" name="テキスト ボックス 149"/>
        <xdr:cNvSpPr txBox="1"/>
      </xdr:nvSpPr>
      <xdr:spPr>
        <a:xfrm>
          <a:off x="863111" y="101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76166</xdr:rowOff>
    </xdr:from>
    <xdr:to>
      <xdr:col>6</xdr:col>
      <xdr:colOff>511175</xdr:colOff>
      <xdr:row>78</xdr:row>
      <xdr:rowOff>77583</xdr:rowOff>
    </xdr:to>
    <xdr:cxnSp macro="">
      <xdr:nvCxnSpPr>
        <xdr:cNvPr id="181" name="直線コネクタ 180"/>
        <xdr:cNvCxnSpPr/>
      </xdr:nvCxnSpPr>
      <xdr:spPr>
        <a:xfrm flipV="1">
          <a:off x="3797300" y="13449266"/>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77583</xdr:rowOff>
    </xdr:from>
    <xdr:to>
      <xdr:col>5</xdr:col>
      <xdr:colOff>358775</xdr:colOff>
      <xdr:row>78</xdr:row>
      <xdr:rowOff>88588</xdr:rowOff>
    </xdr:to>
    <xdr:cxnSp macro="">
      <xdr:nvCxnSpPr>
        <xdr:cNvPr id="184" name="直線コネクタ 183"/>
        <xdr:cNvCxnSpPr/>
      </xdr:nvCxnSpPr>
      <xdr:spPr>
        <a:xfrm flipV="1">
          <a:off x="2908300" y="13450683"/>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88588</xdr:rowOff>
    </xdr:from>
    <xdr:to>
      <xdr:col>4</xdr:col>
      <xdr:colOff>155575</xdr:colOff>
      <xdr:row>78</xdr:row>
      <xdr:rowOff>104767</xdr:rowOff>
    </xdr:to>
    <xdr:cxnSp macro="">
      <xdr:nvCxnSpPr>
        <xdr:cNvPr id="187" name="直線コネクタ 186"/>
        <xdr:cNvCxnSpPr/>
      </xdr:nvCxnSpPr>
      <xdr:spPr>
        <a:xfrm flipV="1">
          <a:off x="2019300" y="13461688"/>
          <a:ext cx="889000" cy="1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104767</xdr:rowOff>
    </xdr:from>
    <xdr:to>
      <xdr:col>2</xdr:col>
      <xdr:colOff>638175</xdr:colOff>
      <xdr:row>78</xdr:row>
      <xdr:rowOff>108958</xdr:rowOff>
    </xdr:to>
    <xdr:cxnSp macro="">
      <xdr:nvCxnSpPr>
        <xdr:cNvPr id="190" name="直線コネクタ 189"/>
        <xdr:cNvCxnSpPr/>
      </xdr:nvCxnSpPr>
      <xdr:spPr>
        <a:xfrm flipV="1">
          <a:off x="1130300" y="1347786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25366</xdr:rowOff>
    </xdr:from>
    <xdr:to>
      <xdr:col>6</xdr:col>
      <xdr:colOff>561975</xdr:colOff>
      <xdr:row>78</xdr:row>
      <xdr:rowOff>126966</xdr:rowOff>
    </xdr:to>
    <xdr:sp macro="" textlink="">
      <xdr:nvSpPr>
        <xdr:cNvPr id="200" name="円/楕円 199"/>
        <xdr:cNvSpPr/>
      </xdr:nvSpPr>
      <xdr:spPr>
        <a:xfrm>
          <a:off x="4584700" y="133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130454</xdr:rowOff>
    </xdr:from>
    <xdr:ext cx="599010" cy="259045"/>
    <xdr:sp macro="" textlink="">
      <xdr:nvSpPr>
        <xdr:cNvPr id="201" name="民生費該当値テキスト"/>
        <xdr:cNvSpPr txBox="1"/>
      </xdr:nvSpPr>
      <xdr:spPr>
        <a:xfrm>
          <a:off x="4686300" y="1333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118,910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26783</xdr:rowOff>
    </xdr:from>
    <xdr:to>
      <xdr:col>5</xdr:col>
      <xdr:colOff>409575</xdr:colOff>
      <xdr:row>78</xdr:row>
      <xdr:rowOff>128383</xdr:rowOff>
    </xdr:to>
    <xdr:sp macro="" textlink="">
      <xdr:nvSpPr>
        <xdr:cNvPr id="202" name="円/楕円 201"/>
        <xdr:cNvSpPr/>
      </xdr:nvSpPr>
      <xdr:spPr>
        <a:xfrm>
          <a:off x="3746500" y="133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119510</xdr:rowOff>
    </xdr:from>
    <xdr:ext cx="599010" cy="259045"/>
    <xdr:sp macro="" textlink="">
      <xdr:nvSpPr>
        <xdr:cNvPr id="203" name="テキスト ボックス 202"/>
        <xdr:cNvSpPr txBox="1"/>
      </xdr:nvSpPr>
      <xdr:spPr>
        <a:xfrm>
          <a:off x="3497794" y="1349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37788</xdr:rowOff>
    </xdr:from>
    <xdr:to>
      <xdr:col>4</xdr:col>
      <xdr:colOff>206375</xdr:colOff>
      <xdr:row>78</xdr:row>
      <xdr:rowOff>139388</xdr:rowOff>
    </xdr:to>
    <xdr:sp macro="" textlink="">
      <xdr:nvSpPr>
        <xdr:cNvPr id="204" name="円/楕円 203"/>
        <xdr:cNvSpPr/>
      </xdr:nvSpPr>
      <xdr:spPr>
        <a:xfrm>
          <a:off x="2857500" y="1341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130515</xdr:rowOff>
    </xdr:from>
    <xdr:ext cx="599010" cy="259045"/>
    <xdr:sp macro="" textlink="">
      <xdr:nvSpPr>
        <xdr:cNvPr id="205" name="テキスト ボックス 204"/>
        <xdr:cNvSpPr txBox="1"/>
      </xdr:nvSpPr>
      <xdr:spPr>
        <a:xfrm>
          <a:off x="2608794" y="135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111,302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53967</xdr:rowOff>
    </xdr:from>
    <xdr:to>
      <xdr:col>3</xdr:col>
      <xdr:colOff>3175</xdr:colOff>
      <xdr:row>78</xdr:row>
      <xdr:rowOff>155567</xdr:rowOff>
    </xdr:to>
    <xdr:sp macro="" textlink="">
      <xdr:nvSpPr>
        <xdr:cNvPr id="206" name="円/楕円 205"/>
        <xdr:cNvSpPr/>
      </xdr:nvSpPr>
      <xdr:spPr>
        <a:xfrm>
          <a:off x="1968500" y="1342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146694</xdr:rowOff>
    </xdr:from>
    <xdr:ext cx="599010" cy="259045"/>
    <xdr:sp macro="" textlink="">
      <xdr:nvSpPr>
        <xdr:cNvPr id="207" name="テキスト ボックス 206"/>
        <xdr:cNvSpPr txBox="1"/>
      </xdr:nvSpPr>
      <xdr:spPr>
        <a:xfrm>
          <a:off x="1719794" y="13519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101,394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58158</xdr:rowOff>
    </xdr:from>
    <xdr:to>
      <xdr:col>1</xdr:col>
      <xdr:colOff>485775</xdr:colOff>
      <xdr:row>78</xdr:row>
      <xdr:rowOff>159758</xdr:rowOff>
    </xdr:to>
    <xdr:sp macro="" textlink="">
      <xdr:nvSpPr>
        <xdr:cNvPr id="208" name="円/楕円 207"/>
        <xdr:cNvSpPr/>
      </xdr:nvSpPr>
      <xdr:spPr>
        <a:xfrm>
          <a:off x="1079500" y="134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150885</xdr:rowOff>
    </xdr:from>
    <xdr:ext cx="534377" cy="259045"/>
    <xdr:sp macro="" textlink="">
      <xdr:nvSpPr>
        <xdr:cNvPr id="209" name="テキスト ボックス 208"/>
        <xdr:cNvSpPr txBox="1"/>
      </xdr:nvSpPr>
      <xdr:spPr>
        <a:xfrm>
          <a:off x="863111" y="1352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138309</xdr:rowOff>
    </xdr:from>
    <xdr:to>
      <xdr:col>6</xdr:col>
      <xdr:colOff>511175</xdr:colOff>
      <xdr:row>98</xdr:row>
      <xdr:rowOff>152121</xdr:rowOff>
    </xdr:to>
    <xdr:cxnSp macro="">
      <xdr:nvCxnSpPr>
        <xdr:cNvPr id="239" name="直線コネクタ 238"/>
        <xdr:cNvCxnSpPr/>
      </xdr:nvCxnSpPr>
      <xdr:spPr>
        <a:xfrm>
          <a:off x="3797300" y="16940409"/>
          <a:ext cx="8382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115602</xdr:rowOff>
    </xdr:from>
    <xdr:to>
      <xdr:col>5</xdr:col>
      <xdr:colOff>358775</xdr:colOff>
      <xdr:row>98</xdr:row>
      <xdr:rowOff>138309</xdr:rowOff>
    </xdr:to>
    <xdr:cxnSp macro="">
      <xdr:nvCxnSpPr>
        <xdr:cNvPr id="242" name="直線コネクタ 241"/>
        <xdr:cNvCxnSpPr/>
      </xdr:nvCxnSpPr>
      <xdr:spPr>
        <a:xfrm>
          <a:off x="2908300" y="16917702"/>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115602</xdr:rowOff>
    </xdr:from>
    <xdr:to>
      <xdr:col>4</xdr:col>
      <xdr:colOff>155575</xdr:colOff>
      <xdr:row>98</xdr:row>
      <xdr:rowOff>120689</xdr:rowOff>
    </xdr:to>
    <xdr:cxnSp macro="">
      <xdr:nvCxnSpPr>
        <xdr:cNvPr id="245" name="直線コネクタ 244"/>
        <xdr:cNvCxnSpPr/>
      </xdr:nvCxnSpPr>
      <xdr:spPr>
        <a:xfrm flipV="1">
          <a:off x="2019300" y="16917702"/>
          <a:ext cx="889000" cy="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118749</xdr:rowOff>
    </xdr:from>
    <xdr:ext cx="534377" cy="259045"/>
    <xdr:sp macro="" textlink="">
      <xdr:nvSpPr>
        <xdr:cNvPr id="247" name="テキスト ボックス 246"/>
        <xdr:cNvSpPr txBox="1"/>
      </xdr:nvSpPr>
      <xdr:spPr>
        <a:xfrm>
          <a:off x="2641111" y="164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120689</xdr:rowOff>
    </xdr:from>
    <xdr:to>
      <xdr:col>2</xdr:col>
      <xdr:colOff>638175</xdr:colOff>
      <xdr:row>98</xdr:row>
      <xdr:rowOff>131108</xdr:rowOff>
    </xdr:to>
    <xdr:cxnSp macro="">
      <xdr:nvCxnSpPr>
        <xdr:cNvPr id="248" name="直線コネクタ 247"/>
        <xdr:cNvCxnSpPr/>
      </xdr:nvCxnSpPr>
      <xdr:spPr>
        <a:xfrm flipV="1">
          <a:off x="1130300" y="16922789"/>
          <a:ext cx="889000" cy="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146448</xdr:rowOff>
    </xdr:from>
    <xdr:ext cx="534377" cy="259045"/>
    <xdr:sp macro="" textlink="">
      <xdr:nvSpPr>
        <xdr:cNvPr id="250" name="テキスト ボックス 249"/>
        <xdr:cNvSpPr txBox="1"/>
      </xdr:nvSpPr>
      <xdr:spPr>
        <a:xfrm>
          <a:off x="1752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146390</xdr:rowOff>
    </xdr:from>
    <xdr:ext cx="534377" cy="259045"/>
    <xdr:sp macro="" textlink="">
      <xdr:nvSpPr>
        <xdr:cNvPr id="252" name="テキスト ボックス 251"/>
        <xdr:cNvSpPr txBox="1"/>
      </xdr:nvSpPr>
      <xdr:spPr>
        <a:xfrm>
          <a:off x="863111" y="1643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101321</xdr:rowOff>
    </xdr:from>
    <xdr:to>
      <xdr:col>6</xdr:col>
      <xdr:colOff>561975</xdr:colOff>
      <xdr:row>99</xdr:row>
      <xdr:rowOff>31471</xdr:rowOff>
    </xdr:to>
    <xdr:sp macro="" textlink="">
      <xdr:nvSpPr>
        <xdr:cNvPr id="258" name="円/楕円 257"/>
        <xdr:cNvSpPr/>
      </xdr:nvSpPr>
      <xdr:spPr>
        <a:xfrm>
          <a:off x="4584700" y="169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16248</xdr:rowOff>
    </xdr:from>
    <xdr:ext cx="534377" cy="259045"/>
    <xdr:sp macro="" textlink="">
      <xdr:nvSpPr>
        <xdr:cNvPr id="259" name="衛生費該当値テキスト"/>
        <xdr:cNvSpPr txBox="1"/>
      </xdr:nvSpPr>
      <xdr:spPr>
        <a:xfrm>
          <a:off x="4686300" y="168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87509</xdr:rowOff>
    </xdr:from>
    <xdr:to>
      <xdr:col>5</xdr:col>
      <xdr:colOff>409575</xdr:colOff>
      <xdr:row>99</xdr:row>
      <xdr:rowOff>17659</xdr:rowOff>
    </xdr:to>
    <xdr:sp macro="" textlink="">
      <xdr:nvSpPr>
        <xdr:cNvPr id="260" name="円/楕円 259"/>
        <xdr:cNvSpPr/>
      </xdr:nvSpPr>
      <xdr:spPr>
        <a:xfrm>
          <a:off x="3746500" y="1688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8786</xdr:rowOff>
    </xdr:from>
    <xdr:ext cx="534377" cy="259045"/>
    <xdr:sp macro="" textlink="">
      <xdr:nvSpPr>
        <xdr:cNvPr id="261" name="テキスト ボックス 260"/>
        <xdr:cNvSpPr txBox="1"/>
      </xdr:nvSpPr>
      <xdr:spPr>
        <a:xfrm>
          <a:off x="3530111" y="1698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64802</xdr:rowOff>
    </xdr:from>
    <xdr:to>
      <xdr:col>4</xdr:col>
      <xdr:colOff>206375</xdr:colOff>
      <xdr:row>98</xdr:row>
      <xdr:rowOff>166402</xdr:rowOff>
    </xdr:to>
    <xdr:sp macro="" textlink="">
      <xdr:nvSpPr>
        <xdr:cNvPr id="262" name="円/楕円 261"/>
        <xdr:cNvSpPr/>
      </xdr:nvSpPr>
      <xdr:spPr>
        <a:xfrm>
          <a:off x="2857500" y="168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157529</xdr:rowOff>
    </xdr:from>
    <xdr:ext cx="534377" cy="259045"/>
    <xdr:sp macro="" textlink="">
      <xdr:nvSpPr>
        <xdr:cNvPr id="263" name="テキスト ボックス 262"/>
        <xdr:cNvSpPr txBox="1"/>
      </xdr:nvSpPr>
      <xdr:spPr>
        <a:xfrm>
          <a:off x="2641111" y="169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69889</xdr:rowOff>
    </xdr:from>
    <xdr:to>
      <xdr:col>3</xdr:col>
      <xdr:colOff>3175</xdr:colOff>
      <xdr:row>99</xdr:row>
      <xdr:rowOff>39</xdr:rowOff>
    </xdr:to>
    <xdr:sp macro="" textlink="">
      <xdr:nvSpPr>
        <xdr:cNvPr id="264" name="円/楕円 263"/>
        <xdr:cNvSpPr/>
      </xdr:nvSpPr>
      <xdr:spPr>
        <a:xfrm>
          <a:off x="1968500" y="1687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162616</xdr:rowOff>
    </xdr:from>
    <xdr:ext cx="534377" cy="259045"/>
    <xdr:sp macro="" textlink="">
      <xdr:nvSpPr>
        <xdr:cNvPr id="265" name="テキスト ボックス 264"/>
        <xdr:cNvSpPr txBox="1"/>
      </xdr:nvSpPr>
      <xdr:spPr>
        <a:xfrm>
          <a:off x="1752111" y="1696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80308</xdr:rowOff>
    </xdr:from>
    <xdr:to>
      <xdr:col>1</xdr:col>
      <xdr:colOff>485775</xdr:colOff>
      <xdr:row>99</xdr:row>
      <xdr:rowOff>10458</xdr:rowOff>
    </xdr:to>
    <xdr:sp macro="" textlink="">
      <xdr:nvSpPr>
        <xdr:cNvPr id="266" name="円/楕円 265"/>
        <xdr:cNvSpPr/>
      </xdr:nvSpPr>
      <xdr:spPr>
        <a:xfrm>
          <a:off x="1079500" y="1688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1585</xdr:rowOff>
    </xdr:from>
    <xdr:ext cx="534377" cy="259045"/>
    <xdr:sp macro="" textlink="">
      <xdr:nvSpPr>
        <xdr:cNvPr id="267" name="テキスト ボックス 266"/>
        <xdr:cNvSpPr txBox="1"/>
      </xdr:nvSpPr>
      <xdr:spPr>
        <a:xfrm>
          <a:off x="863111" y="16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80859</xdr:rowOff>
    </xdr:from>
    <xdr:to>
      <xdr:col>15</xdr:col>
      <xdr:colOff>180975</xdr:colOff>
      <xdr:row>38</xdr:row>
      <xdr:rowOff>88677</xdr:rowOff>
    </xdr:to>
    <xdr:cxnSp macro="">
      <xdr:nvCxnSpPr>
        <xdr:cNvPr id="294" name="直線コネクタ 293"/>
        <xdr:cNvCxnSpPr/>
      </xdr:nvCxnSpPr>
      <xdr:spPr>
        <a:xfrm flipV="1">
          <a:off x="9639300" y="6595959"/>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88677</xdr:rowOff>
    </xdr:from>
    <xdr:to>
      <xdr:col>14</xdr:col>
      <xdr:colOff>28575</xdr:colOff>
      <xdr:row>38</xdr:row>
      <xdr:rowOff>89133</xdr:rowOff>
    </xdr:to>
    <xdr:cxnSp macro="">
      <xdr:nvCxnSpPr>
        <xdr:cNvPr id="297" name="直線コネクタ 296"/>
        <xdr:cNvCxnSpPr/>
      </xdr:nvCxnSpPr>
      <xdr:spPr>
        <a:xfrm flipV="1">
          <a:off x="8750300" y="6603777"/>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88539</xdr:rowOff>
    </xdr:from>
    <xdr:to>
      <xdr:col>12</xdr:col>
      <xdr:colOff>511175</xdr:colOff>
      <xdr:row>38</xdr:row>
      <xdr:rowOff>89133</xdr:rowOff>
    </xdr:to>
    <xdr:cxnSp macro="">
      <xdr:nvCxnSpPr>
        <xdr:cNvPr id="300" name="直線コネクタ 299"/>
        <xdr:cNvCxnSpPr/>
      </xdr:nvCxnSpPr>
      <xdr:spPr>
        <a:xfrm>
          <a:off x="7861300" y="6260739"/>
          <a:ext cx="889000" cy="34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88539</xdr:rowOff>
    </xdr:from>
    <xdr:to>
      <xdr:col>11</xdr:col>
      <xdr:colOff>307975</xdr:colOff>
      <xdr:row>38</xdr:row>
      <xdr:rowOff>55027</xdr:rowOff>
    </xdr:to>
    <xdr:cxnSp macro="">
      <xdr:nvCxnSpPr>
        <xdr:cNvPr id="303" name="直線コネクタ 302"/>
        <xdr:cNvCxnSpPr/>
      </xdr:nvCxnSpPr>
      <xdr:spPr>
        <a:xfrm flipV="1">
          <a:off x="6972300" y="6260739"/>
          <a:ext cx="889000" cy="30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92198</xdr:rowOff>
    </xdr:from>
    <xdr:ext cx="469744" cy="259045"/>
    <xdr:sp macro="" textlink="">
      <xdr:nvSpPr>
        <xdr:cNvPr id="305" name="テキスト ボックス 304"/>
        <xdr:cNvSpPr txBox="1"/>
      </xdr:nvSpPr>
      <xdr:spPr>
        <a:xfrm>
          <a:off x="7626427" y="660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103197</xdr:rowOff>
    </xdr:from>
    <xdr:ext cx="469744" cy="259045"/>
    <xdr:sp macro="" textlink="">
      <xdr:nvSpPr>
        <xdr:cNvPr id="307" name="テキスト ボックス 306"/>
        <xdr:cNvSpPr txBox="1"/>
      </xdr:nvSpPr>
      <xdr:spPr>
        <a:xfrm>
          <a:off x="6737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30059</xdr:rowOff>
    </xdr:from>
    <xdr:to>
      <xdr:col>15</xdr:col>
      <xdr:colOff>231775</xdr:colOff>
      <xdr:row>38</xdr:row>
      <xdr:rowOff>131659</xdr:rowOff>
    </xdr:to>
    <xdr:sp macro="" textlink="">
      <xdr:nvSpPr>
        <xdr:cNvPr id="313" name="円/楕円 312"/>
        <xdr:cNvSpPr/>
      </xdr:nvSpPr>
      <xdr:spPr>
        <a:xfrm>
          <a:off x="10426700" y="65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166173</xdr:rowOff>
    </xdr:from>
    <xdr:ext cx="469744" cy="259045"/>
    <xdr:sp macro="" textlink="">
      <xdr:nvSpPr>
        <xdr:cNvPr id="314" name="労働費該当値テキスト"/>
        <xdr:cNvSpPr txBox="1"/>
      </xdr:nvSpPr>
      <xdr:spPr>
        <a:xfrm>
          <a:off x="10528300" y="650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37877</xdr:rowOff>
    </xdr:from>
    <xdr:to>
      <xdr:col>14</xdr:col>
      <xdr:colOff>79375</xdr:colOff>
      <xdr:row>38</xdr:row>
      <xdr:rowOff>139477</xdr:rowOff>
    </xdr:to>
    <xdr:sp macro="" textlink="">
      <xdr:nvSpPr>
        <xdr:cNvPr id="315" name="円/楕円 314"/>
        <xdr:cNvSpPr/>
      </xdr:nvSpPr>
      <xdr:spPr>
        <a:xfrm>
          <a:off x="9588500" y="65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130604</xdr:rowOff>
    </xdr:from>
    <xdr:ext cx="469744" cy="259045"/>
    <xdr:sp macro="" textlink="">
      <xdr:nvSpPr>
        <xdr:cNvPr id="316" name="テキスト ボックス 315"/>
        <xdr:cNvSpPr txBox="1"/>
      </xdr:nvSpPr>
      <xdr:spPr>
        <a:xfrm>
          <a:off x="9404427" y="664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38333</xdr:rowOff>
    </xdr:from>
    <xdr:to>
      <xdr:col>12</xdr:col>
      <xdr:colOff>561975</xdr:colOff>
      <xdr:row>38</xdr:row>
      <xdr:rowOff>139933</xdr:rowOff>
    </xdr:to>
    <xdr:sp macro="" textlink="">
      <xdr:nvSpPr>
        <xdr:cNvPr id="317" name="円/楕円 316"/>
        <xdr:cNvSpPr/>
      </xdr:nvSpPr>
      <xdr:spPr>
        <a:xfrm>
          <a:off x="8699500" y="655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131060</xdr:rowOff>
    </xdr:from>
    <xdr:ext cx="469744" cy="259045"/>
    <xdr:sp macro="" textlink="">
      <xdr:nvSpPr>
        <xdr:cNvPr id="318" name="テキスト ボックス 317"/>
        <xdr:cNvSpPr txBox="1"/>
      </xdr:nvSpPr>
      <xdr:spPr>
        <a:xfrm>
          <a:off x="8515427" y="664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37739</xdr:rowOff>
    </xdr:from>
    <xdr:to>
      <xdr:col>11</xdr:col>
      <xdr:colOff>358775</xdr:colOff>
      <xdr:row>36</xdr:row>
      <xdr:rowOff>139339</xdr:rowOff>
    </xdr:to>
    <xdr:sp macro="" textlink="">
      <xdr:nvSpPr>
        <xdr:cNvPr id="319" name="円/楕円 318"/>
        <xdr:cNvSpPr/>
      </xdr:nvSpPr>
      <xdr:spPr>
        <a:xfrm>
          <a:off x="7810500" y="620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155866</xdr:rowOff>
    </xdr:from>
    <xdr:ext cx="469744" cy="259045"/>
    <xdr:sp macro="" textlink="">
      <xdr:nvSpPr>
        <xdr:cNvPr id="320" name="テキスト ボックス 319"/>
        <xdr:cNvSpPr txBox="1"/>
      </xdr:nvSpPr>
      <xdr:spPr>
        <a:xfrm>
          <a:off x="7626427" y="598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4227</xdr:rowOff>
    </xdr:from>
    <xdr:to>
      <xdr:col>10</xdr:col>
      <xdr:colOff>155575</xdr:colOff>
      <xdr:row>38</xdr:row>
      <xdr:rowOff>105827</xdr:rowOff>
    </xdr:to>
    <xdr:sp macro="" textlink="">
      <xdr:nvSpPr>
        <xdr:cNvPr id="321" name="円/楕円 320"/>
        <xdr:cNvSpPr/>
      </xdr:nvSpPr>
      <xdr:spPr>
        <a:xfrm>
          <a:off x="6921500" y="65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96954</xdr:rowOff>
    </xdr:from>
    <xdr:ext cx="469744" cy="259045"/>
    <xdr:sp macro="" textlink="">
      <xdr:nvSpPr>
        <xdr:cNvPr id="322" name="テキスト ボックス 321"/>
        <xdr:cNvSpPr txBox="1"/>
      </xdr:nvSpPr>
      <xdr:spPr>
        <a:xfrm>
          <a:off x="6737427" y="661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102905</xdr:rowOff>
    </xdr:from>
    <xdr:to>
      <xdr:col>15</xdr:col>
      <xdr:colOff>180975</xdr:colOff>
      <xdr:row>58</xdr:row>
      <xdr:rowOff>111015</xdr:rowOff>
    </xdr:to>
    <xdr:cxnSp macro="">
      <xdr:nvCxnSpPr>
        <xdr:cNvPr id="349" name="直線コネクタ 348"/>
        <xdr:cNvCxnSpPr/>
      </xdr:nvCxnSpPr>
      <xdr:spPr>
        <a:xfrm flipV="1">
          <a:off x="9639300" y="10047005"/>
          <a:ext cx="838200" cy="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0"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107948</xdr:rowOff>
    </xdr:from>
    <xdr:to>
      <xdr:col>14</xdr:col>
      <xdr:colOff>28575</xdr:colOff>
      <xdr:row>58</xdr:row>
      <xdr:rowOff>111015</xdr:rowOff>
    </xdr:to>
    <xdr:cxnSp macro="">
      <xdr:nvCxnSpPr>
        <xdr:cNvPr id="352" name="直線コネクタ 351"/>
        <xdr:cNvCxnSpPr/>
      </xdr:nvCxnSpPr>
      <xdr:spPr>
        <a:xfrm>
          <a:off x="8750300" y="10052048"/>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4" name="テキスト ボックス 353"/>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107948</xdr:rowOff>
    </xdr:from>
    <xdr:to>
      <xdr:col>12</xdr:col>
      <xdr:colOff>511175</xdr:colOff>
      <xdr:row>58</xdr:row>
      <xdr:rowOff>108624</xdr:rowOff>
    </xdr:to>
    <xdr:cxnSp macro="">
      <xdr:nvCxnSpPr>
        <xdr:cNvPr id="355" name="直線コネクタ 354"/>
        <xdr:cNvCxnSpPr/>
      </xdr:nvCxnSpPr>
      <xdr:spPr>
        <a:xfrm flipV="1">
          <a:off x="7861300" y="10052048"/>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133404</xdr:rowOff>
    </xdr:from>
    <xdr:ext cx="534377" cy="259045"/>
    <xdr:sp macro="" textlink="">
      <xdr:nvSpPr>
        <xdr:cNvPr id="357" name="テキスト ボックス 356"/>
        <xdr:cNvSpPr txBox="1"/>
      </xdr:nvSpPr>
      <xdr:spPr>
        <a:xfrm>
          <a:off x="8483111" y="973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108624</xdr:rowOff>
    </xdr:from>
    <xdr:to>
      <xdr:col>11</xdr:col>
      <xdr:colOff>307975</xdr:colOff>
      <xdr:row>58</xdr:row>
      <xdr:rowOff>111308</xdr:rowOff>
    </xdr:to>
    <xdr:cxnSp macro="">
      <xdr:nvCxnSpPr>
        <xdr:cNvPr id="358" name="直線コネクタ 357"/>
        <xdr:cNvCxnSpPr/>
      </xdr:nvCxnSpPr>
      <xdr:spPr>
        <a:xfrm flipV="1">
          <a:off x="6972300" y="10052724"/>
          <a:ext cx="889000" cy="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136545</xdr:rowOff>
    </xdr:from>
    <xdr:ext cx="534377" cy="259045"/>
    <xdr:sp macro="" textlink="">
      <xdr:nvSpPr>
        <xdr:cNvPr id="360" name="テキスト ボックス 359"/>
        <xdr:cNvSpPr txBox="1"/>
      </xdr:nvSpPr>
      <xdr:spPr>
        <a:xfrm>
          <a:off x="7594111" y="97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141844</xdr:rowOff>
    </xdr:from>
    <xdr:ext cx="534377" cy="259045"/>
    <xdr:sp macro="" textlink="">
      <xdr:nvSpPr>
        <xdr:cNvPr id="362" name="テキスト ボックス 361"/>
        <xdr:cNvSpPr txBox="1"/>
      </xdr:nvSpPr>
      <xdr:spPr>
        <a:xfrm>
          <a:off x="6705111" y="974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52105</xdr:rowOff>
    </xdr:from>
    <xdr:to>
      <xdr:col>15</xdr:col>
      <xdr:colOff>231775</xdr:colOff>
      <xdr:row>58</xdr:row>
      <xdr:rowOff>153705</xdr:rowOff>
    </xdr:to>
    <xdr:sp macro="" textlink="">
      <xdr:nvSpPr>
        <xdr:cNvPr id="368" name="円/楕円 367"/>
        <xdr:cNvSpPr/>
      </xdr:nvSpPr>
      <xdr:spPr>
        <a:xfrm>
          <a:off x="10426700" y="99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69"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60215</xdr:rowOff>
    </xdr:from>
    <xdr:to>
      <xdr:col>14</xdr:col>
      <xdr:colOff>79375</xdr:colOff>
      <xdr:row>58</xdr:row>
      <xdr:rowOff>161815</xdr:rowOff>
    </xdr:to>
    <xdr:sp macro="" textlink="">
      <xdr:nvSpPr>
        <xdr:cNvPr id="370" name="円/楕円 369"/>
        <xdr:cNvSpPr/>
      </xdr:nvSpPr>
      <xdr:spPr>
        <a:xfrm>
          <a:off x="9588500" y="1000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152942</xdr:rowOff>
    </xdr:from>
    <xdr:ext cx="469744" cy="259045"/>
    <xdr:sp macro="" textlink="">
      <xdr:nvSpPr>
        <xdr:cNvPr id="371" name="テキスト ボックス 370"/>
        <xdr:cNvSpPr txBox="1"/>
      </xdr:nvSpPr>
      <xdr:spPr>
        <a:xfrm>
          <a:off x="9404427" y="1009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57148</xdr:rowOff>
    </xdr:from>
    <xdr:to>
      <xdr:col>12</xdr:col>
      <xdr:colOff>561975</xdr:colOff>
      <xdr:row>58</xdr:row>
      <xdr:rowOff>158748</xdr:rowOff>
    </xdr:to>
    <xdr:sp macro="" textlink="">
      <xdr:nvSpPr>
        <xdr:cNvPr id="372" name="円/楕円 371"/>
        <xdr:cNvSpPr/>
      </xdr:nvSpPr>
      <xdr:spPr>
        <a:xfrm>
          <a:off x="8699500" y="1000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149875</xdr:rowOff>
    </xdr:from>
    <xdr:ext cx="469744" cy="259045"/>
    <xdr:sp macro="" textlink="">
      <xdr:nvSpPr>
        <xdr:cNvPr id="373" name="テキスト ボックス 372"/>
        <xdr:cNvSpPr txBox="1"/>
      </xdr:nvSpPr>
      <xdr:spPr>
        <a:xfrm>
          <a:off x="8515427" y="1009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57824</xdr:rowOff>
    </xdr:from>
    <xdr:to>
      <xdr:col>11</xdr:col>
      <xdr:colOff>358775</xdr:colOff>
      <xdr:row>58</xdr:row>
      <xdr:rowOff>159424</xdr:rowOff>
    </xdr:to>
    <xdr:sp macro="" textlink="">
      <xdr:nvSpPr>
        <xdr:cNvPr id="374" name="円/楕円 373"/>
        <xdr:cNvSpPr/>
      </xdr:nvSpPr>
      <xdr:spPr>
        <a:xfrm>
          <a:off x="7810500" y="1000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150551</xdr:rowOff>
    </xdr:from>
    <xdr:ext cx="469744" cy="259045"/>
    <xdr:sp macro="" textlink="">
      <xdr:nvSpPr>
        <xdr:cNvPr id="375" name="テキスト ボックス 374"/>
        <xdr:cNvSpPr txBox="1"/>
      </xdr:nvSpPr>
      <xdr:spPr>
        <a:xfrm>
          <a:off x="7626427" y="1009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60508</xdr:rowOff>
    </xdr:from>
    <xdr:to>
      <xdr:col>10</xdr:col>
      <xdr:colOff>155575</xdr:colOff>
      <xdr:row>58</xdr:row>
      <xdr:rowOff>162108</xdr:rowOff>
    </xdr:to>
    <xdr:sp macro="" textlink="">
      <xdr:nvSpPr>
        <xdr:cNvPr id="376" name="円/楕円 375"/>
        <xdr:cNvSpPr/>
      </xdr:nvSpPr>
      <xdr:spPr>
        <a:xfrm>
          <a:off x="6921500" y="1000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153235</xdr:rowOff>
    </xdr:from>
    <xdr:ext cx="469744" cy="259045"/>
    <xdr:sp macro="" textlink="">
      <xdr:nvSpPr>
        <xdr:cNvPr id="377" name="テキスト ボックス 376"/>
        <xdr:cNvSpPr txBox="1"/>
      </xdr:nvSpPr>
      <xdr:spPr>
        <a:xfrm>
          <a:off x="6737427" y="1009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33058</xdr:rowOff>
    </xdr:from>
    <xdr:to>
      <xdr:col>15</xdr:col>
      <xdr:colOff>180975</xdr:colOff>
      <xdr:row>77</xdr:row>
      <xdr:rowOff>36052</xdr:rowOff>
    </xdr:to>
    <xdr:cxnSp macro="">
      <xdr:nvCxnSpPr>
        <xdr:cNvPr id="404" name="直線コネクタ 403"/>
        <xdr:cNvCxnSpPr/>
      </xdr:nvCxnSpPr>
      <xdr:spPr>
        <a:xfrm>
          <a:off x="9639300" y="13234708"/>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33058</xdr:rowOff>
    </xdr:from>
    <xdr:to>
      <xdr:col>14</xdr:col>
      <xdr:colOff>28575</xdr:colOff>
      <xdr:row>77</xdr:row>
      <xdr:rowOff>64627</xdr:rowOff>
    </xdr:to>
    <xdr:cxnSp macro="">
      <xdr:nvCxnSpPr>
        <xdr:cNvPr id="407" name="直線コネクタ 406"/>
        <xdr:cNvCxnSpPr/>
      </xdr:nvCxnSpPr>
      <xdr:spPr>
        <a:xfrm flipV="1">
          <a:off x="8750300" y="13234708"/>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64627</xdr:rowOff>
    </xdr:from>
    <xdr:to>
      <xdr:col>12</xdr:col>
      <xdr:colOff>511175</xdr:colOff>
      <xdr:row>77</xdr:row>
      <xdr:rowOff>96974</xdr:rowOff>
    </xdr:to>
    <xdr:cxnSp macro="">
      <xdr:nvCxnSpPr>
        <xdr:cNvPr id="410" name="直線コネクタ 409"/>
        <xdr:cNvCxnSpPr/>
      </xdr:nvCxnSpPr>
      <xdr:spPr>
        <a:xfrm flipV="1">
          <a:off x="7861300" y="13266277"/>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40281</xdr:rowOff>
    </xdr:from>
    <xdr:to>
      <xdr:col>11</xdr:col>
      <xdr:colOff>307975</xdr:colOff>
      <xdr:row>77</xdr:row>
      <xdr:rowOff>96974</xdr:rowOff>
    </xdr:to>
    <xdr:cxnSp macro="">
      <xdr:nvCxnSpPr>
        <xdr:cNvPr id="413" name="直線コネクタ 412"/>
        <xdr:cNvCxnSpPr/>
      </xdr:nvCxnSpPr>
      <xdr:spPr>
        <a:xfrm>
          <a:off x="6972300" y="1324193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98806</xdr:rowOff>
    </xdr:from>
    <xdr:ext cx="534377" cy="259045"/>
    <xdr:sp macro="" textlink="">
      <xdr:nvSpPr>
        <xdr:cNvPr id="417" name="テキスト ボックス 416"/>
        <xdr:cNvSpPr txBox="1"/>
      </xdr:nvSpPr>
      <xdr:spPr>
        <a:xfrm>
          <a:off x="6705111" y="1330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156702</xdr:rowOff>
    </xdr:from>
    <xdr:to>
      <xdr:col>15</xdr:col>
      <xdr:colOff>231775</xdr:colOff>
      <xdr:row>77</xdr:row>
      <xdr:rowOff>86852</xdr:rowOff>
    </xdr:to>
    <xdr:sp macro="" textlink="">
      <xdr:nvSpPr>
        <xdr:cNvPr id="423" name="円/楕円 422"/>
        <xdr:cNvSpPr/>
      </xdr:nvSpPr>
      <xdr:spPr>
        <a:xfrm>
          <a:off x="104267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135129</xdr:rowOff>
    </xdr:from>
    <xdr:ext cx="534377" cy="259045"/>
    <xdr:sp macro="" textlink="">
      <xdr:nvSpPr>
        <xdr:cNvPr id="424" name="商工費該当値テキスト"/>
        <xdr:cNvSpPr txBox="1"/>
      </xdr:nvSpPr>
      <xdr:spPr>
        <a:xfrm>
          <a:off x="10528300" y="1316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153708</xdr:rowOff>
    </xdr:from>
    <xdr:to>
      <xdr:col>14</xdr:col>
      <xdr:colOff>79375</xdr:colOff>
      <xdr:row>77</xdr:row>
      <xdr:rowOff>83858</xdr:rowOff>
    </xdr:to>
    <xdr:sp macro="" textlink="">
      <xdr:nvSpPr>
        <xdr:cNvPr id="425" name="円/楕円 424"/>
        <xdr:cNvSpPr/>
      </xdr:nvSpPr>
      <xdr:spPr>
        <a:xfrm>
          <a:off x="9588500" y="131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74985</xdr:rowOff>
    </xdr:from>
    <xdr:ext cx="534377" cy="259045"/>
    <xdr:sp macro="" textlink="">
      <xdr:nvSpPr>
        <xdr:cNvPr id="426" name="テキスト ボックス 425"/>
        <xdr:cNvSpPr txBox="1"/>
      </xdr:nvSpPr>
      <xdr:spPr>
        <a:xfrm>
          <a:off x="9372111" y="132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13827</xdr:rowOff>
    </xdr:from>
    <xdr:to>
      <xdr:col>12</xdr:col>
      <xdr:colOff>561975</xdr:colOff>
      <xdr:row>77</xdr:row>
      <xdr:rowOff>115427</xdr:rowOff>
    </xdr:to>
    <xdr:sp macro="" textlink="">
      <xdr:nvSpPr>
        <xdr:cNvPr id="427" name="円/楕円 426"/>
        <xdr:cNvSpPr/>
      </xdr:nvSpPr>
      <xdr:spPr>
        <a:xfrm>
          <a:off x="8699500" y="132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106554</xdr:rowOff>
    </xdr:from>
    <xdr:ext cx="534377" cy="259045"/>
    <xdr:sp macro="" textlink="">
      <xdr:nvSpPr>
        <xdr:cNvPr id="428" name="テキスト ボックス 427"/>
        <xdr:cNvSpPr txBox="1"/>
      </xdr:nvSpPr>
      <xdr:spPr>
        <a:xfrm>
          <a:off x="8483111" y="1330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46174</xdr:rowOff>
    </xdr:from>
    <xdr:to>
      <xdr:col>11</xdr:col>
      <xdr:colOff>358775</xdr:colOff>
      <xdr:row>77</xdr:row>
      <xdr:rowOff>147774</xdr:rowOff>
    </xdr:to>
    <xdr:sp macro="" textlink="">
      <xdr:nvSpPr>
        <xdr:cNvPr id="429" name="円/楕円 428"/>
        <xdr:cNvSpPr/>
      </xdr:nvSpPr>
      <xdr:spPr>
        <a:xfrm>
          <a:off x="7810500" y="132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138901</xdr:rowOff>
    </xdr:from>
    <xdr:ext cx="469744" cy="259045"/>
    <xdr:sp macro="" textlink="">
      <xdr:nvSpPr>
        <xdr:cNvPr id="430" name="テキスト ボックス 429"/>
        <xdr:cNvSpPr txBox="1"/>
      </xdr:nvSpPr>
      <xdr:spPr>
        <a:xfrm>
          <a:off x="7626427" y="1334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9,369</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160931</xdr:rowOff>
    </xdr:from>
    <xdr:to>
      <xdr:col>10</xdr:col>
      <xdr:colOff>155575</xdr:colOff>
      <xdr:row>77</xdr:row>
      <xdr:rowOff>91081</xdr:rowOff>
    </xdr:to>
    <xdr:sp macro="" textlink="">
      <xdr:nvSpPr>
        <xdr:cNvPr id="431" name="円/楕円 430"/>
        <xdr:cNvSpPr/>
      </xdr:nvSpPr>
      <xdr:spPr>
        <a:xfrm>
          <a:off x="6921500" y="1319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107609</xdr:rowOff>
    </xdr:from>
    <xdr:ext cx="534377" cy="259045"/>
    <xdr:sp macro="" textlink="">
      <xdr:nvSpPr>
        <xdr:cNvPr id="432" name="テキスト ボックス 431"/>
        <xdr:cNvSpPr txBox="1"/>
      </xdr:nvSpPr>
      <xdr:spPr>
        <a:xfrm>
          <a:off x="6705111" y="1296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166965</xdr:rowOff>
    </xdr:from>
    <xdr:to>
      <xdr:col>15</xdr:col>
      <xdr:colOff>180975</xdr:colOff>
      <xdr:row>98</xdr:row>
      <xdr:rowOff>168610</xdr:rowOff>
    </xdr:to>
    <xdr:cxnSp macro="">
      <xdr:nvCxnSpPr>
        <xdr:cNvPr id="461" name="直線コネクタ 460"/>
        <xdr:cNvCxnSpPr/>
      </xdr:nvCxnSpPr>
      <xdr:spPr>
        <a:xfrm>
          <a:off x="9639300" y="16969065"/>
          <a:ext cx="838200" cy="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166965</xdr:rowOff>
    </xdr:from>
    <xdr:to>
      <xdr:col>14</xdr:col>
      <xdr:colOff>28575</xdr:colOff>
      <xdr:row>98</xdr:row>
      <xdr:rowOff>169650</xdr:rowOff>
    </xdr:to>
    <xdr:cxnSp macro="">
      <xdr:nvCxnSpPr>
        <xdr:cNvPr id="464" name="直線コネクタ 463"/>
        <xdr:cNvCxnSpPr/>
      </xdr:nvCxnSpPr>
      <xdr:spPr>
        <a:xfrm flipV="1">
          <a:off x="8750300" y="16969065"/>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164508</xdr:rowOff>
    </xdr:from>
    <xdr:to>
      <xdr:col>12</xdr:col>
      <xdr:colOff>511175</xdr:colOff>
      <xdr:row>98</xdr:row>
      <xdr:rowOff>169650</xdr:rowOff>
    </xdr:to>
    <xdr:cxnSp macro="">
      <xdr:nvCxnSpPr>
        <xdr:cNvPr id="467" name="直線コネクタ 466"/>
        <xdr:cNvCxnSpPr/>
      </xdr:nvCxnSpPr>
      <xdr:spPr>
        <a:xfrm>
          <a:off x="7861300" y="16966608"/>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164508</xdr:rowOff>
    </xdr:from>
    <xdr:to>
      <xdr:col>11</xdr:col>
      <xdr:colOff>307975</xdr:colOff>
      <xdr:row>98</xdr:row>
      <xdr:rowOff>165153</xdr:rowOff>
    </xdr:to>
    <xdr:cxnSp macro="">
      <xdr:nvCxnSpPr>
        <xdr:cNvPr id="470" name="直線コネクタ 469"/>
        <xdr:cNvCxnSpPr/>
      </xdr:nvCxnSpPr>
      <xdr:spPr>
        <a:xfrm flipV="1">
          <a:off x="6972300" y="16966608"/>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117810</xdr:rowOff>
    </xdr:from>
    <xdr:to>
      <xdr:col>15</xdr:col>
      <xdr:colOff>231775</xdr:colOff>
      <xdr:row>99</xdr:row>
      <xdr:rowOff>47960</xdr:rowOff>
    </xdr:to>
    <xdr:sp macro="" textlink="">
      <xdr:nvSpPr>
        <xdr:cNvPr id="480" name="円/楕円 479"/>
        <xdr:cNvSpPr/>
      </xdr:nvSpPr>
      <xdr:spPr>
        <a:xfrm>
          <a:off x="10426700" y="169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116165</xdr:rowOff>
    </xdr:from>
    <xdr:to>
      <xdr:col>14</xdr:col>
      <xdr:colOff>79375</xdr:colOff>
      <xdr:row>99</xdr:row>
      <xdr:rowOff>46315</xdr:rowOff>
    </xdr:to>
    <xdr:sp macro="" textlink="">
      <xdr:nvSpPr>
        <xdr:cNvPr id="482" name="円/楕円 481"/>
        <xdr:cNvSpPr/>
      </xdr:nvSpPr>
      <xdr:spPr>
        <a:xfrm>
          <a:off x="9588500" y="1691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37442</xdr:rowOff>
    </xdr:from>
    <xdr:ext cx="534377" cy="259045"/>
    <xdr:sp macro="" textlink="">
      <xdr:nvSpPr>
        <xdr:cNvPr id="483" name="テキスト ボックス 482"/>
        <xdr:cNvSpPr txBox="1"/>
      </xdr:nvSpPr>
      <xdr:spPr>
        <a:xfrm>
          <a:off x="9372111" y="1701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118850</xdr:rowOff>
    </xdr:from>
    <xdr:to>
      <xdr:col>12</xdr:col>
      <xdr:colOff>561975</xdr:colOff>
      <xdr:row>99</xdr:row>
      <xdr:rowOff>49000</xdr:rowOff>
    </xdr:to>
    <xdr:sp macro="" textlink="">
      <xdr:nvSpPr>
        <xdr:cNvPr id="484" name="円/楕円 483"/>
        <xdr:cNvSpPr/>
      </xdr:nvSpPr>
      <xdr:spPr>
        <a:xfrm>
          <a:off x="8699500" y="169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40127</xdr:rowOff>
    </xdr:from>
    <xdr:ext cx="534377" cy="259045"/>
    <xdr:sp macro="" textlink="">
      <xdr:nvSpPr>
        <xdr:cNvPr id="485" name="テキスト ボックス 484"/>
        <xdr:cNvSpPr txBox="1"/>
      </xdr:nvSpPr>
      <xdr:spPr>
        <a:xfrm>
          <a:off x="8483111" y="1701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113708</xdr:rowOff>
    </xdr:from>
    <xdr:to>
      <xdr:col>11</xdr:col>
      <xdr:colOff>358775</xdr:colOff>
      <xdr:row>99</xdr:row>
      <xdr:rowOff>43858</xdr:rowOff>
    </xdr:to>
    <xdr:sp macro="" textlink="">
      <xdr:nvSpPr>
        <xdr:cNvPr id="486" name="円/楕円 485"/>
        <xdr:cNvSpPr/>
      </xdr:nvSpPr>
      <xdr:spPr>
        <a:xfrm>
          <a:off x="7810500" y="1691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34985</xdr:rowOff>
    </xdr:from>
    <xdr:ext cx="534377" cy="259045"/>
    <xdr:sp macro="" textlink="">
      <xdr:nvSpPr>
        <xdr:cNvPr id="487" name="テキスト ボックス 486"/>
        <xdr:cNvSpPr txBox="1"/>
      </xdr:nvSpPr>
      <xdr:spPr>
        <a:xfrm>
          <a:off x="7594111" y="1700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114353</xdr:rowOff>
    </xdr:from>
    <xdr:to>
      <xdr:col>10</xdr:col>
      <xdr:colOff>155575</xdr:colOff>
      <xdr:row>99</xdr:row>
      <xdr:rowOff>44503</xdr:rowOff>
    </xdr:to>
    <xdr:sp macro="" textlink="">
      <xdr:nvSpPr>
        <xdr:cNvPr id="488" name="円/楕円 487"/>
        <xdr:cNvSpPr/>
      </xdr:nvSpPr>
      <xdr:spPr>
        <a:xfrm>
          <a:off x="6921500" y="169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35630</xdr:rowOff>
    </xdr:from>
    <xdr:ext cx="534377" cy="259045"/>
    <xdr:sp macro="" textlink="">
      <xdr:nvSpPr>
        <xdr:cNvPr id="489" name="テキスト ボックス 488"/>
        <xdr:cNvSpPr txBox="1"/>
      </xdr:nvSpPr>
      <xdr:spPr>
        <a:xfrm>
          <a:off x="6705111" y="170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66045</xdr:rowOff>
    </xdr:from>
    <xdr:to>
      <xdr:col>23</xdr:col>
      <xdr:colOff>517525</xdr:colOff>
      <xdr:row>38</xdr:row>
      <xdr:rowOff>71897</xdr:rowOff>
    </xdr:to>
    <xdr:cxnSp macro="">
      <xdr:nvCxnSpPr>
        <xdr:cNvPr id="517" name="直線コネクタ 516"/>
        <xdr:cNvCxnSpPr/>
      </xdr:nvCxnSpPr>
      <xdr:spPr>
        <a:xfrm flipV="1">
          <a:off x="15481300" y="6581145"/>
          <a:ext cx="8382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18"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71897</xdr:rowOff>
    </xdr:from>
    <xdr:to>
      <xdr:col>22</xdr:col>
      <xdr:colOff>365125</xdr:colOff>
      <xdr:row>39</xdr:row>
      <xdr:rowOff>39665</xdr:rowOff>
    </xdr:to>
    <xdr:cxnSp macro="">
      <xdr:nvCxnSpPr>
        <xdr:cNvPr id="520" name="直線コネクタ 519"/>
        <xdr:cNvCxnSpPr/>
      </xdr:nvCxnSpPr>
      <xdr:spPr>
        <a:xfrm flipV="1">
          <a:off x="14592300" y="6586997"/>
          <a:ext cx="889000" cy="1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126395</xdr:rowOff>
    </xdr:from>
    <xdr:to>
      <xdr:col>21</xdr:col>
      <xdr:colOff>161925</xdr:colOff>
      <xdr:row>39</xdr:row>
      <xdr:rowOff>39665</xdr:rowOff>
    </xdr:to>
    <xdr:cxnSp macro="">
      <xdr:nvCxnSpPr>
        <xdr:cNvPr id="523" name="直線コネクタ 522"/>
        <xdr:cNvCxnSpPr/>
      </xdr:nvCxnSpPr>
      <xdr:spPr>
        <a:xfrm>
          <a:off x="13703300" y="6470045"/>
          <a:ext cx="889000" cy="2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126395</xdr:rowOff>
    </xdr:from>
    <xdr:to>
      <xdr:col>19</xdr:col>
      <xdr:colOff>644525</xdr:colOff>
      <xdr:row>38</xdr:row>
      <xdr:rowOff>112406</xdr:rowOff>
    </xdr:to>
    <xdr:cxnSp macro="">
      <xdr:nvCxnSpPr>
        <xdr:cNvPr id="526" name="直線コネクタ 525"/>
        <xdr:cNvCxnSpPr/>
      </xdr:nvCxnSpPr>
      <xdr:spPr>
        <a:xfrm flipV="1">
          <a:off x="12814300" y="6470045"/>
          <a:ext cx="889000" cy="15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8374</xdr:rowOff>
    </xdr:from>
    <xdr:ext cx="534377" cy="259045"/>
    <xdr:sp macro="" textlink="">
      <xdr:nvSpPr>
        <xdr:cNvPr id="528" name="テキスト ボックス 527"/>
        <xdr:cNvSpPr txBox="1"/>
      </xdr:nvSpPr>
      <xdr:spPr>
        <a:xfrm>
          <a:off x="13436111"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15245</xdr:rowOff>
    </xdr:from>
    <xdr:to>
      <xdr:col>23</xdr:col>
      <xdr:colOff>568325</xdr:colOff>
      <xdr:row>38</xdr:row>
      <xdr:rowOff>116845</xdr:rowOff>
    </xdr:to>
    <xdr:sp macro="" textlink="">
      <xdr:nvSpPr>
        <xdr:cNvPr id="536" name="円/楕円 535"/>
        <xdr:cNvSpPr/>
      </xdr:nvSpPr>
      <xdr:spPr>
        <a:xfrm>
          <a:off x="16268700" y="65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101622</xdr:rowOff>
    </xdr:from>
    <xdr:ext cx="534377" cy="259045"/>
    <xdr:sp macro="" textlink="">
      <xdr:nvSpPr>
        <xdr:cNvPr id="537" name="消防費該当値テキスト"/>
        <xdr:cNvSpPr txBox="1"/>
      </xdr:nvSpPr>
      <xdr:spPr>
        <a:xfrm>
          <a:off x="16370300" y="644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21097</xdr:rowOff>
    </xdr:from>
    <xdr:to>
      <xdr:col>22</xdr:col>
      <xdr:colOff>415925</xdr:colOff>
      <xdr:row>38</xdr:row>
      <xdr:rowOff>122697</xdr:rowOff>
    </xdr:to>
    <xdr:sp macro="" textlink="">
      <xdr:nvSpPr>
        <xdr:cNvPr id="538" name="円/楕円 537"/>
        <xdr:cNvSpPr/>
      </xdr:nvSpPr>
      <xdr:spPr>
        <a:xfrm>
          <a:off x="15430500" y="653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113824</xdr:rowOff>
    </xdr:from>
    <xdr:ext cx="534377" cy="259045"/>
    <xdr:sp macro="" textlink="">
      <xdr:nvSpPr>
        <xdr:cNvPr id="539" name="テキスト ボックス 538"/>
        <xdr:cNvSpPr txBox="1"/>
      </xdr:nvSpPr>
      <xdr:spPr>
        <a:xfrm>
          <a:off x="15214111" y="662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160315</xdr:rowOff>
    </xdr:from>
    <xdr:to>
      <xdr:col>21</xdr:col>
      <xdr:colOff>212725</xdr:colOff>
      <xdr:row>39</xdr:row>
      <xdr:rowOff>90465</xdr:rowOff>
    </xdr:to>
    <xdr:sp macro="" textlink="">
      <xdr:nvSpPr>
        <xdr:cNvPr id="540" name="円/楕円 539"/>
        <xdr:cNvSpPr/>
      </xdr:nvSpPr>
      <xdr:spPr>
        <a:xfrm>
          <a:off x="14541500" y="667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81592</xdr:rowOff>
    </xdr:from>
    <xdr:ext cx="469744" cy="259045"/>
    <xdr:sp macro="" textlink="">
      <xdr:nvSpPr>
        <xdr:cNvPr id="541" name="テキスト ボックス 540"/>
        <xdr:cNvSpPr txBox="1"/>
      </xdr:nvSpPr>
      <xdr:spPr>
        <a:xfrm>
          <a:off x="14357427" y="676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75595</xdr:rowOff>
    </xdr:from>
    <xdr:to>
      <xdr:col>20</xdr:col>
      <xdr:colOff>9525</xdr:colOff>
      <xdr:row>38</xdr:row>
      <xdr:rowOff>5745</xdr:rowOff>
    </xdr:to>
    <xdr:sp macro="" textlink="">
      <xdr:nvSpPr>
        <xdr:cNvPr id="542" name="円/楕円 541"/>
        <xdr:cNvSpPr/>
      </xdr:nvSpPr>
      <xdr:spPr>
        <a:xfrm>
          <a:off x="13652500" y="64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168322</xdr:rowOff>
    </xdr:from>
    <xdr:ext cx="534377" cy="259045"/>
    <xdr:sp macro="" textlink="">
      <xdr:nvSpPr>
        <xdr:cNvPr id="543" name="テキスト ボックス 542"/>
        <xdr:cNvSpPr txBox="1"/>
      </xdr:nvSpPr>
      <xdr:spPr>
        <a:xfrm>
          <a:off x="13436111" y="65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61606</xdr:rowOff>
    </xdr:from>
    <xdr:to>
      <xdr:col>18</xdr:col>
      <xdr:colOff>492125</xdr:colOff>
      <xdr:row>38</xdr:row>
      <xdr:rowOff>163206</xdr:rowOff>
    </xdr:to>
    <xdr:sp macro="" textlink="">
      <xdr:nvSpPr>
        <xdr:cNvPr id="544" name="円/楕円 543"/>
        <xdr:cNvSpPr/>
      </xdr:nvSpPr>
      <xdr:spPr>
        <a:xfrm>
          <a:off x="12763500" y="657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154333</xdr:rowOff>
    </xdr:from>
    <xdr:ext cx="534377" cy="259045"/>
    <xdr:sp macro="" textlink="">
      <xdr:nvSpPr>
        <xdr:cNvPr id="545" name="テキスト ボックス 544"/>
        <xdr:cNvSpPr txBox="1"/>
      </xdr:nvSpPr>
      <xdr:spPr>
        <a:xfrm>
          <a:off x="12547111" y="666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45121</xdr:rowOff>
    </xdr:from>
    <xdr:to>
      <xdr:col>23</xdr:col>
      <xdr:colOff>517525</xdr:colOff>
      <xdr:row>57</xdr:row>
      <xdr:rowOff>115529</xdr:rowOff>
    </xdr:to>
    <xdr:cxnSp macro="">
      <xdr:nvCxnSpPr>
        <xdr:cNvPr id="573" name="直線コネクタ 572"/>
        <xdr:cNvCxnSpPr/>
      </xdr:nvCxnSpPr>
      <xdr:spPr>
        <a:xfrm>
          <a:off x="15481300" y="9817771"/>
          <a:ext cx="8382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47754</xdr:rowOff>
    </xdr:from>
    <xdr:ext cx="534377" cy="259045"/>
    <xdr:sp macro="" textlink="">
      <xdr:nvSpPr>
        <xdr:cNvPr id="574" name="教育費平均値テキスト"/>
        <xdr:cNvSpPr txBox="1"/>
      </xdr:nvSpPr>
      <xdr:spPr>
        <a:xfrm>
          <a:off x="16370300" y="9648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45121</xdr:rowOff>
    </xdr:from>
    <xdr:to>
      <xdr:col>22</xdr:col>
      <xdr:colOff>365125</xdr:colOff>
      <xdr:row>57</xdr:row>
      <xdr:rowOff>168428</xdr:rowOff>
    </xdr:to>
    <xdr:cxnSp macro="">
      <xdr:nvCxnSpPr>
        <xdr:cNvPr id="576" name="直線コネクタ 575"/>
        <xdr:cNvCxnSpPr/>
      </xdr:nvCxnSpPr>
      <xdr:spPr>
        <a:xfrm flipV="1">
          <a:off x="14592300" y="9817771"/>
          <a:ext cx="889000" cy="1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168428</xdr:rowOff>
    </xdr:from>
    <xdr:to>
      <xdr:col>21</xdr:col>
      <xdr:colOff>161925</xdr:colOff>
      <xdr:row>58</xdr:row>
      <xdr:rowOff>37074</xdr:rowOff>
    </xdr:to>
    <xdr:cxnSp macro="">
      <xdr:nvCxnSpPr>
        <xdr:cNvPr id="579" name="直線コネクタ 578"/>
        <xdr:cNvCxnSpPr/>
      </xdr:nvCxnSpPr>
      <xdr:spPr>
        <a:xfrm flipV="1">
          <a:off x="13703300" y="9941078"/>
          <a:ext cx="889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37074</xdr:rowOff>
    </xdr:from>
    <xdr:to>
      <xdr:col>19</xdr:col>
      <xdr:colOff>644525</xdr:colOff>
      <xdr:row>58</xdr:row>
      <xdr:rowOff>55042</xdr:rowOff>
    </xdr:to>
    <xdr:cxnSp macro="">
      <xdr:nvCxnSpPr>
        <xdr:cNvPr id="582" name="直線コネクタ 581"/>
        <xdr:cNvCxnSpPr/>
      </xdr:nvCxnSpPr>
      <xdr:spPr>
        <a:xfrm flipV="1">
          <a:off x="12814300" y="9981174"/>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64729</xdr:rowOff>
    </xdr:from>
    <xdr:to>
      <xdr:col>23</xdr:col>
      <xdr:colOff>568325</xdr:colOff>
      <xdr:row>57</xdr:row>
      <xdr:rowOff>166329</xdr:rowOff>
    </xdr:to>
    <xdr:sp macro="" textlink="">
      <xdr:nvSpPr>
        <xdr:cNvPr id="592" name="円/楕円 591"/>
        <xdr:cNvSpPr/>
      </xdr:nvSpPr>
      <xdr:spPr>
        <a:xfrm>
          <a:off x="16268700" y="983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43156</xdr:rowOff>
    </xdr:from>
    <xdr:ext cx="534377" cy="259045"/>
    <xdr:sp macro="" textlink="">
      <xdr:nvSpPr>
        <xdr:cNvPr id="593" name="教育費該当値テキスト"/>
        <xdr:cNvSpPr txBox="1"/>
      </xdr:nvSpPr>
      <xdr:spPr>
        <a:xfrm>
          <a:off x="16370300" y="98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165771</xdr:rowOff>
    </xdr:from>
    <xdr:to>
      <xdr:col>22</xdr:col>
      <xdr:colOff>415925</xdr:colOff>
      <xdr:row>57</xdr:row>
      <xdr:rowOff>95921</xdr:rowOff>
    </xdr:to>
    <xdr:sp macro="" textlink="">
      <xdr:nvSpPr>
        <xdr:cNvPr id="594" name="円/楕円 593"/>
        <xdr:cNvSpPr/>
      </xdr:nvSpPr>
      <xdr:spPr>
        <a:xfrm>
          <a:off x="15430500" y="976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112448</xdr:rowOff>
    </xdr:from>
    <xdr:ext cx="534377" cy="259045"/>
    <xdr:sp macro="" textlink="">
      <xdr:nvSpPr>
        <xdr:cNvPr id="595" name="テキスト ボックス 594"/>
        <xdr:cNvSpPr txBox="1"/>
      </xdr:nvSpPr>
      <xdr:spPr>
        <a:xfrm>
          <a:off x="15214111" y="95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117628</xdr:rowOff>
    </xdr:from>
    <xdr:to>
      <xdr:col>21</xdr:col>
      <xdr:colOff>212725</xdr:colOff>
      <xdr:row>58</xdr:row>
      <xdr:rowOff>47778</xdr:rowOff>
    </xdr:to>
    <xdr:sp macro="" textlink="">
      <xdr:nvSpPr>
        <xdr:cNvPr id="596" name="円/楕円 595"/>
        <xdr:cNvSpPr/>
      </xdr:nvSpPr>
      <xdr:spPr>
        <a:xfrm>
          <a:off x="14541500" y="989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38905</xdr:rowOff>
    </xdr:from>
    <xdr:ext cx="534377" cy="259045"/>
    <xdr:sp macro="" textlink="">
      <xdr:nvSpPr>
        <xdr:cNvPr id="597" name="テキスト ボックス 596"/>
        <xdr:cNvSpPr txBox="1"/>
      </xdr:nvSpPr>
      <xdr:spPr>
        <a:xfrm>
          <a:off x="14325111" y="998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157724</xdr:rowOff>
    </xdr:from>
    <xdr:to>
      <xdr:col>20</xdr:col>
      <xdr:colOff>9525</xdr:colOff>
      <xdr:row>58</xdr:row>
      <xdr:rowOff>87874</xdr:rowOff>
    </xdr:to>
    <xdr:sp macro="" textlink="">
      <xdr:nvSpPr>
        <xdr:cNvPr id="598" name="円/楕円 597"/>
        <xdr:cNvSpPr/>
      </xdr:nvSpPr>
      <xdr:spPr>
        <a:xfrm>
          <a:off x="13652500" y="993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79001</xdr:rowOff>
    </xdr:from>
    <xdr:ext cx="534377" cy="259045"/>
    <xdr:sp macro="" textlink="">
      <xdr:nvSpPr>
        <xdr:cNvPr id="599" name="テキスト ボックス 598"/>
        <xdr:cNvSpPr txBox="1"/>
      </xdr:nvSpPr>
      <xdr:spPr>
        <a:xfrm>
          <a:off x="13436111" y="1002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4242</xdr:rowOff>
    </xdr:from>
    <xdr:to>
      <xdr:col>18</xdr:col>
      <xdr:colOff>492125</xdr:colOff>
      <xdr:row>58</xdr:row>
      <xdr:rowOff>105842</xdr:rowOff>
    </xdr:to>
    <xdr:sp macro="" textlink="">
      <xdr:nvSpPr>
        <xdr:cNvPr id="600" name="円/楕円 599"/>
        <xdr:cNvSpPr/>
      </xdr:nvSpPr>
      <xdr:spPr>
        <a:xfrm>
          <a:off x="12763500" y="994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96969</xdr:rowOff>
    </xdr:from>
    <xdr:ext cx="534377" cy="259045"/>
    <xdr:sp macro="" textlink="">
      <xdr:nvSpPr>
        <xdr:cNvPr id="601" name="テキスト ボックス 600"/>
        <xdr:cNvSpPr txBox="1"/>
      </xdr:nvSpPr>
      <xdr:spPr>
        <a:xfrm>
          <a:off x="12547111" y="100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42557</xdr:rowOff>
    </xdr:from>
    <xdr:to>
      <xdr:col>23</xdr:col>
      <xdr:colOff>517525</xdr:colOff>
      <xdr:row>79</xdr:row>
      <xdr:rowOff>44450</xdr:rowOff>
    </xdr:to>
    <xdr:cxnSp macro="">
      <xdr:nvCxnSpPr>
        <xdr:cNvPr id="630" name="直線コネクタ 629"/>
        <xdr:cNvCxnSpPr/>
      </xdr:nvCxnSpPr>
      <xdr:spPr>
        <a:xfrm flipV="1">
          <a:off x="15481300" y="13587107"/>
          <a:ext cx="8382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43625</xdr:rowOff>
    </xdr:from>
    <xdr:to>
      <xdr:col>22</xdr:col>
      <xdr:colOff>365125</xdr:colOff>
      <xdr:row>79</xdr:row>
      <xdr:rowOff>44450</xdr:rowOff>
    </xdr:to>
    <xdr:cxnSp macro="">
      <xdr:nvCxnSpPr>
        <xdr:cNvPr id="633" name="直線コネクタ 632"/>
        <xdr:cNvCxnSpPr/>
      </xdr:nvCxnSpPr>
      <xdr:spPr>
        <a:xfrm>
          <a:off x="14592300" y="13588175"/>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43625</xdr:rowOff>
    </xdr:from>
    <xdr:to>
      <xdr:col>21</xdr:col>
      <xdr:colOff>161925</xdr:colOff>
      <xdr:row>79</xdr:row>
      <xdr:rowOff>44450</xdr:rowOff>
    </xdr:to>
    <xdr:cxnSp macro="">
      <xdr:nvCxnSpPr>
        <xdr:cNvPr id="636" name="直線コネクタ 635"/>
        <xdr:cNvCxnSpPr/>
      </xdr:nvCxnSpPr>
      <xdr:spPr>
        <a:xfrm flipV="1">
          <a:off x="13703300" y="13588175"/>
          <a:ext cx="889000" cy="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57396</xdr:rowOff>
    </xdr:from>
    <xdr:ext cx="469744" cy="259045"/>
    <xdr:sp macro="" textlink="">
      <xdr:nvSpPr>
        <xdr:cNvPr id="638" name="テキスト ボックス 637"/>
        <xdr:cNvSpPr txBox="1"/>
      </xdr:nvSpPr>
      <xdr:spPr>
        <a:xfrm>
          <a:off x="14357427" y="1325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43980</xdr:rowOff>
    </xdr:from>
    <xdr:to>
      <xdr:col>19</xdr:col>
      <xdr:colOff>644525</xdr:colOff>
      <xdr:row>79</xdr:row>
      <xdr:rowOff>44450</xdr:rowOff>
    </xdr:to>
    <xdr:cxnSp macro="">
      <xdr:nvCxnSpPr>
        <xdr:cNvPr id="639" name="直線コネクタ 638"/>
        <xdr:cNvCxnSpPr/>
      </xdr:nvCxnSpPr>
      <xdr:spPr>
        <a:xfrm>
          <a:off x="12814300" y="1358853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163207</xdr:rowOff>
    </xdr:from>
    <xdr:to>
      <xdr:col>23</xdr:col>
      <xdr:colOff>568325</xdr:colOff>
      <xdr:row>79</xdr:row>
      <xdr:rowOff>93357</xdr:rowOff>
    </xdr:to>
    <xdr:sp macro="" textlink="">
      <xdr:nvSpPr>
        <xdr:cNvPr id="649" name="円/楕円 648"/>
        <xdr:cNvSpPr/>
      </xdr:nvSpPr>
      <xdr:spPr>
        <a:xfrm>
          <a:off x="16268700" y="1353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114151</xdr:rowOff>
    </xdr:from>
    <xdr:ext cx="378565" cy="259045"/>
    <xdr:sp macro="" textlink="">
      <xdr:nvSpPr>
        <xdr:cNvPr id="650" name="災害復旧費該当値テキスト"/>
        <xdr:cNvSpPr txBox="1"/>
      </xdr:nvSpPr>
      <xdr:spPr>
        <a:xfrm>
          <a:off x="16370300" y="13487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164275</xdr:rowOff>
    </xdr:from>
    <xdr:to>
      <xdr:col>21</xdr:col>
      <xdr:colOff>212725</xdr:colOff>
      <xdr:row>79</xdr:row>
      <xdr:rowOff>94425</xdr:rowOff>
    </xdr:to>
    <xdr:sp macro="" textlink="">
      <xdr:nvSpPr>
        <xdr:cNvPr id="653" name="円/楕円 652"/>
        <xdr:cNvSpPr/>
      </xdr:nvSpPr>
      <xdr:spPr>
        <a:xfrm>
          <a:off x="14541500" y="135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85552</xdr:rowOff>
    </xdr:from>
    <xdr:ext cx="313932" cy="259045"/>
    <xdr:sp macro="" textlink="">
      <xdr:nvSpPr>
        <xdr:cNvPr id="654" name="テキスト ボックス 653"/>
        <xdr:cNvSpPr txBox="1"/>
      </xdr:nvSpPr>
      <xdr:spPr>
        <a:xfrm>
          <a:off x="14435333" y="13630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164630</xdr:rowOff>
    </xdr:from>
    <xdr:to>
      <xdr:col>18</xdr:col>
      <xdr:colOff>492125</xdr:colOff>
      <xdr:row>79</xdr:row>
      <xdr:rowOff>94780</xdr:rowOff>
    </xdr:to>
    <xdr:sp macro="" textlink="">
      <xdr:nvSpPr>
        <xdr:cNvPr id="657" name="円/楕円 656"/>
        <xdr:cNvSpPr/>
      </xdr:nvSpPr>
      <xdr:spPr>
        <a:xfrm>
          <a:off x="12763500" y="135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85907</xdr:rowOff>
    </xdr:from>
    <xdr:ext cx="313932" cy="259045"/>
    <xdr:sp macro="" textlink="">
      <xdr:nvSpPr>
        <xdr:cNvPr id="658" name="テキスト ボックス 657"/>
        <xdr:cNvSpPr txBox="1"/>
      </xdr:nvSpPr>
      <xdr:spPr>
        <a:xfrm>
          <a:off x="12657333" y="13630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115860</xdr:rowOff>
    </xdr:from>
    <xdr:to>
      <xdr:col>23</xdr:col>
      <xdr:colOff>517525</xdr:colOff>
      <xdr:row>96</xdr:row>
      <xdr:rowOff>129135</xdr:rowOff>
    </xdr:to>
    <xdr:cxnSp macro="">
      <xdr:nvCxnSpPr>
        <xdr:cNvPr id="689" name="直線コネクタ 688"/>
        <xdr:cNvCxnSpPr/>
      </xdr:nvCxnSpPr>
      <xdr:spPr>
        <a:xfrm>
          <a:off x="15481300" y="16575060"/>
          <a:ext cx="8382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52603</xdr:rowOff>
    </xdr:from>
    <xdr:to>
      <xdr:col>22</xdr:col>
      <xdr:colOff>365125</xdr:colOff>
      <xdr:row>96</xdr:row>
      <xdr:rowOff>115860</xdr:rowOff>
    </xdr:to>
    <xdr:cxnSp macro="">
      <xdr:nvCxnSpPr>
        <xdr:cNvPr id="692" name="直線コネクタ 691"/>
        <xdr:cNvCxnSpPr/>
      </xdr:nvCxnSpPr>
      <xdr:spPr>
        <a:xfrm>
          <a:off x="14592300" y="16511803"/>
          <a:ext cx="8890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164878</xdr:rowOff>
    </xdr:from>
    <xdr:to>
      <xdr:col>21</xdr:col>
      <xdr:colOff>161925</xdr:colOff>
      <xdr:row>96</xdr:row>
      <xdr:rowOff>52603</xdr:rowOff>
    </xdr:to>
    <xdr:cxnSp macro="">
      <xdr:nvCxnSpPr>
        <xdr:cNvPr id="695" name="直線コネクタ 694"/>
        <xdr:cNvCxnSpPr/>
      </xdr:nvCxnSpPr>
      <xdr:spPr>
        <a:xfrm>
          <a:off x="13703300" y="16452628"/>
          <a:ext cx="889000" cy="5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123616</xdr:rowOff>
    </xdr:from>
    <xdr:to>
      <xdr:col>19</xdr:col>
      <xdr:colOff>644525</xdr:colOff>
      <xdr:row>95</xdr:row>
      <xdr:rowOff>164878</xdr:rowOff>
    </xdr:to>
    <xdr:cxnSp macro="">
      <xdr:nvCxnSpPr>
        <xdr:cNvPr id="698" name="直線コネクタ 697"/>
        <xdr:cNvCxnSpPr/>
      </xdr:nvCxnSpPr>
      <xdr:spPr>
        <a:xfrm>
          <a:off x="12814300" y="16411366"/>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78145</xdr:rowOff>
    </xdr:from>
    <xdr:ext cx="534377" cy="259045"/>
    <xdr:sp macro="" textlink="">
      <xdr:nvSpPr>
        <xdr:cNvPr id="702" name="テキスト ボックス 701"/>
        <xdr:cNvSpPr txBox="1"/>
      </xdr:nvSpPr>
      <xdr:spPr>
        <a:xfrm>
          <a:off x="12547111" y="1602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78335</xdr:rowOff>
    </xdr:from>
    <xdr:to>
      <xdr:col>23</xdr:col>
      <xdr:colOff>568325</xdr:colOff>
      <xdr:row>97</xdr:row>
      <xdr:rowOff>8485</xdr:rowOff>
    </xdr:to>
    <xdr:sp macro="" textlink="">
      <xdr:nvSpPr>
        <xdr:cNvPr id="708" name="円/楕円 707"/>
        <xdr:cNvSpPr/>
      </xdr:nvSpPr>
      <xdr:spPr>
        <a:xfrm>
          <a:off x="16268700" y="165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56762</xdr:rowOff>
    </xdr:from>
    <xdr:ext cx="534377" cy="259045"/>
    <xdr:sp macro="" textlink="">
      <xdr:nvSpPr>
        <xdr:cNvPr id="709" name="公債費該当値テキスト"/>
        <xdr:cNvSpPr txBox="1"/>
      </xdr:nvSpPr>
      <xdr:spPr>
        <a:xfrm>
          <a:off x="16370300" y="1651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65060</xdr:rowOff>
    </xdr:from>
    <xdr:to>
      <xdr:col>22</xdr:col>
      <xdr:colOff>415925</xdr:colOff>
      <xdr:row>96</xdr:row>
      <xdr:rowOff>166660</xdr:rowOff>
    </xdr:to>
    <xdr:sp macro="" textlink="">
      <xdr:nvSpPr>
        <xdr:cNvPr id="710" name="円/楕円 709"/>
        <xdr:cNvSpPr/>
      </xdr:nvSpPr>
      <xdr:spPr>
        <a:xfrm>
          <a:off x="15430500" y="1652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157787</xdr:rowOff>
    </xdr:from>
    <xdr:ext cx="534377" cy="259045"/>
    <xdr:sp macro="" textlink="">
      <xdr:nvSpPr>
        <xdr:cNvPr id="711" name="テキスト ボックス 710"/>
        <xdr:cNvSpPr txBox="1"/>
      </xdr:nvSpPr>
      <xdr:spPr>
        <a:xfrm>
          <a:off x="15214111" y="166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1803</xdr:rowOff>
    </xdr:from>
    <xdr:to>
      <xdr:col>21</xdr:col>
      <xdr:colOff>212725</xdr:colOff>
      <xdr:row>96</xdr:row>
      <xdr:rowOff>103403</xdr:rowOff>
    </xdr:to>
    <xdr:sp macro="" textlink="">
      <xdr:nvSpPr>
        <xdr:cNvPr id="712" name="円/楕円 711"/>
        <xdr:cNvSpPr/>
      </xdr:nvSpPr>
      <xdr:spPr>
        <a:xfrm>
          <a:off x="145415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94530</xdr:rowOff>
    </xdr:from>
    <xdr:ext cx="534377" cy="259045"/>
    <xdr:sp macro="" textlink="">
      <xdr:nvSpPr>
        <xdr:cNvPr id="713" name="テキスト ボックス 712"/>
        <xdr:cNvSpPr txBox="1"/>
      </xdr:nvSpPr>
      <xdr:spPr>
        <a:xfrm>
          <a:off x="14325111" y="165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34,334</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114078</xdr:rowOff>
    </xdr:from>
    <xdr:to>
      <xdr:col>20</xdr:col>
      <xdr:colOff>9525</xdr:colOff>
      <xdr:row>96</xdr:row>
      <xdr:rowOff>44228</xdr:rowOff>
    </xdr:to>
    <xdr:sp macro="" textlink="">
      <xdr:nvSpPr>
        <xdr:cNvPr id="714" name="円/楕円 713"/>
        <xdr:cNvSpPr/>
      </xdr:nvSpPr>
      <xdr:spPr>
        <a:xfrm>
          <a:off x="13652500" y="164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35355</xdr:rowOff>
    </xdr:from>
    <xdr:ext cx="534377" cy="259045"/>
    <xdr:sp macro="" textlink="">
      <xdr:nvSpPr>
        <xdr:cNvPr id="715" name="テキスト ボックス 714"/>
        <xdr:cNvSpPr txBox="1"/>
      </xdr:nvSpPr>
      <xdr:spPr>
        <a:xfrm>
          <a:off x="13436111" y="16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37,958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72816</xdr:rowOff>
    </xdr:from>
    <xdr:to>
      <xdr:col>18</xdr:col>
      <xdr:colOff>492125</xdr:colOff>
      <xdr:row>96</xdr:row>
      <xdr:rowOff>2966</xdr:rowOff>
    </xdr:to>
    <xdr:sp macro="" textlink="">
      <xdr:nvSpPr>
        <xdr:cNvPr id="716" name="円/楕円 715"/>
        <xdr:cNvSpPr/>
      </xdr:nvSpPr>
      <xdr:spPr>
        <a:xfrm>
          <a:off x="12763500" y="163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165543</xdr:rowOff>
    </xdr:from>
    <xdr:ext cx="534377" cy="259045"/>
    <xdr:sp macro="" textlink="">
      <xdr:nvSpPr>
        <xdr:cNvPr id="717" name="テキスト ボックス 716"/>
        <xdr:cNvSpPr txBox="1"/>
      </xdr:nvSpPr>
      <xdr:spPr>
        <a:xfrm>
          <a:off x="12547111" y="164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総務費については、住民一人当たり</a:t>
          </a:r>
          <a:r>
            <a:rPr kumimoji="1" lang="en-US" altLang="ja-JP" sz="1300">
              <a:latin typeface="ＭＳ Ｐゴシック"/>
            </a:rPr>
            <a:t>73,149</a:t>
          </a:r>
          <a:r>
            <a:rPr kumimoji="1" lang="ja-JP" altLang="en-US" sz="1300">
              <a:latin typeface="ＭＳ Ｐゴシック"/>
            </a:rPr>
            <a:t>円と前年度から大幅に増加し、類似団体、全国、県内平均を大きく上回っている。平成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年度は、財政調整基金積立金が</a:t>
          </a:r>
          <a:r>
            <a:rPr kumimoji="1" lang="en-US" altLang="ja-JP" sz="1300">
              <a:latin typeface="ＭＳ Ｐゴシック"/>
            </a:rPr>
            <a:t>963,617</a:t>
          </a:r>
          <a:r>
            <a:rPr kumimoji="1" lang="ja-JP" altLang="en-US" sz="1300">
              <a:latin typeface="ＭＳ Ｐゴシック"/>
            </a:rPr>
            <a:t>千円、ふるさと納税推進事業に係る事業費が</a:t>
          </a:r>
          <a:r>
            <a:rPr kumimoji="1" lang="en-US" altLang="ja-JP" sz="1300">
              <a:latin typeface="ＭＳ Ｐゴシック"/>
            </a:rPr>
            <a:t>982,676</a:t>
          </a:r>
          <a:r>
            <a:rPr kumimoji="1" lang="ja-JP" altLang="en-US" sz="1300">
              <a:latin typeface="ＭＳ Ｐゴシック"/>
            </a:rPr>
            <a:t>千円増加したことで、</a:t>
          </a:r>
          <a:r>
            <a:rPr kumimoji="1" lang="en-US" altLang="ja-JP" sz="1300">
              <a:latin typeface="ＭＳ Ｐゴシック"/>
            </a:rPr>
            <a:t>28,910</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　農林水産業費については、住民一人当たり</a:t>
          </a:r>
          <a:r>
            <a:rPr kumimoji="1" lang="en-US" altLang="ja-JP" sz="1300">
              <a:latin typeface="ＭＳ Ｐゴシック"/>
            </a:rPr>
            <a:t>8,048</a:t>
          </a:r>
          <a:r>
            <a:rPr kumimoji="1" lang="ja-JP" altLang="en-US" sz="1300">
              <a:latin typeface="ＭＳ Ｐゴシック"/>
            </a:rPr>
            <a:t>円となっており、類似団体、全国、県内平均を下回っているものの、平成</a:t>
          </a:r>
          <a:r>
            <a:rPr kumimoji="1" lang="en-US" altLang="ja-JP" sz="1300">
              <a:latin typeface="ＭＳ Ｐゴシック"/>
            </a:rPr>
            <a:t>28</a:t>
          </a:r>
          <a:r>
            <a:rPr kumimoji="1" lang="ja-JP" altLang="en-US" sz="1300">
              <a:latin typeface="ＭＳ Ｐゴシック"/>
            </a:rPr>
            <a:t>年度は木曽川右岸施設緊急改築事業や里山再生事業に係る事業費が増加したことにより、平成</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1,774</a:t>
          </a:r>
          <a:r>
            <a:rPr kumimoji="1" lang="ja-JP" altLang="en-US" sz="1300">
              <a:latin typeface="ＭＳ Ｐゴシック"/>
            </a:rPr>
            <a:t>円増加している。</a:t>
          </a:r>
          <a:endParaRPr kumimoji="1" lang="en-US" altLang="ja-JP" sz="1300">
            <a:latin typeface="ＭＳ Ｐゴシック"/>
          </a:endParaRPr>
        </a:p>
        <a:p>
          <a:r>
            <a:rPr kumimoji="1" lang="ja-JP" altLang="en-US" sz="1300">
              <a:latin typeface="ＭＳ Ｐゴシック"/>
            </a:rPr>
            <a:t>　教育費については、住民一人当たり</a:t>
          </a:r>
          <a:r>
            <a:rPr kumimoji="1" lang="en-US" altLang="ja-JP" sz="1300">
              <a:latin typeface="ＭＳ Ｐゴシック"/>
            </a:rPr>
            <a:t>42,836</a:t>
          </a:r>
          <a:r>
            <a:rPr kumimoji="1" lang="ja-JP" altLang="en-US" sz="1300">
              <a:latin typeface="ＭＳ Ｐゴシック"/>
            </a:rPr>
            <a:t>円となっており、類似団体、全国、県内平均を下回っている。平成</a:t>
          </a:r>
          <a:r>
            <a:rPr kumimoji="1" lang="en-US" altLang="ja-JP" sz="1300">
              <a:latin typeface="ＭＳ Ｐゴシック"/>
            </a:rPr>
            <a:t>26</a:t>
          </a:r>
          <a:r>
            <a:rPr kumimoji="1" lang="ja-JP" altLang="en-US" sz="1300">
              <a:latin typeface="ＭＳ Ｐゴシック"/>
            </a:rPr>
            <a:t>年度から平成</a:t>
          </a:r>
          <a:r>
            <a:rPr kumimoji="1" lang="en-US" altLang="ja-JP" sz="1300">
              <a:latin typeface="ＭＳ Ｐゴシック"/>
            </a:rPr>
            <a:t>27</a:t>
          </a:r>
          <a:r>
            <a:rPr kumimoji="1" lang="ja-JP" altLang="en-US" sz="1300">
              <a:latin typeface="ＭＳ Ｐゴシック"/>
            </a:rPr>
            <a:t>年度は、加茂野交流センターの建設工事や小学校の耐震補強及び大規模改造工事などがあったため、</a:t>
          </a:r>
          <a:r>
            <a:rPr kumimoji="1" lang="en-US" altLang="ja-JP" sz="1300">
              <a:latin typeface="ＭＳ Ｐゴシック"/>
            </a:rPr>
            <a:t>8,091</a:t>
          </a:r>
          <a:r>
            <a:rPr kumimoji="1" lang="ja-JP" altLang="en-US" sz="1300">
              <a:latin typeface="ＭＳ Ｐゴシック"/>
            </a:rPr>
            <a:t>円増加した。平成</a:t>
          </a:r>
          <a:r>
            <a:rPr kumimoji="1" lang="en-US" altLang="ja-JP" sz="1300">
              <a:latin typeface="ＭＳ Ｐゴシック"/>
            </a:rPr>
            <a:t>27</a:t>
          </a:r>
          <a:r>
            <a:rPr kumimoji="1" lang="ja-JP" altLang="en-US" sz="1300">
              <a:latin typeface="ＭＳ Ｐゴシック"/>
            </a:rPr>
            <a:t>年度から平成</a:t>
          </a:r>
          <a:r>
            <a:rPr kumimoji="1" lang="en-US" altLang="ja-JP" sz="1300">
              <a:latin typeface="ＭＳ Ｐゴシック"/>
            </a:rPr>
            <a:t>28</a:t>
          </a:r>
          <a:r>
            <a:rPr kumimoji="1" lang="ja-JP" altLang="en-US" sz="1300">
              <a:latin typeface="ＭＳ Ｐゴシック"/>
            </a:rPr>
            <a:t>年度は、引き続き加茂野交流センターの建設工事があったものの、小学校の耐震補強工事及び大規模改造工事が平成</a:t>
          </a:r>
          <a:r>
            <a:rPr kumimoji="1" lang="en-US" altLang="ja-JP" sz="1300">
              <a:latin typeface="ＭＳ Ｐゴシック"/>
            </a:rPr>
            <a:t>27</a:t>
          </a:r>
          <a:r>
            <a:rPr kumimoji="1" lang="ja-JP" altLang="en-US" sz="1300">
              <a:latin typeface="ＭＳ Ｐゴシック"/>
            </a:rPr>
            <a:t>年度に終了したため、</a:t>
          </a:r>
          <a:r>
            <a:rPr kumimoji="1" lang="en-US" altLang="ja-JP" sz="1300">
              <a:latin typeface="ＭＳ Ｐゴシック"/>
            </a:rPr>
            <a:t>4,620</a:t>
          </a:r>
          <a:r>
            <a:rPr kumimoji="1" lang="ja-JP" altLang="en-US" sz="1300">
              <a:latin typeface="ＭＳ Ｐゴシック"/>
            </a:rPr>
            <a:t>円減少した。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年度は、市税収入の増加や地方消費税交付金の増加により、実質収支額が大幅に増加した。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年度は、財政調整基金残高は約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千万円増加したものの、かわまちづくり整備事業、中学大規模改修事業などを次年度に繰越したことなどから実質収支が減少し、その結果、実質単年度収支は前年度より大幅に減少しマイナスとなった。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岐阜県美濃加茂市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年度は、各会計とも健全な財政運営に努めた結果、全会計で引き続き黒字を維持することができた。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一般会計については、市税は平成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年度より約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千万円増加しているものの、地方消費税交付金は約</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千万円、地方交付税は約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千万円減少しており、標準財政規模比における黒字幅は減少している。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 thickBot="1" x14ac:dyDescent="0.25">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2">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21741083</v>
      </c>
      <c r="BO4" s="381"/>
      <c r="BP4" s="381"/>
      <c r="BQ4" s="381"/>
      <c r="BR4" s="381"/>
      <c r="BS4" s="381"/>
      <c r="BT4" s="381"/>
      <c r="BU4" s="382"/>
      <c r="BV4" s="380">
        <v>20762940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v>
      </c>
      <c r="CU4" s="387"/>
      <c r="CV4" s="387"/>
      <c r="CW4" s="387"/>
      <c r="CX4" s="387"/>
      <c r="CY4" s="387"/>
      <c r="CZ4" s="387"/>
      <c r="DA4" s="388"/>
      <c r="DB4" s="386">
        <v>16.399999999999999</v>
      </c>
      <c r="DC4" s="387"/>
      <c r="DD4" s="387"/>
      <c r="DE4" s="387"/>
      <c r="DF4" s="387"/>
      <c r="DG4" s="387"/>
      <c r="DH4" s="387"/>
      <c r="DI4" s="388"/>
      <c r="DJ4" s="139"/>
      <c r="DK4" s="139"/>
      <c r="DL4" s="139"/>
      <c r="DM4" s="139"/>
      <c r="DN4" s="139"/>
      <c r="DO4" s="139"/>
    </row>
    <row r="5" spans="1:119" ht="18.75" customHeight="1" x14ac:dyDescent="0.2">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20325669</v>
      </c>
      <c r="BO5" s="418"/>
      <c r="BP5" s="418"/>
      <c r="BQ5" s="418"/>
      <c r="BR5" s="418"/>
      <c r="BS5" s="418"/>
      <c r="BT5" s="418"/>
      <c r="BU5" s="419"/>
      <c r="BV5" s="417">
        <v>18808307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89.5</v>
      </c>
      <c r="CU5" s="415"/>
      <c r="CV5" s="415"/>
      <c r="CW5" s="415"/>
      <c r="CX5" s="415"/>
      <c r="CY5" s="415"/>
      <c r="CZ5" s="415"/>
      <c r="DA5" s="416"/>
      <c r="DB5" s="414">
        <v>85.4</v>
      </c>
      <c r="DC5" s="415"/>
      <c r="DD5" s="415"/>
      <c r="DE5" s="415"/>
      <c r="DF5" s="415"/>
      <c r="DG5" s="415"/>
      <c r="DH5" s="415"/>
      <c r="DI5" s="416"/>
      <c r="DJ5" s="139"/>
      <c r="DK5" s="139"/>
      <c r="DL5" s="139"/>
      <c r="DM5" s="139"/>
      <c r="DN5" s="139"/>
      <c r="DO5" s="139"/>
    </row>
    <row r="6" spans="1:119" ht="18.75" customHeight="1" x14ac:dyDescent="0.2">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1415414</v>
      </c>
      <c r="BO6" s="418"/>
      <c r="BP6" s="418"/>
      <c r="BQ6" s="418"/>
      <c r="BR6" s="418"/>
      <c r="BS6" s="418"/>
      <c r="BT6" s="418"/>
      <c r="BU6" s="419"/>
      <c r="BV6" s="417">
        <v>1954633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94.6</v>
      </c>
      <c r="CU6" s="455"/>
      <c r="CV6" s="455"/>
      <c r="CW6" s="455"/>
      <c r="CX6" s="455"/>
      <c r="CY6" s="455"/>
      <c r="CZ6" s="455"/>
      <c r="DA6" s="456"/>
      <c r="DB6" s="454">
        <v>91.9</v>
      </c>
      <c r="DC6" s="455"/>
      <c r="DD6" s="455"/>
      <c r="DE6" s="455"/>
      <c r="DF6" s="455"/>
      <c r="DG6" s="455"/>
      <c r="DH6" s="455"/>
      <c r="DI6" s="456"/>
      <c r="DJ6" s="139"/>
      <c r="DK6" s="139"/>
      <c r="DL6" s="139"/>
      <c r="DM6" s="139"/>
      <c r="DN6" s="139"/>
      <c r="DO6" s="139"/>
    </row>
    <row r="7" spans="1:119" ht="18.75" customHeight="1" x14ac:dyDescent="0.2">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267521</v>
      </c>
      <c r="BO7" s="418"/>
      <c r="BP7" s="418"/>
      <c r="BQ7" s="418"/>
      <c r="BR7" s="418"/>
      <c r="BS7" s="418"/>
      <c r="BT7" s="418"/>
      <c r="BU7" s="419"/>
      <c r="BV7" s="417">
        <v>96549</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11423494</v>
      </c>
      <c r="CU7" s="418"/>
      <c r="CV7" s="418"/>
      <c r="CW7" s="418"/>
      <c r="CX7" s="418"/>
      <c r="CY7" s="418"/>
      <c r="CZ7" s="418"/>
      <c r="DA7" s="419"/>
      <c r="DB7" s="417">
        <v>11338602</v>
      </c>
      <c r="DC7" s="418"/>
      <c r="DD7" s="418"/>
      <c r="DE7" s="418"/>
      <c r="DF7" s="418"/>
      <c r="DG7" s="418"/>
      <c r="DH7" s="418"/>
      <c r="DI7" s="419"/>
      <c r="DJ7" s="139"/>
      <c r="DK7" s="139"/>
      <c r="DL7" s="139"/>
      <c r="DM7" s="139"/>
      <c r="DN7" s="139"/>
      <c r="DO7" s="139"/>
    </row>
    <row r="8" spans="1:119" ht="18.75" customHeight="1" thickBot="1" x14ac:dyDescent="0.25">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1147893</v>
      </c>
      <c r="BO8" s="418"/>
      <c r="BP8" s="418"/>
      <c r="BQ8" s="418"/>
      <c r="BR8" s="418"/>
      <c r="BS8" s="418"/>
      <c r="BT8" s="418"/>
      <c r="BU8" s="419"/>
      <c r="BV8" s="417">
        <v>1858084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0.79</v>
      </c>
      <c r="CU8" s="458"/>
      <c r="CV8" s="458"/>
      <c r="CW8" s="458"/>
      <c r="CX8" s="458"/>
      <c r="CY8" s="458"/>
      <c r="CZ8" s="458"/>
      <c r="DA8" s="459"/>
      <c r="DB8" s="457">
        <v>0.76</v>
      </c>
      <c r="DC8" s="458"/>
      <c r="DD8" s="458"/>
      <c r="DE8" s="458"/>
      <c r="DF8" s="458"/>
      <c r="DG8" s="458"/>
      <c r="DH8" s="458"/>
      <c r="DI8" s="459"/>
      <c r="DJ8" s="139"/>
      <c r="DK8" s="139"/>
      <c r="DL8" s="139"/>
      <c r="DM8" s="139"/>
      <c r="DN8" s="139"/>
      <c r="DO8" s="139"/>
    </row>
    <row r="9" spans="1:119" ht="18.75" customHeight="1" thickBot="1" x14ac:dyDescent="0.25">
      <c r="A9" s="140"/>
      <c r="B9" s="411" t="s">
        <v>95</v>
      </c>
      <c r="C9" s="412"/>
      <c r="D9" s="412"/>
      <c r="E9" s="412"/>
      <c r="F9" s="412"/>
      <c r="G9" s="412"/>
      <c r="H9" s="412"/>
      <c r="I9" s="412"/>
      <c r="J9" s="412"/>
      <c r="K9" s="460"/>
      <c r="L9" s="461" t="s">
        <v>96</v>
      </c>
      <c r="M9" s="462"/>
      <c r="N9" s="462"/>
      <c r="O9" s="462"/>
      <c r="P9" s="462"/>
      <c r="Q9" s="463"/>
      <c r="R9" s="464">
        <v>55384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-710191</v>
      </c>
      <c r="BO9" s="418"/>
      <c r="BP9" s="418"/>
      <c r="BQ9" s="418"/>
      <c r="BR9" s="418"/>
      <c r="BS9" s="418"/>
      <c r="BT9" s="418"/>
      <c r="BU9" s="419"/>
      <c r="BV9" s="417">
        <v>1241660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10.9</v>
      </c>
      <c r="CU9" s="415"/>
      <c r="CV9" s="415"/>
      <c r="CW9" s="415"/>
      <c r="CX9" s="415"/>
      <c r="CY9" s="415"/>
      <c r="CZ9" s="415"/>
      <c r="DA9" s="416"/>
      <c r="DB9" s="414">
        <v>11.7</v>
      </c>
      <c r="DC9" s="415"/>
      <c r="DD9" s="415"/>
      <c r="DE9" s="415"/>
      <c r="DF9" s="415"/>
      <c r="DG9" s="415"/>
      <c r="DH9" s="415"/>
      <c r="DI9" s="416"/>
      <c r="DJ9" s="139"/>
      <c r="DK9" s="139"/>
      <c r="DL9" s="139"/>
      <c r="DM9" s="139"/>
      <c r="DN9" s="139"/>
      <c r="DO9" s="139"/>
    </row>
    <row r="10" spans="1:119" ht="18.75" customHeight="1" thickBot="1" x14ac:dyDescent="0.25">
      <c r="A10" s="140"/>
      <c r="B10" s="411"/>
      <c r="C10" s="412"/>
      <c r="D10" s="412"/>
      <c r="E10" s="412"/>
      <c r="F10" s="412"/>
      <c r="G10" s="412"/>
      <c r="H10" s="412"/>
      <c r="I10" s="412"/>
      <c r="J10" s="412"/>
      <c r="K10" s="460"/>
      <c r="L10" s="467" t="s">
        <v>102</v>
      </c>
      <c r="M10" s="447"/>
      <c r="N10" s="447"/>
      <c r="O10" s="447"/>
      <c r="P10" s="447"/>
      <c r="Q10" s="448"/>
      <c r="R10" s="468">
        <v>54729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974107</v>
      </c>
      <c r="BO10" s="418"/>
      <c r="BP10" s="418"/>
      <c r="BQ10" s="418"/>
      <c r="BR10" s="418"/>
      <c r="BS10" s="418"/>
      <c r="BT10" s="418"/>
      <c r="BU10" s="419"/>
      <c r="BV10" s="417">
        <v>10490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2">
      <c r="A12" s="140"/>
      <c r="B12" s="477" t="s">
        <v>114</v>
      </c>
      <c r="C12" s="478"/>
      <c r="D12" s="478"/>
      <c r="E12" s="478"/>
      <c r="F12" s="478"/>
      <c r="G12" s="478"/>
      <c r="H12" s="478"/>
      <c r="I12" s="478"/>
      <c r="J12" s="478"/>
      <c r="K12" s="479"/>
      <c r="L12" s="486" t="s">
        <v>115</v>
      </c>
      <c r="M12" s="487"/>
      <c r="N12" s="487"/>
      <c r="O12" s="487"/>
      <c r="P12" s="487"/>
      <c r="Q12" s="488"/>
      <c r="R12" s="489">
        <v>56286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400000</v>
      </c>
      <c r="BO12" s="418"/>
      <c r="BP12" s="418"/>
      <c r="BQ12" s="418"/>
      <c r="BR12" s="418"/>
      <c r="BS12" s="418"/>
      <c r="BT12" s="418"/>
      <c r="BU12" s="419"/>
      <c r="BV12" s="417">
        <v>300000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2">
      <c r="A13" s="140"/>
      <c r="B13" s="480"/>
      <c r="C13" s="481"/>
      <c r="D13" s="481"/>
      <c r="E13" s="481"/>
      <c r="F13" s="481"/>
      <c r="G13" s="481"/>
      <c r="H13" s="481"/>
      <c r="I13" s="481"/>
      <c r="J13" s="481"/>
      <c r="K13" s="482"/>
      <c r="L13" s="150"/>
      <c r="M13" s="505" t="s">
        <v>123</v>
      </c>
      <c r="N13" s="506"/>
      <c r="O13" s="506"/>
      <c r="P13" s="506"/>
      <c r="Q13" s="507"/>
      <c r="R13" s="498">
        <v>51898</v>
      </c>
      <c r="S13" s="499"/>
      <c r="T13" s="499"/>
      <c r="U13" s="499"/>
      <c r="V13" s="500"/>
      <c r="W13" s="433" t="s">
        <v>124</v>
      </c>
      <c r="X13" s="434"/>
      <c r="Y13" s="434"/>
      <c r="Z13" s="434"/>
      <c r="AA13" s="434"/>
      <c r="AB13" s="424"/>
      <c r="AC13" s="468">
        <v>845</v>
      </c>
      <c r="AD13" s="469"/>
      <c r="AE13" s="469"/>
      <c r="AF13" s="469"/>
      <c r="AG13" s="508"/>
      <c r="AH13" s="468">
        <v>889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-136084</v>
      </c>
      <c r="BO13" s="418"/>
      <c r="BP13" s="418"/>
      <c r="BQ13" s="418"/>
      <c r="BR13" s="418"/>
      <c r="BS13" s="418"/>
      <c r="BT13" s="418"/>
      <c r="BU13" s="419"/>
      <c r="BV13" s="417">
        <v>952150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6.4</v>
      </c>
      <c r="CU13" s="415"/>
      <c r="CV13" s="415"/>
      <c r="CW13" s="415"/>
      <c r="CX13" s="415"/>
      <c r="CY13" s="415"/>
      <c r="CZ13" s="415"/>
      <c r="DA13" s="416"/>
      <c r="DB13" s="414">
        <v>7.5</v>
      </c>
      <c r="DC13" s="415"/>
      <c r="DD13" s="415"/>
      <c r="DE13" s="415"/>
      <c r="DF13" s="415"/>
      <c r="DG13" s="415"/>
      <c r="DH13" s="415"/>
      <c r="DI13" s="416"/>
      <c r="DJ13" s="139"/>
      <c r="DK13" s="139"/>
      <c r="DL13" s="139"/>
      <c r="DM13" s="139"/>
      <c r="DN13" s="139"/>
      <c r="DO13" s="139"/>
    </row>
    <row r="14" spans="1:119" ht="18.75" customHeight="1" thickBot="1" x14ac:dyDescent="0.25">
      <c r="A14" s="140"/>
      <c r="B14" s="480"/>
      <c r="C14" s="481"/>
      <c r="D14" s="481"/>
      <c r="E14" s="481"/>
      <c r="F14" s="481"/>
      <c r="G14" s="481"/>
      <c r="H14" s="481"/>
      <c r="I14" s="481"/>
      <c r="J14" s="481"/>
      <c r="K14" s="482"/>
      <c r="L14" s="495" t="s">
        <v>129</v>
      </c>
      <c r="M14" s="496"/>
      <c r="N14" s="496"/>
      <c r="O14" s="496"/>
      <c r="P14" s="496"/>
      <c r="Q14" s="497"/>
      <c r="R14" s="498">
        <v>55808</v>
      </c>
      <c r="S14" s="499"/>
      <c r="T14" s="499"/>
      <c r="U14" s="499"/>
      <c r="V14" s="500"/>
      <c r="W14" s="407"/>
      <c r="X14" s="408"/>
      <c r="Y14" s="408"/>
      <c r="Z14" s="408"/>
      <c r="AA14" s="408"/>
      <c r="AB14" s="397"/>
      <c r="AC14" s="501">
        <v>3.1</v>
      </c>
      <c r="AD14" s="502"/>
      <c r="AE14" s="502"/>
      <c r="AF14" s="502"/>
      <c r="AG14" s="503"/>
      <c r="AH14" s="501">
        <v>3.4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2">
      <c r="A15" s="140"/>
      <c r="B15" s="480"/>
      <c r="C15" s="481"/>
      <c r="D15" s="481"/>
      <c r="E15" s="481"/>
      <c r="F15" s="481"/>
      <c r="G15" s="481"/>
      <c r="H15" s="481"/>
      <c r="I15" s="481"/>
      <c r="J15" s="481"/>
      <c r="K15" s="482"/>
      <c r="L15" s="150"/>
      <c r="M15" s="505" t="s">
        <v>123</v>
      </c>
      <c r="N15" s="506"/>
      <c r="O15" s="506"/>
      <c r="P15" s="506"/>
      <c r="Q15" s="507"/>
      <c r="R15" s="498">
        <v>51724</v>
      </c>
      <c r="S15" s="499"/>
      <c r="T15" s="499"/>
      <c r="U15" s="499"/>
      <c r="V15" s="500"/>
      <c r="W15" s="433" t="s">
        <v>131</v>
      </c>
      <c r="X15" s="434"/>
      <c r="Y15" s="434"/>
      <c r="Z15" s="434"/>
      <c r="AA15" s="434"/>
      <c r="AB15" s="424"/>
      <c r="AC15" s="468">
        <v>11024</v>
      </c>
      <c r="AD15" s="469"/>
      <c r="AE15" s="469"/>
      <c r="AF15" s="469"/>
      <c r="AG15" s="508"/>
      <c r="AH15" s="468">
        <v>10961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7203583</v>
      </c>
      <c r="BO15" s="381"/>
      <c r="BP15" s="381"/>
      <c r="BQ15" s="381"/>
      <c r="BR15" s="381"/>
      <c r="BS15" s="381"/>
      <c r="BT15" s="381"/>
      <c r="BU15" s="382"/>
      <c r="BV15" s="380">
        <v>6668532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40.4</v>
      </c>
      <c r="AD16" s="502"/>
      <c r="AE16" s="502"/>
      <c r="AF16" s="502"/>
      <c r="AG16" s="503"/>
      <c r="AH16" s="501">
        <v>41.5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8788360</v>
      </c>
      <c r="BO16" s="418"/>
      <c r="BP16" s="418"/>
      <c r="BQ16" s="418"/>
      <c r="BR16" s="418"/>
      <c r="BS16" s="418"/>
      <c r="BT16" s="418"/>
      <c r="BU16" s="419"/>
      <c r="BV16" s="417">
        <v>8583544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5">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15390</v>
      </c>
      <c r="AD17" s="469"/>
      <c r="AE17" s="469"/>
      <c r="AF17" s="469"/>
      <c r="AG17" s="508"/>
      <c r="AH17" s="468">
        <v>14545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9209678</v>
      </c>
      <c r="BO17" s="418"/>
      <c r="BP17" s="418"/>
      <c r="BQ17" s="418"/>
      <c r="BR17" s="418"/>
      <c r="BS17" s="418"/>
      <c r="BT17" s="418"/>
      <c r="BU17" s="419"/>
      <c r="BV17" s="417">
        <v>8496165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5">
      <c r="A18" s="140"/>
      <c r="B18" s="528" t="s">
        <v>141</v>
      </c>
      <c r="C18" s="460"/>
      <c r="D18" s="460"/>
      <c r="E18" s="529"/>
      <c r="F18" s="529"/>
      <c r="G18" s="529"/>
      <c r="H18" s="529"/>
      <c r="I18" s="529"/>
      <c r="J18" s="529"/>
      <c r="K18" s="529"/>
      <c r="L18" s="530">
        <v>74.81</v>
      </c>
      <c r="M18" s="530"/>
      <c r="N18" s="530"/>
      <c r="O18" s="530"/>
      <c r="P18" s="530"/>
      <c r="Q18" s="530"/>
      <c r="R18" s="531"/>
      <c r="S18" s="531"/>
      <c r="T18" s="531"/>
      <c r="U18" s="531"/>
      <c r="V18" s="532"/>
      <c r="W18" s="435"/>
      <c r="X18" s="436"/>
      <c r="Y18" s="436"/>
      <c r="Z18" s="436"/>
      <c r="AA18" s="436"/>
      <c r="AB18" s="427"/>
      <c r="AC18" s="533">
        <v>56.5</v>
      </c>
      <c r="AD18" s="534"/>
      <c r="AE18" s="534"/>
      <c r="AF18" s="534"/>
      <c r="AG18" s="535"/>
      <c r="AH18" s="533">
        <v>55.1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10277560</v>
      </c>
      <c r="BO18" s="418"/>
      <c r="BP18" s="418"/>
      <c r="BQ18" s="418"/>
      <c r="BR18" s="418"/>
      <c r="BS18" s="418"/>
      <c r="BT18" s="418"/>
      <c r="BU18" s="419"/>
      <c r="BV18" s="417">
        <v>10258976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5">
      <c r="A19" s="140"/>
      <c r="B19" s="528" t="s">
        <v>143</v>
      </c>
      <c r="C19" s="460"/>
      <c r="D19" s="460"/>
      <c r="E19" s="529"/>
      <c r="F19" s="529"/>
      <c r="G19" s="529"/>
      <c r="H19" s="529"/>
      <c r="I19" s="529"/>
      <c r="J19" s="529"/>
      <c r="K19" s="529"/>
      <c r="L19" s="537">
        <v>740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15080841</v>
      </c>
      <c r="BO19" s="418"/>
      <c r="BP19" s="418"/>
      <c r="BQ19" s="418"/>
      <c r="BR19" s="418"/>
      <c r="BS19" s="418"/>
      <c r="BT19" s="418"/>
      <c r="BU19" s="419"/>
      <c r="BV19" s="417">
        <v>14360677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5">
      <c r="A20" s="140"/>
      <c r="B20" s="528" t="s">
        <v>145</v>
      </c>
      <c r="C20" s="460"/>
      <c r="D20" s="460"/>
      <c r="E20" s="529"/>
      <c r="F20" s="529"/>
      <c r="G20" s="529"/>
      <c r="H20" s="529"/>
      <c r="I20" s="529"/>
      <c r="J20" s="529"/>
      <c r="K20" s="529"/>
      <c r="L20" s="537">
        <v>20501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2">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5">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2">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14007727</v>
      </c>
      <c r="BO23" s="418"/>
      <c r="BP23" s="418"/>
      <c r="BQ23" s="418"/>
      <c r="BR23" s="418"/>
      <c r="BS23" s="418"/>
      <c r="BT23" s="418"/>
      <c r="BU23" s="419"/>
      <c r="BV23" s="417">
        <v>14547790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5">
      <c r="A24" s="140"/>
      <c r="B24" s="550"/>
      <c r="C24" s="551"/>
      <c r="D24" s="552"/>
      <c r="E24" s="467" t="s">
        <v>154</v>
      </c>
      <c r="F24" s="447"/>
      <c r="G24" s="447"/>
      <c r="H24" s="447"/>
      <c r="I24" s="447"/>
      <c r="J24" s="447"/>
      <c r="K24" s="448"/>
      <c r="L24" s="468">
        <v>1</v>
      </c>
      <c r="M24" s="469"/>
      <c r="N24" s="469"/>
      <c r="O24" s="469"/>
      <c r="P24" s="508"/>
      <c r="Q24" s="468">
        <v>8700</v>
      </c>
      <c r="R24" s="469"/>
      <c r="S24" s="469"/>
      <c r="T24" s="469"/>
      <c r="U24" s="469"/>
      <c r="V24" s="508"/>
      <c r="W24" s="563"/>
      <c r="X24" s="551"/>
      <c r="Y24" s="552"/>
      <c r="Z24" s="467" t="s">
        <v>155</v>
      </c>
      <c r="AA24" s="447"/>
      <c r="AB24" s="447"/>
      <c r="AC24" s="447"/>
      <c r="AD24" s="447"/>
      <c r="AE24" s="447"/>
      <c r="AF24" s="447"/>
      <c r="AG24" s="448"/>
      <c r="AH24" s="468">
        <v>318</v>
      </c>
      <c r="AI24" s="469"/>
      <c r="AJ24" s="469"/>
      <c r="AK24" s="469"/>
      <c r="AL24" s="508"/>
      <c r="AM24" s="468">
        <v>932058</v>
      </c>
      <c r="AN24" s="469"/>
      <c r="AO24" s="469"/>
      <c r="AP24" s="469"/>
      <c r="AQ24" s="469"/>
      <c r="AR24" s="508"/>
      <c r="AS24" s="468">
        <v>2931</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8818554</v>
      </c>
      <c r="BO24" s="418"/>
      <c r="BP24" s="418"/>
      <c r="BQ24" s="418"/>
      <c r="BR24" s="418"/>
      <c r="BS24" s="418"/>
      <c r="BT24" s="418"/>
      <c r="BU24" s="419"/>
      <c r="BV24" s="417">
        <v>9054220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2">
      <c r="A25" s="140"/>
      <c r="B25" s="550"/>
      <c r="C25" s="551"/>
      <c r="D25" s="552"/>
      <c r="E25" s="467" t="s">
        <v>157</v>
      </c>
      <c r="F25" s="447"/>
      <c r="G25" s="447"/>
      <c r="H25" s="447"/>
      <c r="I25" s="447"/>
      <c r="J25" s="447"/>
      <c r="K25" s="448"/>
      <c r="L25" s="468">
        <v>1</v>
      </c>
      <c r="M25" s="469"/>
      <c r="N25" s="469"/>
      <c r="O25" s="469"/>
      <c r="P25" s="508"/>
      <c r="Q25" s="468">
        <v>7250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1507690</v>
      </c>
      <c r="BO25" s="381"/>
      <c r="BP25" s="381"/>
      <c r="BQ25" s="381"/>
      <c r="BR25" s="381"/>
      <c r="BS25" s="381"/>
      <c r="BT25" s="381"/>
      <c r="BU25" s="382"/>
      <c r="BV25" s="380">
        <v>1757203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2">
      <c r="A26" s="140"/>
      <c r="B26" s="550"/>
      <c r="C26" s="551"/>
      <c r="D26" s="552"/>
      <c r="E26" s="467" t="s">
        <v>160</v>
      </c>
      <c r="F26" s="447"/>
      <c r="G26" s="447"/>
      <c r="H26" s="447"/>
      <c r="I26" s="447"/>
      <c r="J26" s="447"/>
      <c r="K26" s="448"/>
      <c r="L26" s="468">
        <v>1</v>
      </c>
      <c r="M26" s="469"/>
      <c r="N26" s="469"/>
      <c r="O26" s="469"/>
      <c r="P26" s="508"/>
      <c r="Q26" s="468">
        <v>6510</v>
      </c>
      <c r="R26" s="469"/>
      <c r="S26" s="469"/>
      <c r="T26" s="469"/>
      <c r="U26" s="469"/>
      <c r="V26" s="508"/>
      <c r="W26" s="563"/>
      <c r="X26" s="551"/>
      <c r="Y26" s="552"/>
      <c r="Z26" s="467" t="s">
        <v>161</v>
      </c>
      <c r="AA26" s="573"/>
      <c r="AB26" s="573"/>
      <c r="AC26" s="573"/>
      <c r="AD26" s="573"/>
      <c r="AE26" s="573"/>
      <c r="AF26" s="573"/>
      <c r="AG26" s="574"/>
      <c r="AH26" s="468">
        <v>2</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5">
      <c r="A27" s="140"/>
      <c r="B27" s="550"/>
      <c r="C27" s="551"/>
      <c r="D27" s="552"/>
      <c r="E27" s="467" t="s">
        <v>164</v>
      </c>
      <c r="F27" s="447"/>
      <c r="G27" s="447"/>
      <c r="H27" s="447"/>
      <c r="I27" s="447"/>
      <c r="J27" s="447"/>
      <c r="K27" s="448"/>
      <c r="L27" s="468">
        <v>1</v>
      </c>
      <c r="M27" s="469"/>
      <c r="N27" s="469"/>
      <c r="O27" s="469"/>
      <c r="P27" s="508"/>
      <c r="Q27" s="468">
        <v>4340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1621316</v>
      </c>
      <c r="BO27" s="587"/>
      <c r="BP27" s="587"/>
      <c r="BQ27" s="587"/>
      <c r="BR27" s="587"/>
      <c r="BS27" s="587"/>
      <c r="BT27" s="587"/>
      <c r="BU27" s="588"/>
      <c r="BV27" s="586">
        <v>1734882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2">
      <c r="A28" s="140"/>
      <c r="B28" s="550"/>
      <c r="C28" s="551"/>
      <c r="D28" s="552"/>
      <c r="E28" s="467" t="s">
        <v>167</v>
      </c>
      <c r="F28" s="447"/>
      <c r="G28" s="447"/>
      <c r="H28" s="447"/>
      <c r="I28" s="447"/>
      <c r="J28" s="447"/>
      <c r="K28" s="448"/>
      <c r="L28" s="468">
        <v>1</v>
      </c>
      <c r="M28" s="469"/>
      <c r="N28" s="469"/>
      <c r="O28" s="469"/>
      <c r="P28" s="508"/>
      <c r="Q28" s="468">
        <v>3815</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3877160</v>
      </c>
      <c r="BO28" s="381"/>
      <c r="BP28" s="381"/>
      <c r="BQ28" s="381"/>
      <c r="BR28" s="381"/>
      <c r="BS28" s="381"/>
      <c r="BT28" s="381"/>
      <c r="BU28" s="382"/>
      <c r="BV28" s="380">
        <v>3303053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2">
      <c r="A29" s="140"/>
      <c r="B29" s="550"/>
      <c r="C29" s="551"/>
      <c r="D29" s="552"/>
      <c r="E29" s="467" t="s">
        <v>171</v>
      </c>
      <c r="F29" s="447"/>
      <c r="G29" s="447"/>
      <c r="H29" s="447"/>
      <c r="I29" s="447"/>
      <c r="J29" s="447"/>
      <c r="K29" s="448"/>
      <c r="L29" s="468">
        <v>16</v>
      </c>
      <c r="M29" s="469"/>
      <c r="N29" s="469"/>
      <c r="O29" s="469"/>
      <c r="P29" s="508"/>
      <c r="Q29" s="468">
        <v>3620</v>
      </c>
      <c r="R29" s="469"/>
      <c r="S29" s="469"/>
      <c r="T29" s="469"/>
      <c r="U29" s="469"/>
      <c r="V29" s="508"/>
      <c r="W29" s="564"/>
      <c r="X29" s="565"/>
      <c r="Y29" s="566"/>
      <c r="Z29" s="467" t="s">
        <v>172</v>
      </c>
      <c r="AA29" s="447"/>
      <c r="AB29" s="447"/>
      <c r="AC29" s="447"/>
      <c r="AD29" s="447"/>
      <c r="AE29" s="447"/>
      <c r="AF29" s="447"/>
      <c r="AG29" s="448"/>
      <c r="AH29" s="468">
        <v>318</v>
      </c>
      <c r="AI29" s="469"/>
      <c r="AJ29" s="469"/>
      <c r="AK29" s="469"/>
      <c r="AL29" s="508"/>
      <c r="AM29" s="468">
        <v>932058</v>
      </c>
      <c r="AN29" s="469"/>
      <c r="AO29" s="469"/>
      <c r="AP29" s="469"/>
      <c r="AQ29" s="469"/>
      <c r="AR29" s="508"/>
      <c r="AS29" s="468">
        <v>2931</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386732</v>
      </c>
      <c r="BO29" s="418"/>
      <c r="BP29" s="418"/>
      <c r="BQ29" s="418"/>
      <c r="BR29" s="418"/>
      <c r="BS29" s="418"/>
      <c r="BT29" s="418"/>
      <c r="BU29" s="419"/>
      <c r="BV29" s="417">
        <v>582969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5">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95</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1291373</v>
      </c>
      <c r="BO30" s="587"/>
      <c r="BP30" s="587"/>
      <c r="BQ30" s="587"/>
      <c r="BR30" s="587"/>
      <c r="BS30" s="587"/>
      <c r="BT30" s="587"/>
      <c r="BU30" s="588"/>
      <c r="BV30" s="586">
        <v>870278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2">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可茂衛生施設利用組合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長良川鉄道株式会社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2">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介護保険会計（保険事業勘定）</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IF('各会計、関係団体の財政状況及び健全化判断比率'!B34="","",'各会計、関係団体の財政状況及び健全化判断比率'!B34)</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岐阜県市町村会館組合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2">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介護保険会計（サービス事業勘定）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岐阜県市町村職員退職手当組合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2">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後期高齢者医療会計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美濃加茂市富加町中学校組合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2">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介護認定・障がい者自立支援認定審査会会計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可茂消防事務組合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2">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可茂広域行政事務組合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2">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中濃地域農業共済事務組合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2">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岐阜県後期高齢者医療広域連合(一般会計）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2">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岐阜県後期高齢者医療広域連合(特別会計）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2">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可茂公設地方卸売市場組合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193</v>
      </c>
    </row>
    <row r="50" spans="5:5" x14ac:dyDescent="0.2">
      <c r="E50" s="141" t="s">
        <v>194</v>
      </c>
    </row>
    <row r="51" spans="5:5" x14ac:dyDescent="0.2">
      <c r="E51" s="141" t="s">
        <v>195</v>
      </c>
    </row>
    <row r="52" spans="5:5" x14ac:dyDescent="0.2">
      <c r="E52" s="141" t="s">
        <v>196</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2">
      <c r="A34" s="22"/>
      <c r="B34" s="31"/>
      <c r="C34" s="1184" t="s">
        <v>536</v>
      </c>
      <c r="D34" s="1184"/>
      <c r="E34" s="1185"/>
      <c r="F34" s="32">
        <v>16</v>
      </c>
      <c r="G34" s="33">
        <v>15.38</v>
      </c>
      <c r="H34" s="33">
        <v>15.36</v>
      </c>
      <c r="I34" s="33">
        <v>16.72</v>
      </c>
      <c r="J34" s="34">
        <v>19.07</v>
      </c>
      <c r="K34" s="22"/>
      <c r="L34" s="22"/>
      <c r="M34" s="22"/>
      <c r="N34" s="22"/>
      <c r="O34" s="22"/>
      <c r="P34" s="22"/>
    </row>
    <row r="35" spans="1:16" ht="39" customHeight="1" x14ac:dyDescent="0.2">
      <c r="A35" s="22"/>
      <c r="B35" s="35"/>
      <c r="C35" s="1178" t="s">
        <v>537</v>
      </c>
      <c r="D35" s="1179"/>
      <c r="E35" s="1180"/>
      <c r="F35" s="36">
        <v>9.49</v>
      </c>
      <c r="G35" s="37">
        <v>11.88</v>
      </c>
      <c r="H35" s="37">
        <v>5.58</v>
      </c>
      <c r="I35" s="37">
        <v>16.38</v>
      </c>
      <c r="J35" s="38">
        <v>10.07</v>
      </c>
      <c r="K35" s="22"/>
      <c r="L35" s="22"/>
      <c r="M35" s="22"/>
      <c r="N35" s="22"/>
      <c r="O35" s="22"/>
      <c r="P35" s="22"/>
    </row>
    <row r="36" spans="1:16" ht="39" customHeight="1" x14ac:dyDescent="0.2">
      <c r="A36" s="22"/>
      <c r="B36" s="35"/>
      <c r="C36" s="1178" t="s">
        <v>538</v>
      </c>
      <c r="D36" s="1179"/>
      <c r="E36" s="1180"/>
      <c r="F36" s="36">
        <v>4.03</v>
      </c>
      <c r="G36" s="37">
        <v>4.42</v>
      </c>
      <c r="H36" s="37">
        <v>4.38</v>
      </c>
      <c r="I36" s="37">
        <v>4.8899999999999997</v>
      </c>
      <c r="J36" s="38">
        <v>5.24</v>
      </c>
      <c r="K36" s="22"/>
      <c r="L36" s="22"/>
      <c r="M36" s="22"/>
      <c r="N36" s="22"/>
      <c r="O36" s="22"/>
      <c r="P36" s="22"/>
    </row>
    <row r="37" spans="1:16" ht="39" customHeight="1" x14ac:dyDescent="0.2">
      <c r="A37" s="22"/>
      <c r="B37" s="35"/>
      <c r="C37" s="1178" t="s">
        <v>539</v>
      </c>
      <c r="D37" s="1179"/>
      <c r="E37" s="1180"/>
      <c r="F37" s="36">
        <v>0.98</v>
      </c>
      <c r="G37" s="37">
        <v>0.85</v>
      </c>
      <c r="H37" s="37">
        <v>1.1499999999999999</v>
      </c>
      <c r="I37" s="37">
        <v>1.24</v>
      </c>
      <c r="J37" s="38">
        <v>1.5</v>
      </c>
      <c r="K37" s="22"/>
      <c r="L37" s="22"/>
      <c r="M37" s="22"/>
      <c r="N37" s="22"/>
      <c r="O37" s="22"/>
      <c r="P37" s="22"/>
    </row>
    <row r="38" spans="1:16" ht="39" customHeight="1" x14ac:dyDescent="0.2">
      <c r="A38" s="22"/>
      <c r="B38" s="35"/>
      <c r="C38" s="1178" t="s">
        <v>540</v>
      </c>
      <c r="D38" s="1179"/>
      <c r="E38" s="1180"/>
      <c r="F38" s="36">
        <v>1.24</v>
      </c>
      <c r="G38" s="37">
        <v>1.53</v>
      </c>
      <c r="H38" s="37">
        <v>1.03</v>
      </c>
      <c r="I38" s="37">
        <v>1.62</v>
      </c>
      <c r="J38" s="38">
        <v>1.29</v>
      </c>
      <c r="K38" s="22"/>
      <c r="L38" s="22"/>
      <c r="M38" s="22"/>
      <c r="N38" s="22"/>
      <c r="O38" s="22"/>
      <c r="P38" s="22"/>
    </row>
    <row r="39" spans="1:16" ht="39" customHeight="1" x14ac:dyDescent="0.2">
      <c r="A39" s="22"/>
      <c r="B39" s="35"/>
      <c r="C39" s="1178" t="s">
        <v>541</v>
      </c>
      <c r="D39" s="1179"/>
      <c r="E39" s="1180"/>
      <c r="F39" s="36">
        <v>0.26</v>
      </c>
      <c r="G39" s="37">
        <v>0.31</v>
      </c>
      <c r="H39" s="37">
        <v>0.26</v>
      </c>
      <c r="I39" s="37">
        <v>0.25</v>
      </c>
      <c r="J39" s="38">
        <v>0.28000000000000003</v>
      </c>
      <c r="K39" s="22"/>
      <c r="L39" s="22"/>
      <c r="M39" s="22"/>
      <c r="N39" s="22"/>
      <c r="O39" s="22"/>
      <c r="P39" s="22"/>
    </row>
    <row r="40" spans="1:16" ht="39" customHeight="1" x14ac:dyDescent="0.2">
      <c r="A40" s="22"/>
      <c r="B40" s="35"/>
      <c r="C40" s="1178" t="s">
        <v>542</v>
      </c>
      <c r="D40" s="1179"/>
      <c r="E40" s="1180"/>
      <c r="F40" s="36">
        <v>0</v>
      </c>
      <c r="G40" s="37">
        <v>0.02</v>
      </c>
      <c r="H40" s="37">
        <v>0</v>
      </c>
      <c r="I40" s="37">
        <v>0.03</v>
      </c>
      <c r="J40" s="38">
        <v>0.02</v>
      </c>
      <c r="K40" s="22"/>
      <c r="L40" s="22"/>
      <c r="M40" s="22"/>
      <c r="N40" s="22"/>
      <c r="O40" s="22"/>
      <c r="P40" s="22"/>
    </row>
    <row r="41" spans="1:16" ht="39" customHeight="1" x14ac:dyDescent="0.2">
      <c r="A41" s="22"/>
      <c r="B41" s="35"/>
      <c r="C41" s="1178" t="s">
        <v>543</v>
      </c>
      <c r="D41" s="1179"/>
      <c r="E41" s="1180"/>
      <c r="F41" s="36">
        <v>0</v>
      </c>
      <c r="G41" s="37">
        <v>0</v>
      </c>
      <c r="H41" s="37">
        <v>0</v>
      </c>
      <c r="I41" s="37">
        <v>0.01</v>
      </c>
      <c r="J41" s="38">
        <v>0</v>
      </c>
      <c r="K41" s="22"/>
      <c r="L41" s="22"/>
      <c r="M41" s="22"/>
      <c r="N41" s="22"/>
      <c r="O41" s="22"/>
      <c r="P41" s="22"/>
    </row>
    <row r="42" spans="1:16" ht="39" customHeight="1" x14ac:dyDescent="0.2">
      <c r="A42" s="22"/>
      <c r="B42" s="39"/>
      <c r="C42" s="1178" t="s">
        <v>544</v>
      </c>
      <c r="D42" s="1179"/>
      <c r="E42" s="1180"/>
      <c r="F42" s="36" t="s">
        <v>488</v>
      </c>
      <c r="G42" s="37" t="s">
        <v>488</v>
      </c>
      <c r="H42" s="37" t="s">
        <v>488</v>
      </c>
      <c r="I42" s="37" t="s">
        <v>488</v>
      </c>
      <c r="J42" s="38" t="s">
        <v>488</v>
      </c>
      <c r="K42" s="22"/>
      <c r="L42" s="22"/>
      <c r="M42" s="22"/>
      <c r="N42" s="22"/>
      <c r="O42" s="22"/>
      <c r="P42" s="22"/>
    </row>
    <row r="43" spans="1:16" ht="39" customHeight="1" thickBot="1" x14ac:dyDescent="0.25">
      <c r="A43" s="22"/>
      <c r="B43" s="40"/>
      <c r="C43" s="1181" t="s">
        <v>545</v>
      </c>
      <c r="D43" s="1182"/>
      <c r="E43" s="1183"/>
      <c r="F43" s="41" t="s">
        <v>488</v>
      </c>
      <c r="G43" s="42" t="s">
        <v>488</v>
      </c>
      <c r="H43" s="42" t="s">
        <v>488</v>
      </c>
      <c r="I43" s="42" t="s">
        <v>488</v>
      </c>
      <c r="J43" s="43" t="s">
        <v>488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2">
      <c r="A45" s="48"/>
      <c r="B45" s="1194" t="s">
        <v>11</v>
      </c>
      <c r="C45" s="1195"/>
      <c r="D45" s="58"/>
      <c r="E45" s="1200" t="s">
        <v>12</v>
      </c>
      <c r="F45" s="1200"/>
      <c r="G45" s="1200"/>
      <c r="H45" s="1200"/>
      <c r="I45" s="1200"/>
      <c r="J45" s="1201"/>
      <c r="K45" s="59">
        <v>2231</v>
      </c>
      <c r="L45" s="60">
        <v>2006</v>
      </c>
      <c r="M45" s="60">
        <v>1895</v>
      </c>
      <c r="N45" s="60">
        <v>1700</v>
      </c>
      <c r="O45" s="61">
        <v>1669</v>
      </c>
      <c r="P45" s="48"/>
      <c r="Q45" s="48"/>
      <c r="R45" s="48"/>
      <c r="S45" s="48"/>
      <c r="T45" s="48"/>
      <c r="U45" s="48"/>
    </row>
    <row r="46" spans="1:21" ht="30.75" customHeight="1" x14ac:dyDescent="0.2">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2">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2">
      <c r="A48" s="48"/>
      <c r="B48" s="1196"/>
      <c r="C48" s="1197"/>
      <c r="D48" s="62"/>
      <c r="E48" s="1188" t="s">
        <v>15</v>
      </c>
      <c r="F48" s="1188"/>
      <c r="G48" s="1188"/>
      <c r="H48" s="1188"/>
      <c r="I48" s="1188"/>
      <c r="J48" s="1189"/>
      <c r="K48" s="63">
        <v>1120</v>
      </c>
      <c r="L48" s="64">
        <v>1099</v>
      </c>
      <c r="M48" s="64">
        <v>980</v>
      </c>
      <c r="N48" s="64">
        <v>967</v>
      </c>
      <c r="O48" s="65">
        <v>962</v>
      </c>
      <c r="P48" s="48"/>
      <c r="Q48" s="48"/>
      <c r="R48" s="48"/>
      <c r="S48" s="48"/>
      <c r="T48" s="48"/>
      <c r="U48" s="48"/>
    </row>
    <row r="49" spans="1:21" ht="30.75" customHeight="1" x14ac:dyDescent="0.2">
      <c r="A49" s="48"/>
      <c r="B49" s="1196"/>
      <c r="C49" s="1197"/>
      <c r="D49" s="62"/>
      <c r="E49" s="1188" t="s">
        <v>16</v>
      </c>
      <c r="F49" s="1188"/>
      <c r="G49" s="1188"/>
      <c r="H49" s="1188"/>
      <c r="I49" s="1188"/>
      <c r="J49" s="1189"/>
      <c r="K49" s="63">
        <v>265</v>
      </c>
      <c r="L49" s="64">
        <v>177</v>
      </c>
      <c r="M49" s="64">
        <v>61</v>
      </c>
      <c r="N49" s="64">
        <v>71</v>
      </c>
      <c r="O49" s="65">
        <v>72</v>
      </c>
      <c r="P49" s="48"/>
      <c r="Q49" s="48"/>
      <c r="R49" s="48"/>
      <c r="S49" s="48"/>
      <c r="T49" s="48"/>
      <c r="U49" s="48"/>
    </row>
    <row r="50" spans="1:21" ht="30.75" customHeight="1" x14ac:dyDescent="0.2">
      <c r="A50" s="48"/>
      <c r="B50" s="1196"/>
      <c r="C50" s="1197"/>
      <c r="D50" s="62"/>
      <c r="E50" s="1188" t="s">
        <v>17</v>
      </c>
      <c r="F50" s="1188"/>
      <c r="G50" s="1188"/>
      <c r="H50" s="1188"/>
      <c r="I50" s="1188"/>
      <c r="J50" s="1189"/>
      <c r="K50" s="63">
        <v>40</v>
      </c>
      <c r="L50" s="64">
        <v>39</v>
      </c>
      <c r="M50" s="64">
        <v>36</v>
      </c>
      <c r="N50" s="64">
        <v>32</v>
      </c>
      <c r="O50" s="65">
        <v>70</v>
      </c>
      <c r="P50" s="48"/>
      <c r="Q50" s="48"/>
      <c r="R50" s="48"/>
      <c r="S50" s="48"/>
      <c r="T50" s="48"/>
      <c r="U50" s="48"/>
    </row>
    <row r="51" spans="1:21" ht="30.75" customHeight="1" x14ac:dyDescent="0.2">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2">
      <c r="A52" s="48"/>
      <c r="B52" s="1186" t="s">
        <v>19</v>
      </c>
      <c r="C52" s="1187"/>
      <c r="D52" s="66"/>
      <c r="E52" s="1188" t="s">
        <v>20</v>
      </c>
      <c r="F52" s="1188"/>
      <c r="G52" s="1188"/>
      <c r="H52" s="1188"/>
      <c r="I52" s="1188"/>
      <c r="J52" s="1189"/>
      <c r="K52" s="63">
        <v>2414</v>
      </c>
      <c r="L52" s="64">
        <v>2398</v>
      </c>
      <c r="M52" s="64">
        <v>2351</v>
      </c>
      <c r="N52" s="64">
        <v>2157</v>
      </c>
      <c r="O52" s="65">
        <v>2144</v>
      </c>
      <c r="P52" s="48"/>
      <c r="Q52" s="48"/>
      <c r="R52" s="48"/>
      <c r="S52" s="48"/>
      <c r="T52" s="48"/>
      <c r="U52" s="48"/>
    </row>
    <row r="53" spans="1:21" ht="30.75" customHeight="1" thickBot="1" x14ac:dyDescent="0.25">
      <c r="A53" s="48"/>
      <c r="B53" s="1190" t="s">
        <v>21</v>
      </c>
      <c r="C53" s="1191"/>
      <c r="D53" s="67"/>
      <c r="E53" s="1192" t="s">
        <v>22</v>
      </c>
      <c r="F53" s="1192"/>
      <c r="G53" s="1192"/>
      <c r="H53" s="1192"/>
      <c r="I53" s="1192"/>
      <c r="J53" s="1193"/>
      <c r="K53" s="68">
        <v>1242</v>
      </c>
      <c r="L53" s="69">
        <v>923</v>
      </c>
      <c r="M53" s="69">
        <v>621</v>
      </c>
      <c r="N53" s="69">
        <v>613</v>
      </c>
      <c r="O53" s="70">
        <v>629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528</v>
      </c>
      <c r="J40" s="79" t="s">
        <v>529</v>
      </c>
      <c r="K40" s="79" t="s">
        <v>530</v>
      </c>
      <c r="L40" s="79" t="s">
        <v>531</v>
      </c>
      <c r="M40" s="80" t="s">
        <v>532</v>
      </c>
    </row>
    <row r="41" spans="2:13" ht="27.75" customHeight="1" x14ac:dyDescent="0.2">
      <c r="B41" s="1202" t="s">
        <v>24</v>
      </c>
      <c r="C41" s="1203"/>
      <c r="D41" s="81"/>
      <c r="E41" s="1208" t="s">
        <v>25</v>
      </c>
      <c r="F41" s="1208"/>
      <c r="G41" s="1208"/>
      <c r="H41" s="1209"/>
      <c r="I41" s="82">
        <v>15969</v>
      </c>
      <c r="J41" s="83">
        <v>15114</v>
      </c>
      <c r="K41" s="83">
        <v>14606</v>
      </c>
      <c r="L41" s="83">
        <v>14548</v>
      </c>
      <c r="M41" s="84">
        <v>14008</v>
      </c>
    </row>
    <row r="42" spans="2:13" ht="27.75" customHeight="1" x14ac:dyDescent="0.2">
      <c r="B42" s="1204"/>
      <c r="C42" s="1205"/>
      <c r="D42" s="85"/>
      <c r="E42" s="1210" t="s">
        <v>26</v>
      </c>
      <c r="F42" s="1210"/>
      <c r="G42" s="1210"/>
      <c r="H42" s="1211"/>
      <c r="I42" s="86">
        <v>209</v>
      </c>
      <c r="J42" s="87">
        <v>173</v>
      </c>
      <c r="K42" s="87">
        <v>139</v>
      </c>
      <c r="L42" s="87">
        <v>105</v>
      </c>
      <c r="M42" s="88">
        <v>71</v>
      </c>
    </row>
    <row r="43" spans="2:13" ht="27.75" customHeight="1" x14ac:dyDescent="0.2">
      <c r="B43" s="1204"/>
      <c r="C43" s="1205"/>
      <c r="D43" s="85"/>
      <c r="E43" s="1210" t="s">
        <v>27</v>
      </c>
      <c r="F43" s="1210"/>
      <c r="G43" s="1210"/>
      <c r="H43" s="1211"/>
      <c r="I43" s="86">
        <v>19458</v>
      </c>
      <c r="J43" s="87">
        <v>19261</v>
      </c>
      <c r="K43" s="87">
        <v>18696</v>
      </c>
      <c r="L43" s="87">
        <v>18207</v>
      </c>
      <c r="M43" s="88">
        <v>16738</v>
      </c>
    </row>
    <row r="44" spans="2:13" ht="27.75" customHeight="1" x14ac:dyDescent="0.2">
      <c r="B44" s="1204"/>
      <c r="C44" s="1205"/>
      <c r="D44" s="85"/>
      <c r="E44" s="1210" t="s">
        <v>28</v>
      </c>
      <c r="F44" s="1210"/>
      <c r="G44" s="1210"/>
      <c r="H44" s="1211"/>
      <c r="I44" s="86">
        <v>475</v>
      </c>
      <c r="J44" s="87">
        <v>423</v>
      </c>
      <c r="K44" s="87">
        <v>372</v>
      </c>
      <c r="L44" s="87">
        <v>305</v>
      </c>
      <c r="M44" s="88">
        <v>233</v>
      </c>
    </row>
    <row r="45" spans="2:13" ht="27.75" customHeight="1" x14ac:dyDescent="0.2">
      <c r="B45" s="1204"/>
      <c r="C45" s="1205"/>
      <c r="D45" s="85"/>
      <c r="E45" s="1210" t="s">
        <v>29</v>
      </c>
      <c r="F45" s="1210"/>
      <c r="G45" s="1210"/>
      <c r="H45" s="1211"/>
      <c r="I45" s="86">
        <v>1844</v>
      </c>
      <c r="J45" s="87">
        <v>1705</v>
      </c>
      <c r="K45" s="87">
        <v>1692</v>
      </c>
      <c r="L45" s="87">
        <v>1617</v>
      </c>
      <c r="M45" s="88">
        <v>2100</v>
      </c>
    </row>
    <row r="46" spans="2:13" ht="27.75" customHeight="1" x14ac:dyDescent="0.2">
      <c r="B46" s="1204"/>
      <c r="C46" s="1205"/>
      <c r="D46" s="89"/>
      <c r="E46" s="1210" t="s">
        <v>30</v>
      </c>
      <c r="F46" s="1210"/>
      <c r="G46" s="1210"/>
      <c r="H46" s="1211"/>
      <c r="I46" s="86" t="s">
        <v>488</v>
      </c>
      <c r="J46" s="87" t="s">
        <v>488</v>
      </c>
      <c r="K46" s="87" t="s">
        <v>488</v>
      </c>
      <c r="L46" s="87" t="s">
        <v>488</v>
      </c>
      <c r="M46" s="88" t="s">
        <v>488</v>
      </c>
    </row>
    <row r="47" spans="2:13" ht="27.75" customHeight="1" x14ac:dyDescent="0.2">
      <c r="B47" s="1204"/>
      <c r="C47" s="1205"/>
      <c r="D47" s="90"/>
      <c r="E47" s="1212" t="s">
        <v>31</v>
      </c>
      <c r="F47" s="1213"/>
      <c r="G47" s="1213"/>
      <c r="H47" s="1214"/>
      <c r="I47" s="86" t="s">
        <v>488</v>
      </c>
      <c r="J47" s="87" t="s">
        <v>488</v>
      </c>
      <c r="K47" s="87" t="s">
        <v>488</v>
      </c>
      <c r="L47" s="87" t="s">
        <v>488</v>
      </c>
      <c r="M47" s="88" t="s">
        <v>488</v>
      </c>
    </row>
    <row r="48" spans="2:13" ht="27.75" customHeight="1" x14ac:dyDescent="0.2">
      <c r="B48" s="1204"/>
      <c r="C48" s="1205"/>
      <c r="D48" s="85"/>
      <c r="E48" s="1210" t="s">
        <v>32</v>
      </c>
      <c r="F48" s="1210"/>
      <c r="G48" s="1210"/>
      <c r="H48" s="1211"/>
      <c r="I48" s="86" t="s">
        <v>488</v>
      </c>
      <c r="J48" s="87" t="s">
        <v>488</v>
      </c>
      <c r="K48" s="87" t="s">
        <v>488</v>
      </c>
      <c r="L48" s="87" t="s">
        <v>488</v>
      </c>
      <c r="M48" s="88" t="s">
        <v>488</v>
      </c>
    </row>
    <row r="49" spans="2:13" ht="27.75" customHeight="1" x14ac:dyDescent="0.2">
      <c r="B49" s="1206"/>
      <c r="C49" s="1207"/>
      <c r="D49" s="85"/>
      <c r="E49" s="1210" t="s">
        <v>33</v>
      </c>
      <c r="F49" s="1210"/>
      <c r="G49" s="1210"/>
      <c r="H49" s="1211"/>
      <c r="I49" s="86" t="s">
        <v>488</v>
      </c>
      <c r="J49" s="87" t="s">
        <v>488</v>
      </c>
      <c r="K49" s="87" t="s">
        <v>488</v>
      </c>
      <c r="L49" s="87" t="s">
        <v>488</v>
      </c>
      <c r="M49" s="88" t="s">
        <v>488</v>
      </c>
    </row>
    <row r="50" spans="2:13" ht="27.75" customHeight="1" x14ac:dyDescent="0.2">
      <c r="B50" s="1215" t="s">
        <v>34</v>
      </c>
      <c r="C50" s="1216"/>
      <c r="D50" s="91"/>
      <c r="E50" s="1210" t="s">
        <v>35</v>
      </c>
      <c r="F50" s="1210"/>
      <c r="G50" s="1210"/>
      <c r="H50" s="1211"/>
      <c r="I50" s="86">
        <v>5496</v>
      </c>
      <c r="J50" s="87">
        <v>5204</v>
      </c>
      <c r="K50" s="87">
        <v>5652</v>
      </c>
      <c r="L50" s="87">
        <v>5571</v>
      </c>
      <c r="M50" s="88">
        <v>6407</v>
      </c>
    </row>
    <row r="51" spans="2:13" ht="27.75" customHeight="1" x14ac:dyDescent="0.2">
      <c r="B51" s="1204"/>
      <c r="C51" s="1205"/>
      <c r="D51" s="85"/>
      <c r="E51" s="1210" t="s">
        <v>36</v>
      </c>
      <c r="F51" s="1210"/>
      <c r="G51" s="1210"/>
      <c r="H51" s="1211"/>
      <c r="I51" s="86">
        <v>8649</v>
      </c>
      <c r="J51" s="87">
        <v>8837</v>
      </c>
      <c r="K51" s="87">
        <v>8934</v>
      </c>
      <c r="L51" s="87">
        <v>8692</v>
      </c>
      <c r="M51" s="88">
        <v>8231</v>
      </c>
    </row>
    <row r="52" spans="2:13" ht="27.75" customHeight="1" x14ac:dyDescent="0.2">
      <c r="B52" s="1206"/>
      <c r="C52" s="1207"/>
      <c r="D52" s="85"/>
      <c r="E52" s="1210" t="s">
        <v>37</v>
      </c>
      <c r="F52" s="1210"/>
      <c r="G52" s="1210"/>
      <c r="H52" s="1211"/>
      <c r="I52" s="86">
        <v>22697</v>
      </c>
      <c r="J52" s="87">
        <v>23062</v>
      </c>
      <c r="K52" s="87">
        <v>23363</v>
      </c>
      <c r="L52" s="87">
        <v>22523</v>
      </c>
      <c r="M52" s="88">
        <v>22109</v>
      </c>
    </row>
    <row r="53" spans="2:13" ht="27.75" customHeight="1" thickBot="1" x14ac:dyDescent="0.25">
      <c r="B53" s="1217" t="s">
        <v>21</v>
      </c>
      <c r="C53" s="1218"/>
      <c r="D53" s="92"/>
      <c r="E53" s="1219" t="s">
        <v>38</v>
      </c>
      <c r="F53" s="1219"/>
      <c r="G53" s="1219"/>
      <c r="H53" s="1220"/>
      <c r="I53" s="93">
        <v>1113</v>
      </c>
      <c r="J53" s="94">
        <v>-428</v>
      </c>
      <c r="K53" s="94">
        <v>-2443</v>
      </c>
      <c r="L53" s="94">
        <v>-2004</v>
      </c>
      <c r="M53" s="95">
        <v>-3598</v>
      </c>
    </row>
    <row r="54" spans="2:13" ht="27.75" customHeight="1" x14ac:dyDescent="0.2">
      <c r="B54" s="96" t="s">
        <v>39</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4" zoomScale="70" zoomScaleNormal="70" zoomScaleSheetLayoutView="55" workbookViewId="0">
      <selection activeCell="J61" sqref="J61"/>
    </sheetView>
  </sheetViews>
  <sheetFormatPr defaultColWidth="0" defaultRowHeight="0"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71"/>
      <c r="B1" s="373"/>
      <c r="P1" s="246"/>
      <c r="Q1" s="246"/>
    </row>
    <row r="2" spans="1:51" ht="25.8" x14ac:dyDescent="0.3">
      <c r="A2" s="371"/>
      <c r="C2" s="372"/>
      <c r="P2" s="246"/>
      <c r="Q2" s="246"/>
    </row>
    <row r="3" spans="1:51" ht="25.8" x14ac:dyDescent="0.3">
      <c r="A3" s="371"/>
      <c r="C3" s="372"/>
      <c r="P3" s="246"/>
      <c r="Q3" s="246"/>
    </row>
    <row r="4" spans="1:51" s="370"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579</v>
      </c>
    </row>
    <row r="11" spans="1:51" s="370"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579</v>
      </c>
    </row>
    <row r="13" spans="1:51" s="370"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2" x14ac:dyDescent="0.2">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2" x14ac:dyDescent="0.2">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2" x14ac:dyDescent="0.2">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2" x14ac:dyDescent="0.2">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2" x14ac:dyDescent="0.2">
      <c r="P19" s="246"/>
      <c r="Q19" s="246"/>
    </row>
    <row r="20" spans="1:259" ht="13.2" x14ac:dyDescent="0.2">
      <c r="P20" s="246"/>
      <c r="Q20" s="246"/>
    </row>
    <row r="21" spans="1:259" ht="16.2" x14ac:dyDescent="0.2">
      <c r="B21" s="369"/>
      <c r="C21" s="248"/>
      <c r="D21" s="248"/>
      <c r="E21" s="248"/>
      <c r="F21" s="248"/>
      <c r="G21" s="248"/>
      <c r="H21" s="248"/>
      <c r="I21" s="248"/>
      <c r="J21" s="248"/>
      <c r="K21" s="248"/>
      <c r="L21" s="248"/>
      <c r="M21" s="248"/>
      <c r="N21" s="368"/>
      <c r="O21" s="248"/>
      <c r="P21" s="249"/>
      <c r="Q21" s="246"/>
      <c r="IY21" s="367"/>
    </row>
    <row r="22" spans="1:259" ht="16.2" x14ac:dyDescent="0.2">
      <c r="B22" s="250"/>
      <c r="IY22" s="366"/>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6"/>
      <c r="C40" s="246"/>
      <c r="D40" s="246"/>
      <c r="E40" s="246"/>
      <c r="F40" s="246"/>
      <c r="G40" s="246"/>
      <c r="H40" s="246"/>
      <c r="I40" s="246"/>
      <c r="J40" s="246"/>
      <c r="K40" s="246"/>
      <c r="L40" s="246"/>
      <c r="M40" s="246"/>
      <c r="N40" s="246"/>
      <c r="O40" s="246"/>
      <c r="P40" s="356"/>
      <c r="Q40" s="246"/>
    </row>
    <row r="41" spans="2:17" ht="16.2" x14ac:dyDescent="0.2">
      <c r="B41" s="247" t="s">
        <v>578</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5" t="s">
        <v>575</v>
      </c>
      <c r="I42" s="354"/>
      <c r="J42" s="354"/>
      <c r="K42" s="354"/>
      <c r="L42" s="246"/>
      <c r="M42" s="246"/>
      <c r="N42" s="246"/>
      <c r="O42" s="246"/>
    </row>
    <row r="43" spans="2:17" ht="13.2" x14ac:dyDescent="0.2">
      <c r="B43" s="250"/>
      <c r="C43" s="246"/>
      <c r="D43" s="246"/>
      <c r="E43" s="246"/>
      <c r="F43" s="246"/>
      <c r="G43" s="1235" t="s">
        <v>582</v>
      </c>
      <c r="H43" s="1236"/>
      <c r="I43" s="1236"/>
      <c r="J43" s="1236"/>
      <c r="K43" s="1236"/>
      <c r="L43" s="1236"/>
      <c r="M43" s="1236"/>
      <c r="N43" s="1236"/>
      <c r="O43" s="1237"/>
    </row>
    <row r="44" spans="2:17" ht="13.2" x14ac:dyDescent="0.2">
      <c r="B44" s="250"/>
      <c r="C44" s="246"/>
      <c r="D44" s="246"/>
      <c r="E44" s="246"/>
      <c r="F44" s="246"/>
      <c r="G44" s="1238"/>
      <c r="H44" s="1239"/>
      <c r="I44" s="1239"/>
      <c r="J44" s="1239"/>
      <c r="K44" s="1239"/>
      <c r="L44" s="1239"/>
      <c r="M44" s="1239"/>
      <c r="N44" s="1239"/>
      <c r="O44" s="1240"/>
    </row>
    <row r="45" spans="2:17" ht="13.2" x14ac:dyDescent="0.2">
      <c r="B45" s="250"/>
      <c r="C45" s="246"/>
      <c r="D45" s="246"/>
      <c r="E45" s="246"/>
      <c r="F45" s="246"/>
      <c r="G45" s="1238"/>
      <c r="H45" s="1239"/>
      <c r="I45" s="1239"/>
      <c r="J45" s="1239"/>
      <c r="K45" s="1239"/>
      <c r="L45" s="1239"/>
      <c r="M45" s="1239"/>
      <c r="N45" s="1239"/>
      <c r="O45" s="1240"/>
    </row>
    <row r="46" spans="2:17" ht="13.2" x14ac:dyDescent="0.2">
      <c r="B46" s="250"/>
      <c r="C46" s="246"/>
      <c r="D46" s="246"/>
      <c r="E46" s="246"/>
      <c r="F46" s="246"/>
      <c r="G46" s="1238"/>
      <c r="H46" s="1239"/>
      <c r="I46" s="1239"/>
      <c r="J46" s="1239"/>
      <c r="K46" s="1239"/>
      <c r="L46" s="1239"/>
      <c r="M46" s="1239"/>
      <c r="N46" s="1239"/>
      <c r="O46" s="1240"/>
    </row>
    <row r="47" spans="2:17" ht="13.2" x14ac:dyDescent="0.2">
      <c r="B47" s="250"/>
      <c r="C47" s="246"/>
      <c r="D47" s="246"/>
      <c r="E47" s="246"/>
      <c r="F47" s="246"/>
      <c r="G47" s="1241"/>
      <c r="H47" s="1242"/>
      <c r="I47" s="1242"/>
      <c r="J47" s="1242"/>
      <c r="K47" s="1242"/>
      <c r="L47" s="1242"/>
      <c r="M47" s="1242"/>
      <c r="N47" s="1242"/>
      <c r="O47" s="1243"/>
    </row>
    <row r="48" spans="2:17" ht="13.2" x14ac:dyDescent="0.2">
      <c r="B48" s="250"/>
      <c r="C48" s="246"/>
      <c r="D48" s="246"/>
      <c r="E48" s="246"/>
      <c r="F48" s="246"/>
      <c r="G48" s="246"/>
      <c r="H48" s="365"/>
      <c r="I48" s="365"/>
      <c r="J48" s="365"/>
    </row>
    <row r="49" spans="1:17" ht="13.2" x14ac:dyDescent="0.2">
      <c r="B49" s="250"/>
      <c r="C49" s="246"/>
      <c r="D49" s="246"/>
      <c r="E49" s="246"/>
      <c r="F49" s="246"/>
      <c r="G49" s="245" t="s">
        <v>577</v>
      </c>
    </row>
    <row r="50" spans="1:17" ht="13.2" x14ac:dyDescent="0.2">
      <c r="B50" s="250"/>
      <c r="C50" s="246"/>
      <c r="D50" s="246"/>
      <c r="E50" s="246"/>
      <c r="F50" s="246"/>
      <c r="G50" s="1244"/>
      <c r="H50" s="1245"/>
      <c r="I50" s="1245"/>
      <c r="J50" s="1246"/>
      <c r="K50" s="347" t="s">
        <v>528</v>
      </c>
      <c r="L50" s="347" t="s">
        <v>529</v>
      </c>
      <c r="M50" s="347" t="s">
        <v>530</v>
      </c>
      <c r="N50" s="347" t="s">
        <v>531</v>
      </c>
      <c r="O50" s="347" t="s">
        <v>532</v>
      </c>
    </row>
    <row r="51" spans="1:17" ht="13.2" x14ac:dyDescent="0.2">
      <c r="B51" s="250"/>
      <c r="C51" s="246"/>
      <c r="D51" s="246"/>
      <c r="E51" s="246"/>
      <c r="F51" s="246"/>
      <c r="G51" s="1247" t="s">
        <v>573</v>
      </c>
      <c r="H51" s="1248"/>
      <c r="I51" s="1253" t="s">
        <v>571</v>
      </c>
      <c r="J51" s="1253"/>
      <c r="K51" s="1256"/>
      <c r="L51" s="1256"/>
      <c r="M51" s="1256"/>
      <c r="N51" s="1256"/>
      <c r="O51" s="1256"/>
    </row>
    <row r="52" spans="1:17" ht="13.2" x14ac:dyDescent="0.2">
      <c r="B52" s="250"/>
      <c r="C52" s="246"/>
      <c r="D52" s="246"/>
      <c r="E52" s="246"/>
      <c r="F52" s="246"/>
      <c r="G52" s="1249"/>
      <c r="H52" s="1250"/>
      <c r="I52" s="1254"/>
      <c r="J52" s="1254"/>
      <c r="K52" s="1223"/>
      <c r="L52" s="1223"/>
      <c r="M52" s="1223"/>
      <c r="N52" s="1223"/>
      <c r="O52" s="1223"/>
    </row>
    <row r="53" spans="1:17" ht="13.2" x14ac:dyDescent="0.2">
      <c r="A53" s="357"/>
      <c r="B53" s="250"/>
      <c r="C53" s="246"/>
      <c r="D53" s="246"/>
      <c r="E53" s="246"/>
      <c r="F53" s="246"/>
      <c r="G53" s="1249"/>
      <c r="H53" s="1250"/>
      <c r="I53" s="1233" t="s">
        <v>581</v>
      </c>
      <c r="J53" s="1233"/>
      <c r="K53" s="1255"/>
      <c r="L53" s="1255"/>
      <c r="M53" s="1255"/>
      <c r="N53" s="1255"/>
      <c r="O53" s="1255"/>
    </row>
    <row r="54" spans="1:17" ht="13.2" x14ac:dyDescent="0.2">
      <c r="A54" s="357"/>
      <c r="B54" s="250"/>
      <c r="C54" s="246"/>
      <c r="D54" s="246"/>
      <c r="E54" s="246"/>
      <c r="F54" s="246"/>
      <c r="G54" s="1251"/>
      <c r="H54" s="1252"/>
      <c r="I54" s="1233"/>
      <c r="J54" s="1233"/>
      <c r="K54" s="1222"/>
      <c r="L54" s="1222"/>
      <c r="M54" s="1222"/>
      <c r="N54" s="1222"/>
      <c r="O54" s="1222"/>
    </row>
    <row r="55" spans="1:17" ht="13.2" x14ac:dyDescent="0.2">
      <c r="A55" s="357"/>
      <c r="B55" s="250"/>
      <c r="C55" s="246"/>
      <c r="D55" s="246"/>
      <c r="E55" s="246"/>
      <c r="F55" s="246"/>
      <c r="G55" s="1227" t="s">
        <v>572</v>
      </c>
      <c r="H55" s="1228"/>
      <c r="I55" s="1233" t="s">
        <v>571</v>
      </c>
      <c r="J55" s="1233"/>
      <c r="K55" s="1256"/>
      <c r="L55" s="1256"/>
      <c r="M55" s="1256"/>
      <c r="N55" s="1256"/>
      <c r="O55" s="1256"/>
    </row>
    <row r="56" spans="1:17" ht="13.2" x14ac:dyDescent="0.2">
      <c r="A56" s="357"/>
      <c r="B56" s="250"/>
      <c r="C56" s="246"/>
      <c r="D56" s="246"/>
      <c r="E56" s="246"/>
      <c r="F56" s="246"/>
      <c r="G56" s="1229"/>
      <c r="H56" s="1230"/>
      <c r="I56" s="1233"/>
      <c r="J56" s="1233"/>
      <c r="K56" s="1223"/>
      <c r="L56" s="1223"/>
      <c r="M56" s="1223"/>
      <c r="N56" s="1223"/>
      <c r="O56" s="1223"/>
    </row>
    <row r="57" spans="1:17" s="357" customFormat="1" ht="13.2" x14ac:dyDescent="0.2">
      <c r="B57" s="358"/>
      <c r="C57" s="354"/>
      <c r="D57" s="354"/>
      <c r="E57" s="354"/>
      <c r="F57" s="354"/>
      <c r="G57" s="1229"/>
      <c r="H57" s="1230"/>
      <c r="I57" s="1225" t="s">
        <v>580</v>
      </c>
      <c r="J57" s="1225"/>
      <c r="K57" s="1255"/>
      <c r="L57" s="1255"/>
      <c r="M57" s="1255"/>
      <c r="N57" s="1255"/>
      <c r="O57" s="1255"/>
      <c r="P57" s="363"/>
      <c r="Q57" s="358"/>
    </row>
    <row r="58" spans="1:17" s="357" customFormat="1" ht="13.2" x14ac:dyDescent="0.2">
      <c r="A58" s="245"/>
      <c r="B58" s="358"/>
      <c r="C58" s="354"/>
      <c r="D58" s="354"/>
      <c r="E58" s="354"/>
      <c r="F58" s="354"/>
      <c r="G58" s="1231"/>
      <c r="H58" s="1232"/>
      <c r="I58" s="1225"/>
      <c r="J58" s="1225"/>
      <c r="K58" s="1222"/>
      <c r="L58" s="1222"/>
      <c r="M58" s="1222"/>
      <c r="N58" s="1222"/>
      <c r="O58" s="1222"/>
      <c r="P58" s="363"/>
      <c r="Q58" s="358"/>
    </row>
    <row r="59" spans="1:17" s="357" customFormat="1" ht="13.2" x14ac:dyDescent="0.2">
      <c r="A59" s="245"/>
      <c r="B59" s="358"/>
      <c r="C59" s="354"/>
      <c r="D59" s="354"/>
      <c r="E59" s="354"/>
      <c r="F59" s="354"/>
      <c r="G59" s="354"/>
      <c r="H59" s="354"/>
      <c r="I59" s="354"/>
      <c r="J59" s="354"/>
      <c r="K59" s="364"/>
      <c r="L59" s="364"/>
      <c r="M59" s="364"/>
      <c r="N59" s="364"/>
      <c r="O59" s="364"/>
      <c r="P59" s="363"/>
      <c r="Q59" s="358"/>
    </row>
    <row r="60" spans="1:17" s="357" customFormat="1" ht="13.2" x14ac:dyDescent="0.2">
      <c r="A60" s="245"/>
      <c r="B60" s="358"/>
      <c r="C60" s="354"/>
      <c r="D60" s="354"/>
      <c r="E60" s="354"/>
      <c r="F60" s="354"/>
      <c r="G60" s="354"/>
      <c r="H60" s="354"/>
      <c r="I60" s="354"/>
      <c r="J60" s="354"/>
      <c r="K60" s="364"/>
      <c r="L60" s="364"/>
      <c r="M60" s="364"/>
      <c r="N60" s="364"/>
      <c r="O60" s="364"/>
      <c r="P60" s="363"/>
      <c r="Q60" s="358"/>
    </row>
    <row r="61" spans="1:17" s="357" customFormat="1" ht="13.2" x14ac:dyDescent="0.2">
      <c r="A61" s="245"/>
      <c r="B61" s="362"/>
      <c r="C61" s="361"/>
      <c r="D61" s="361"/>
      <c r="E61" s="361"/>
      <c r="F61" s="361"/>
      <c r="G61" s="361"/>
      <c r="H61" s="361"/>
      <c r="I61" s="361"/>
      <c r="J61" s="361"/>
      <c r="K61" s="361"/>
      <c r="L61" s="361"/>
      <c r="M61" s="360"/>
      <c r="N61" s="360"/>
      <c r="O61" s="360"/>
      <c r="P61" s="359"/>
      <c r="Q61" s="358"/>
    </row>
    <row r="62" spans="1:17" ht="13.2" x14ac:dyDescent="0.2">
      <c r="B62" s="356"/>
      <c r="C62" s="356"/>
      <c r="D62" s="356"/>
      <c r="E62" s="356"/>
      <c r="F62" s="356"/>
      <c r="G62" s="356"/>
      <c r="H62" s="356"/>
      <c r="I62" s="356"/>
      <c r="J62" s="356"/>
      <c r="K62" s="356"/>
      <c r="L62" s="356"/>
      <c r="M62" s="356"/>
      <c r="N62" s="356"/>
      <c r="O62" s="356"/>
      <c r="P62" s="356"/>
      <c r="Q62" s="246"/>
    </row>
    <row r="63" spans="1:17" ht="16.2" x14ac:dyDescent="0.2">
      <c r="B63" s="309" t="s">
        <v>576</v>
      </c>
      <c r="C63" s="246"/>
      <c r="D63" s="246"/>
      <c r="E63" s="246"/>
      <c r="F63" s="246"/>
      <c r="G63" s="246"/>
      <c r="H63" s="246"/>
      <c r="I63" s="246"/>
      <c r="J63" s="246"/>
      <c r="K63" s="246"/>
      <c r="L63" s="246"/>
      <c r="M63" s="246"/>
      <c r="N63" s="246"/>
      <c r="O63" s="246"/>
    </row>
    <row r="64" spans="1:17" ht="13.2" x14ac:dyDescent="0.2">
      <c r="B64" s="250"/>
      <c r="C64" s="246"/>
      <c r="D64" s="246"/>
      <c r="E64" s="246"/>
      <c r="F64" s="246"/>
      <c r="G64" s="355" t="s">
        <v>575</v>
      </c>
      <c r="I64" s="354"/>
      <c r="J64" s="354"/>
      <c r="K64" s="354"/>
      <c r="L64" s="246"/>
      <c r="M64" s="246"/>
      <c r="N64" s="246"/>
      <c r="O64" s="246"/>
    </row>
    <row r="65" spans="2:30" ht="13.2" x14ac:dyDescent="0.2">
      <c r="B65" s="250"/>
      <c r="C65" s="246"/>
      <c r="D65" s="246"/>
      <c r="E65" s="246"/>
      <c r="F65" s="246"/>
      <c r="G65" s="1235" t="s">
        <v>583</v>
      </c>
      <c r="H65" s="1236"/>
      <c r="I65" s="1236"/>
      <c r="J65" s="1236"/>
      <c r="K65" s="1236"/>
      <c r="L65" s="1236"/>
      <c r="M65" s="1236"/>
      <c r="N65" s="1236"/>
      <c r="O65" s="1237"/>
    </row>
    <row r="66" spans="2:30" ht="13.2" x14ac:dyDescent="0.2">
      <c r="B66" s="250"/>
      <c r="C66" s="246"/>
      <c r="D66" s="246"/>
      <c r="E66" s="246"/>
      <c r="F66" s="246"/>
      <c r="G66" s="1238"/>
      <c r="H66" s="1239"/>
      <c r="I66" s="1239"/>
      <c r="J66" s="1239"/>
      <c r="K66" s="1239"/>
      <c r="L66" s="1239"/>
      <c r="M66" s="1239"/>
      <c r="N66" s="1239"/>
      <c r="O66" s="1240"/>
    </row>
    <row r="67" spans="2:30" ht="13.2" x14ac:dyDescent="0.2">
      <c r="B67" s="250"/>
      <c r="C67" s="246"/>
      <c r="D67" s="246"/>
      <c r="E67" s="246"/>
      <c r="F67" s="246"/>
      <c r="G67" s="1238"/>
      <c r="H67" s="1239"/>
      <c r="I67" s="1239"/>
      <c r="J67" s="1239"/>
      <c r="K67" s="1239"/>
      <c r="L67" s="1239"/>
      <c r="M67" s="1239"/>
      <c r="N67" s="1239"/>
      <c r="O67" s="1240"/>
    </row>
    <row r="68" spans="2:30" ht="13.2" x14ac:dyDescent="0.2">
      <c r="B68" s="250"/>
      <c r="C68" s="246"/>
      <c r="D68" s="246"/>
      <c r="E68" s="246"/>
      <c r="F68" s="246"/>
      <c r="G68" s="1238"/>
      <c r="H68" s="1239"/>
      <c r="I68" s="1239"/>
      <c r="J68" s="1239"/>
      <c r="K68" s="1239"/>
      <c r="L68" s="1239"/>
      <c r="M68" s="1239"/>
      <c r="N68" s="1239"/>
      <c r="O68" s="1240"/>
    </row>
    <row r="69" spans="2:30" ht="13.2" x14ac:dyDescent="0.2">
      <c r="B69" s="250"/>
      <c r="C69" s="246"/>
      <c r="D69" s="246"/>
      <c r="E69" s="246"/>
      <c r="F69" s="246"/>
      <c r="G69" s="1241"/>
      <c r="H69" s="1242"/>
      <c r="I69" s="1242"/>
      <c r="J69" s="1242"/>
      <c r="K69" s="1242"/>
      <c r="L69" s="1242"/>
      <c r="M69" s="1242"/>
      <c r="N69" s="1242"/>
      <c r="O69" s="1243"/>
    </row>
    <row r="70" spans="2:30" ht="13.2" x14ac:dyDescent="0.2">
      <c r="B70" s="250"/>
      <c r="C70" s="246"/>
      <c r="D70" s="246"/>
      <c r="E70" s="246"/>
      <c r="F70" s="246"/>
      <c r="G70" s="246"/>
      <c r="H70" s="353"/>
      <c r="I70" s="353"/>
      <c r="J70" s="350"/>
      <c r="K70" s="350"/>
      <c r="L70" s="349"/>
      <c r="M70" s="350"/>
      <c r="N70" s="349"/>
      <c r="O70" s="348"/>
    </row>
    <row r="71" spans="2:30" ht="13.2" x14ac:dyDescent="0.2">
      <c r="B71" s="250"/>
      <c r="C71" s="246"/>
      <c r="D71" s="246"/>
      <c r="E71" s="246"/>
      <c r="F71" s="246"/>
      <c r="G71" s="352" t="s">
        <v>574</v>
      </c>
      <c r="I71" s="351"/>
      <c r="J71" s="350"/>
      <c r="K71" s="350"/>
      <c r="L71" s="349"/>
      <c r="M71" s="350"/>
      <c r="N71" s="349"/>
      <c r="O71" s="348"/>
    </row>
    <row r="72" spans="2:30" ht="13.2" x14ac:dyDescent="0.2">
      <c r="B72" s="250"/>
      <c r="C72" s="246"/>
      <c r="D72" s="246"/>
      <c r="E72" s="246"/>
      <c r="F72" s="246"/>
      <c r="G72" s="1244"/>
      <c r="H72" s="1245"/>
      <c r="I72" s="1245"/>
      <c r="J72" s="1246"/>
      <c r="K72" s="347" t="s">
        <v>528</v>
      </c>
      <c r="L72" s="347" t="s">
        <v>529</v>
      </c>
      <c r="M72" s="347" t="s">
        <v>530</v>
      </c>
      <c r="N72" s="347" t="s">
        <v>531</v>
      </c>
      <c r="O72" s="347" t="s">
        <v>532</v>
      </c>
    </row>
    <row r="73" spans="2:30" ht="13.2" x14ac:dyDescent="0.2">
      <c r="B73" s="250"/>
      <c r="C73" s="246"/>
      <c r="D73" s="246"/>
      <c r="E73" s="246"/>
      <c r="F73" s="246"/>
      <c r="G73" s="1247" t="s">
        <v>573</v>
      </c>
      <c r="H73" s="1248"/>
      <c r="I73" s="1253" t="s">
        <v>571</v>
      </c>
      <c r="J73" s="1253"/>
      <c r="K73" s="1234">
        <v>11.9</v>
      </c>
      <c r="L73" s="1234"/>
      <c r="M73" s="1223"/>
      <c r="N73" s="1223"/>
      <c r="O73" s="1223"/>
      <c r="S73" s="245">
        <v>9.9</v>
      </c>
    </row>
    <row r="74" spans="2:30" ht="13.2" x14ac:dyDescent="0.2">
      <c r="B74" s="250"/>
      <c r="C74" s="246"/>
      <c r="D74" s="246"/>
      <c r="E74" s="246"/>
      <c r="F74" s="246"/>
      <c r="G74" s="1249"/>
      <c r="H74" s="1250"/>
      <c r="I74" s="1254"/>
      <c r="J74" s="1254"/>
      <c r="K74" s="1234"/>
      <c r="L74" s="1234"/>
      <c r="M74" s="1223"/>
      <c r="N74" s="1223"/>
      <c r="O74" s="1223"/>
    </row>
    <row r="75" spans="2:30" ht="13.2" x14ac:dyDescent="0.2">
      <c r="B75" s="250"/>
      <c r="C75" s="246"/>
      <c r="D75" s="246"/>
      <c r="E75" s="246"/>
      <c r="F75" s="246"/>
      <c r="G75" s="1249"/>
      <c r="H75" s="1250"/>
      <c r="I75" s="1233" t="s">
        <v>570</v>
      </c>
      <c r="J75" s="1233"/>
      <c r="K75" s="1221">
        <v>12.4</v>
      </c>
      <c r="L75" s="1221">
        <v>11.5</v>
      </c>
      <c r="M75" s="1221">
        <v>9.8000000000000007</v>
      </c>
      <c r="N75" s="1221">
        <v>7.5</v>
      </c>
      <c r="O75" s="1221">
        <v>6.4</v>
      </c>
      <c r="U75" s="245">
        <v>81.2</v>
      </c>
      <c r="W75" s="245">
        <v>87.2</v>
      </c>
      <c r="Y75" s="245">
        <v>99.8</v>
      </c>
      <c r="AA75" s="245">
        <v>109.5</v>
      </c>
      <c r="AC75" s="245">
        <v>115.2</v>
      </c>
    </row>
    <row r="76" spans="2:30" ht="13.2" x14ac:dyDescent="0.2">
      <c r="B76" s="250"/>
      <c r="C76" s="246"/>
      <c r="D76" s="246"/>
      <c r="E76" s="246"/>
      <c r="F76" s="246"/>
      <c r="G76" s="1251"/>
      <c r="H76" s="1252"/>
      <c r="I76" s="1233"/>
      <c r="J76" s="1233"/>
      <c r="K76" s="1222"/>
      <c r="L76" s="1222"/>
      <c r="M76" s="1222"/>
      <c r="N76" s="1222"/>
      <c r="O76" s="1222"/>
    </row>
    <row r="77" spans="2:30" ht="13.2" x14ac:dyDescent="0.2">
      <c r="B77" s="250"/>
      <c r="C77" s="246"/>
      <c r="D77" s="246"/>
      <c r="E77" s="246"/>
      <c r="F77" s="246"/>
      <c r="G77" s="1227" t="s">
        <v>572</v>
      </c>
      <c r="H77" s="1228"/>
      <c r="I77" s="1233" t="s">
        <v>571</v>
      </c>
      <c r="J77" s="1233"/>
      <c r="K77" s="1234">
        <v>52.6</v>
      </c>
      <c r="L77" s="1234">
        <v>41.3</v>
      </c>
      <c r="M77" s="1223">
        <v>33</v>
      </c>
      <c r="N77" s="1223">
        <v>37.299999999999997</v>
      </c>
      <c r="O77" s="1223">
        <v>33.1</v>
      </c>
      <c r="R77" s="245">
        <v>12.3</v>
      </c>
      <c r="T77" s="245">
        <v>11.1</v>
      </c>
    </row>
    <row r="78" spans="2:30" ht="13.2" x14ac:dyDescent="0.2">
      <c r="B78" s="250"/>
      <c r="C78" s="246"/>
      <c r="D78" s="246"/>
      <c r="E78" s="246"/>
      <c r="F78" s="246"/>
      <c r="G78" s="1229"/>
      <c r="H78" s="1230"/>
      <c r="I78" s="1233"/>
      <c r="J78" s="1233"/>
      <c r="K78" s="1234"/>
      <c r="L78" s="1234"/>
      <c r="M78" s="1223"/>
      <c r="N78" s="1223"/>
      <c r="O78" s="1223"/>
    </row>
    <row r="79" spans="2:30" ht="13.2" x14ac:dyDescent="0.2">
      <c r="B79" s="250"/>
      <c r="C79" s="246"/>
      <c r="D79" s="246"/>
      <c r="E79" s="246"/>
      <c r="F79" s="246"/>
      <c r="G79" s="1229"/>
      <c r="H79" s="1230"/>
      <c r="I79" s="1224" t="s">
        <v>570</v>
      </c>
      <c r="J79" s="1225"/>
      <c r="K79" s="1226">
        <v>10.4</v>
      </c>
      <c r="L79" s="1226">
        <v>9.6</v>
      </c>
      <c r="M79" s="1226">
        <v>8.5</v>
      </c>
      <c r="N79" s="1226">
        <v>7.8</v>
      </c>
      <c r="O79" s="1226">
        <v>7.5</v>
      </c>
      <c r="V79" s="245">
        <v>53.5</v>
      </c>
      <c r="X79" s="245">
        <v>48.2</v>
      </c>
      <c r="Z79" s="245">
        <v>34.200000000000003</v>
      </c>
      <c r="AB79" s="245">
        <v>30.3</v>
      </c>
      <c r="AD79" s="245">
        <v>28.9</v>
      </c>
    </row>
    <row r="80" spans="2:30" ht="13.2" x14ac:dyDescent="0.2">
      <c r="B80" s="250"/>
      <c r="C80" s="246"/>
      <c r="D80" s="246"/>
      <c r="E80" s="246"/>
      <c r="F80" s="246"/>
      <c r="G80" s="1231"/>
      <c r="H80" s="1232"/>
      <c r="I80" s="1225"/>
      <c r="J80" s="1225"/>
      <c r="K80" s="1226"/>
      <c r="L80" s="1226"/>
      <c r="M80" s="1226"/>
      <c r="N80" s="1226"/>
      <c r="O80" s="1226"/>
    </row>
    <row r="81" spans="2:17" ht="13.2" x14ac:dyDescent="0.2">
      <c r="B81" s="250"/>
      <c r="C81" s="246"/>
      <c r="D81" s="246"/>
      <c r="E81" s="246"/>
      <c r="F81" s="246"/>
      <c r="G81" s="246"/>
      <c r="H81" s="246"/>
      <c r="I81" s="246"/>
      <c r="J81" s="246"/>
      <c r="K81" s="346"/>
      <c r="L81" s="246"/>
      <c r="M81" s="246"/>
      <c r="N81" s="246"/>
      <c r="O81" s="246"/>
    </row>
    <row r="82" spans="2:17" ht="16.2" x14ac:dyDescent="0.2">
      <c r="B82" s="250"/>
      <c r="C82" s="246"/>
      <c r="D82" s="246"/>
      <c r="E82" s="246"/>
      <c r="F82" s="246"/>
      <c r="G82" s="246"/>
      <c r="H82" s="246"/>
      <c r="I82" s="246"/>
      <c r="J82" s="246"/>
      <c r="K82" s="345"/>
      <c r="L82" s="345"/>
      <c r="M82" s="345"/>
      <c r="N82" s="345"/>
      <c r="O82" s="345"/>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44"/>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N75:N76"/>
    <mergeCell ref="O75:O76"/>
    <mergeCell ref="N77:N78"/>
    <mergeCell ref="O77:O78"/>
    <mergeCell ref="I79:J80"/>
    <mergeCell ref="K79:K80"/>
    <mergeCell ref="L79:L80"/>
    <mergeCell ref="M79:M80"/>
    <mergeCell ref="N79:N80"/>
    <mergeCell ref="O79:O80"/>
    <mergeCell ref="G77:H80"/>
    <mergeCell ref="I77:J78"/>
    <mergeCell ref="K77:K78"/>
    <mergeCell ref="L77:L78"/>
    <mergeCell ref="M77:M78"/>
    <mergeCell ref="K75:K76"/>
    <mergeCell ref="L75:L76"/>
    <mergeCell ref="M75:M76"/>
    <mergeCell ref="G65:O69"/>
    <mergeCell ref="G72:J72"/>
    <mergeCell ref="G73:H76"/>
    <mergeCell ref="I73:J74"/>
    <mergeCell ref="K73:K74"/>
    <mergeCell ref="L73:L74"/>
    <mergeCell ref="M73:M74"/>
    <mergeCell ref="N73:N74"/>
    <mergeCell ref="O73:O74"/>
    <mergeCell ref="I75:J76"/>
    <mergeCell ref="N53:N54"/>
    <mergeCell ref="O53:O54"/>
    <mergeCell ref="N55:N56"/>
    <mergeCell ref="O55:O56"/>
    <mergeCell ref="I57:J58"/>
    <mergeCell ref="K57:K58"/>
    <mergeCell ref="L57:L58"/>
    <mergeCell ref="M57:M58"/>
    <mergeCell ref="N57:N58"/>
    <mergeCell ref="O57:O58"/>
    <mergeCell ref="G55:H58"/>
    <mergeCell ref="I55:J56"/>
    <mergeCell ref="K55:K56"/>
    <mergeCell ref="L55:L56"/>
    <mergeCell ref="M55:M56"/>
    <mergeCell ref="K53:K54"/>
    <mergeCell ref="L53:L54"/>
    <mergeCell ref="M53:M54"/>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D113" sqref="D113"/>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abSelected="1" topLeftCell="A93" zoomScaleNormal="100" zoomScaleSheetLayoutView="55" workbookViewId="0">
      <selection activeCell="L112" sqref="L112"/>
    </sheetView>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40</v>
      </c>
      <c r="E2" s="111"/>
      <c r="F2" s="112" t="s">
        <v>527</v>
      </c>
      <c r="G2" s="113"/>
      <c r="H2" s="114"/>
    </row>
    <row r="3" spans="1:8" x14ac:dyDescent="0.2">
      <c r="A3" s="110" t="s">
        <v>520</v>
      </c>
      <c r="B3" s="115"/>
      <c r="C3" s="116"/>
      <c r="D3" s="117">
        <v>30222</v>
      </c>
      <c r="E3" s="118"/>
      <c r="F3" s="119">
        <v>52678</v>
      </c>
      <c r="G3" s="120"/>
      <c r="H3" s="121"/>
    </row>
    <row r="4" spans="1:8" x14ac:dyDescent="0.2">
      <c r="A4" s="122"/>
      <c r="B4" s="123"/>
      <c r="C4" s="124"/>
      <c r="D4" s="125">
        <v>18598</v>
      </c>
      <c r="E4" s="126"/>
      <c r="F4" s="127">
        <v>30185</v>
      </c>
      <c r="G4" s="128"/>
      <c r="H4" s="129"/>
    </row>
    <row r="5" spans="1:8" x14ac:dyDescent="0.2">
      <c r="A5" s="110" t="s">
        <v>522</v>
      </c>
      <c r="B5" s="115"/>
      <c r="C5" s="116"/>
      <c r="D5" s="117">
        <v>25310</v>
      </c>
      <c r="E5" s="118"/>
      <c r="F5" s="119">
        <v>69560</v>
      </c>
      <c r="G5" s="120"/>
      <c r="H5" s="121"/>
    </row>
    <row r="6" spans="1:8" x14ac:dyDescent="0.2">
      <c r="A6" s="122"/>
      <c r="B6" s="123"/>
      <c r="C6" s="124"/>
      <c r="D6" s="125">
        <v>11091</v>
      </c>
      <c r="E6" s="126"/>
      <c r="F6" s="127">
        <v>35305</v>
      </c>
      <c r="G6" s="128"/>
      <c r="H6" s="129"/>
    </row>
    <row r="7" spans="1:8" x14ac:dyDescent="0.2">
      <c r="A7" s="110" t="s">
        <v>523</v>
      </c>
      <c r="B7" s="115"/>
      <c r="C7" s="116"/>
      <c r="D7" s="117">
        <v>30268</v>
      </c>
      <c r="E7" s="118"/>
      <c r="F7" s="119">
        <v>65988</v>
      </c>
      <c r="G7" s="120"/>
      <c r="H7" s="121"/>
    </row>
    <row r="8" spans="1:8" x14ac:dyDescent="0.2">
      <c r="A8" s="122"/>
      <c r="B8" s="123"/>
      <c r="C8" s="124"/>
      <c r="D8" s="125">
        <v>15779</v>
      </c>
      <c r="E8" s="126"/>
      <c r="F8" s="127">
        <v>36473</v>
      </c>
      <c r="G8" s="128"/>
      <c r="H8" s="129"/>
    </row>
    <row r="9" spans="1:8" x14ac:dyDescent="0.2">
      <c r="A9" s="110" t="s">
        <v>524</v>
      </c>
      <c r="B9" s="115"/>
      <c r="C9" s="116"/>
      <c r="D9" s="117">
        <v>37646</v>
      </c>
      <c r="E9" s="118"/>
      <c r="F9" s="119">
        <v>54227</v>
      </c>
      <c r="G9" s="120"/>
      <c r="H9" s="121"/>
    </row>
    <row r="10" spans="1:8" x14ac:dyDescent="0.2">
      <c r="A10" s="122"/>
      <c r="B10" s="123"/>
      <c r="C10" s="124"/>
      <c r="D10" s="125">
        <v>26195</v>
      </c>
      <c r="E10" s="126"/>
      <c r="F10" s="127">
        <v>29694</v>
      </c>
      <c r="G10" s="128"/>
      <c r="H10" s="129"/>
    </row>
    <row r="11" spans="1:8" x14ac:dyDescent="0.2">
      <c r="A11" s="110" t="s">
        <v>525</v>
      </c>
      <c r="B11" s="115"/>
      <c r="C11" s="116"/>
      <c r="D11" s="117">
        <v>28545</v>
      </c>
      <c r="E11" s="118"/>
      <c r="F11" s="119">
        <v>57295</v>
      </c>
      <c r="G11" s="120"/>
      <c r="H11" s="121"/>
    </row>
    <row r="12" spans="1:8" x14ac:dyDescent="0.2">
      <c r="A12" s="122"/>
      <c r="B12" s="123"/>
      <c r="C12" s="130"/>
      <c r="D12" s="125">
        <v>13944</v>
      </c>
      <c r="E12" s="126"/>
      <c r="F12" s="127">
        <v>32771</v>
      </c>
      <c r="G12" s="128"/>
      <c r="H12" s="129"/>
    </row>
    <row r="13" spans="1:8" x14ac:dyDescent="0.2">
      <c r="A13" s="110"/>
      <c r="B13" s="115"/>
      <c r="C13" s="131"/>
      <c r="D13" s="132">
        <v>30398</v>
      </c>
      <c r="E13" s="133"/>
      <c r="F13" s="134">
        <v>59950</v>
      </c>
      <c r="G13" s="135"/>
      <c r="H13" s="121"/>
    </row>
    <row r="14" spans="1:8" x14ac:dyDescent="0.2">
      <c r="A14" s="122"/>
      <c r="B14" s="123"/>
      <c r="C14" s="124"/>
      <c r="D14" s="125">
        <v>17121</v>
      </c>
      <c r="E14" s="126"/>
      <c r="F14" s="127">
        <v>32886</v>
      </c>
      <c r="G14" s="128"/>
      <c r="H14" s="129"/>
    </row>
    <row r="17" spans="1:11" x14ac:dyDescent="0.2">
      <c r="A17" s="106" t="s">
        <v>41</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42</v>
      </c>
      <c r="B19" s="136">
        <f>ROUND(VALUE(SUBSTITUTE(実質収支比率等に係る経年分析!F$48,"▲","-")),2)</f>
        <v>9.5</v>
      </c>
      <c r="C19" s="136">
        <f>ROUND(VALUE(SUBSTITUTE(実質収支比率等に係る経年分析!G$48,"▲","-")),2)</f>
        <v>11.88</v>
      </c>
      <c r="D19" s="136">
        <f>ROUND(VALUE(SUBSTITUTE(実質収支比率等に係る経年分析!H$48,"▲","-")),2)</f>
        <v>5.58</v>
      </c>
      <c r="E19" s="136">
        <f>ROUND(VALUE(SUBSTITUTE(実質収支比率等に係る経年分析!I$48,"▲","-")),2)</f>
        <v>16.39</v>
      </c>
      <c r="F19" s="136">
        <f>ROUND(VALUE(SUBSTITUTE(実質収支比率等に係る経年分析!J$48,"▲","-")),2)</f>
        <v>10.050000000000001</v>
      </c>
    </row>
    <row r="20" spans="1:11" x14ac:dyDescent="0.2">
      <c r="A20" s="136" t="s">
        <v>43</v>
      </c>
      <c r="B20" s="136">
        <f>ROUND(VALUE(SUBSTITUTE(実質収支比率等に係る経年分析!F$47,"▲","-")),2)</f>
        <v>25.37</v>
      </c>
      <c r="C20" s="136">
        <f>ROUND(VALUE(SUBSTITUTE(実質収支比率等に係る経年分析!G$47,"▲","-")),2)</f>
        <v>27.92</v>
      </c>
      <c r="D20" s="136">
        <f>ROUND(VALUE(SUBSTITUTE(実質収支比率等に係る経年分析!H$47,"▲","-")),2)</f>
        <v>32.53</v>
      </c>
      <c r="E20" s="136">
        <f>ROUND(VALUE(SUBSTITUTE(実質収支比率等に係る経年分析!I$47,"▲","-")),2)</f>
        <v>29.13</v>
      </c>
      <c r="F20" s="136">
        <f>ROUND(VALUE(SUBSTITUTE(実質収支比率等に係る経年分析!J$47,"▲","-")),2)</f>
        <v>33.94</v>
      </c>
    </row>
    <row r="21" spans="1:11" x14ac:dyDescent="0.2">
      <c r="A21" s="136" t="s">
        <v>44</v>
      </c>
      <c r="B21" s="136">
        <f>IF(ISNUMBER(VALUE(SUBSTITUTE(実質収支比率等に係る経年分析!F$49,"▲","-"))),ROUND(VALUE(SUBSTITUTE(実質収支比率等に係る経年分析!F$49,"▲","-")),2),NA())</f>
        <v>-2.64</v>
      </c>
      <c r="C21" s="136">
        <f>IF(ISNUMBER(VALUE(SUBSTITUTE(実質収支比率等に係る経年分析!G$49,"▲","-"))),ROUND(VALUE(SUBSTITUTE(実質収支比率等に係る経年分析!G$49,"▲","-")),2),NA())</f>
        <v>6.54</v>
      </c>
      <c r="D21" s="136">
        <f>IF(ISNUMBER(VALUE(SUBSTITUTE(実質収支比率等に係る経年分析!H$49,"▲","-"))),ROUND(VALUE(SUBSTITUTE(実質収支比率等に係る経年分析!H$49,"▲","-")),2),NA())</f>
        <v>-2.92</v>
      </c>
      <c r="E21" s="136">
        <f>IF(ISNUMBER(VALUE(SUBSTITUTE(実質収支比率等に係る経年分析!I$49,"▲","-"))),ROUND(VALUE(SUBSTITUTE(実質収支比率等に係る経年分析!I$49,"▲","-")),2),NA())</f>
        <v>8.4</v>
      </c>
      <c r="F21" s="136">
        <f>IF(ISNUMBER(VALUE(SUBSTITUTE(実質収支比率等に係る経年分析!J$49,"▲","-"))),ROUND(VALUE(SUBSTITUTE(実質収支比率等に係る経年分析!J$49,"▲","-")),2),NA())</f>
        <v>-1.19</v>
      </c>
    </row>
    <row r="24" spans="1:11" x14ac:dyDescent="0.2">
      <c r="A24" s="106" t="s">
        <v>45</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46</v>
      </c>
      <c r="C26" s="137" t="s">
        <v>47</v>
      </c>
      <c r="D26" s="137" t="s">
        <v>46</v>
      </c>
      <c r="E26" s="137" t="s">
        <v>47</v>
      </c>
      <c r="F26" s="137" t="s">
        <v>46</v>
      </c>
      <c r="G26" s="137" t="s">
        <v>47</v>
      </c>
      <c r="H26" s="137" t="s">
        <v>46</v>
      </c>
      <c r="I26" s="137" t="s">
        <v>47</v>
      </c>
      <c r="J26" s="137" t="s">
        <v>46</v>
      </c>
      <c r="K26" s="137" t="s">
        <v>47</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str">
        <f>IF(連結実質赤字比率に係る赤字・黒字の構成分析!C$41="",NA(),連結実質赤字比率に係る赤字・黒字の構成分析!C$41)</f>
        <v>介護保険会計（サービス事業勘定）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2">
      <c r="A30" s="137" t="str">
        <f>IF(連結実質赤字比率に係る赤字・黒字の構成分析!C$40="",NA(),連結実質赤字比率に係る赤字・黒字の構成分析!C$40)</f>
        <v>介護認定・障がい者自立支援認定審査会会計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2">
      <c r="A31" s="137" t="str">
        <f>IF(連結実質赤字比率に係る赤字・黒字の構成分析!C$39="",NA(),連結実質赤字比率に係る赤字・黒字の構成分析!C$39)</f>
        <v>後期高齢者医療会計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0.31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0.25</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x14ac:dyDescent="0.2">
      <c r="A32" s="137" t="str">
        <f>IF(連結実質赤字比率に係る赤字・黒字の構成分析!C$38="",NA(),連結実質赤字比率に係る赤字・黒字の構成分析!C$38)</f>
        <v>国民健康保険会計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1.29</v>
      </c>
    </row>
    <row r="33" spans="1:16" x14ac:dyDescent="0.2">
      <c r="A33" s="137" t="str">
        <f>IF(連結実質赤字比率に係る赤字・黒字の構成分析!C$37="",NA(),連結実質赤字比率に係る赤字・黒字の構成分析!C$37)</f>
        <v>介護保険会計（保険事業勘定）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1.1499999999999999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v>
      </c>
    </row>
    <row r="34" spans="1:16" x14ac:dyDescent="0.2">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4.42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4.8899999999999997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5.24</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9.49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16.38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10.07</v>
      </c>
    </row>
    <row r="36" spans="1:16" x14ac:dyDescent="0.2">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16.72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19.07</v>
      </c>
    </row>
    <row r="39" spans="1:16" x14ac:dyDescent="0.2">
      <c r="A39" s="106" t="s">
        <v>48</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2">
      <c r="A42" s="138" t="s">
        <v>51</v>
      </c>
      <c r="B42" s="138"/>
      <c r="C42" s="138"/>
      <c r="D42" s="138">
        <f>'実質公債費比率（分子）の構造'!K$52</f>
        <v>2414</v>
      </c>
      <c r="E42" s="138"/>
      <c r="F42" s="138"/>
      <c r="G42" s="138">
        <f>'実質公債費比率（分子）の構造'!L$52</f>
        <v>2398</v>
      </c>
      <c r="H42" s="138"/>
      <c r="I42" s="138"/>
      <c r="J42" s="138">
        <f>'実質公債費比率（分子）の構造'!M$52</f>
        <v>2351</v>
      </c>
      <c r="K42" s="138"/>
      <c r="L42" s="138"/>
      <c r="M42" s="138">
        <f>'実質公債費比率（分子）の構造'!N$52</f>
        <v>2157</v>
      </c>
      <c r="N42" s="138"/>
      <c r="O42" s="138"/>
      <c r="P42" s="138">
        <f>'実質公債費比率（分子）の構造'!O$52</f>
        <v>2144</v>
      </c>
    </row>
    <row r="43" spans="1:16" x14ac:dyDescent="0.2">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53</v>
      </c>
      <c r="B44" s="138">
        <f>'実質公債費比率（分子）の構造'!K$50</f>
        <v>40</v>
      </c>
      <c r="C44" s="138"/>
      <c r="D44" s="138"/>
      <c r="E44" s="138">
        <f>'実質公債費比率（分子）の構造'!L$50</f>
        <v>39</v>
      </c>
      <c r="F44" s="138"/>
      <c r="G44" s="138"/>
      <c r="H44" s="138">
        <f>'実質公債費比率（分子）の構造'!M$50</f>
        <v>36</v>
      </c>
      <c r="I44" s="138"/>
      <c r="J44" s="138"/>
      <c r="K44" s="138">
        <f>'実質公債費比率（分子）の構造'!N$50</f>
        <v>32</v>
      </c>
      <c r="L44" s="138"/>
      <c r="M44" s="138"/>
      <c r="N44" s="138">
        <f>'実質公債費比率（分子）の構造'!O$50</f>
        <v>70</v>
      </c>
      <c r="O44" s="138"/>
      <c r="P44" s="138"/>
    </row>
    <row r="45" spans="1:16" x14ac:dyDescent="0.2">
      <c r="A45" s="138" t="s">
        <v>54</v>
      </c>
      <c r="B45" s="138">
        <f>'実質公債費比率（分子）の構造'!K$49</f>
        <v>265</v>
      </c>
      <c r="C45" s="138"/>
      <c r="D45" s="138"/>
      <c r="E45" s="138">
        <f>'実質公債費比率（分子）の構造'!L$49</f>
        <v>177</v>
      </c>
      <c r="F45" s="138"/>
      <c r="G45" s="138"/>
      <c r="H45" s="138">
        <f>'実質公債費比率（分子）の構造'!M$49</f>
        <v>61</v>
      </c>
      <c r="I45" s="138"/>
      <c r="J45" s="138"/>
      <c r="K45" s="138">
        <f>'実質公債費比率（分子）の構造'!N$49</f>
        <v>71</v>
      </c>
      <c r="L45" s="138"/>
      <c r="M45" s="138"/>
      <c r="N45" s="138">
        <f>'実質公債費比率（分子）の構造'!O$49</f>
        <v>72</v>
      </c>
      <c r="O45" s="138"/>
      <c r="P45" s="138"/>
    </row>
    <row r="46" spans="1:16" x14ac:dyDescent="0.2">
      <c r="A46" s="138" t="s">
        <v>55</v>
      </c>
      <c r="B46" s="138">
        <f>'実質公債費比率（分子）の構造'!K$48</f>
        <v>1120</v>
      </c>
      <c r="C46" s="138"/>
      <c r="D46" s="138"/>
      <c r="E46" s="138">
        <f>'実質公債費比率（分子）の構造'!L$48</f>
        <v>1099</v>
      </c>
      <c r="F46" s="138"/>
      <c r="G46" s="138"/>
      <c r="H46" s="138">
        <f>'実質公債費比率（分子）の構造'!M$48</f>
        <v>980</v>
      </c>
      <c r="I46" s="138"/>
      <c r="J46" s="138"/>
      <c r="K46" s="138">
        <f>'実質公債費比率（分子）の構造'!N$48</f>
        <v>967</v>
      </c>
      <c r="L46" s="138"/>
      <c r="M46" s="138"/>
      <c r="N46" s="138">
        <f>'実質公債費比率（分子）の構造'!O$48</f>
        <v>962</v>
      </c>
      <c r="O46" s="138"/>
      <c r="P46" s="138"/>
    </row>
    <row r="47" spans="1:16" x14ac:dyDescent="0.2">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58</v>
      </c>
      <c r="B49" s="138">
        <f>'実質公債費比率（分子）の構造'!K$45</f>
        <v>2231</v>
      </c>
      <c r="C49" s="138"/>
      <c r="D49" s="138"/>
      <c r="E49" s="138">
        <f>'実質公債費比率（分子）の構造'!L$45</f>
        <v>2006</v>
      </c>
      <c r="F49" s="138"/>
      <c r="G49" s="138"/>
      <c r="H49" s="138">
        <f>'実質公債費比率（分子）の構造'!M$45</f>
        <v>1895</v>
      </c>
      <c r="I49" s="138"/>
      <c r="J49" s="138"/>
      <c r="K49" s="138">
        <f>'実質公債費比率（分子）の構造'!N$45</f>
        <v>1700</v>
      </c>
      <c r="L49" s="138"/>
      <c r="M49" s="138"/>
      <c r="N49" s="138">
        <f>'実質公債費比率（分子）の構造'!O$45</f>
        <v>1669</v>
      </c>
      <c r="O49" s="138"/>
      <c r="P49" s="138"/>
    </row>
    <row r="50" spans="1:16" x14ac:dyDescent="0.2">
      <c r="A50" s="138" t="s">
        <v>59</v>
      </c>
      <c r="B50" s="138" t="e">
        <f>NA()</f>
        <v>#N/A</v>
      </c>
      <c r="C50" s="138">
        <f>IF(ISNUMBER('実質公債費比率（分子）の構造'!K$53),'実質公債費比率（分子）の構造'!K$53,NA())</f>
        <v>1242</v>
      </c>
      <c r="D50" s="138" t="e">
        <f>NA()</f>
        <v>#N/A</v>
      </c>
      <c r="E50" s="138" t="e">
        <f>NA()</f>
        <v>#N/A</v>
      </c>
      <c r="F50" s="138">
        <f>IF(ISNUMBER('実質公債費比率（分子）の構造'!L$53),'実質公債費比率（分子）の構造'!L$53,NA())</f>
        <v>923</v>
      </c>
      <c r="G50" s="138" t="e">
        <f>NA()</f>
        <v>#N/A</v>
      </c>
      <c r="H50" s="138" t="e">
        <f>NA()</f>
        <v>#N/A</v>
      </c>
      <c r="I50" s="138">
        <f>IF(ISNUMBER('実質公債費比率（分子）の構造'!M$53),'実質公債費比率（分子）の構造'!M$53,NA())</f>
        <v>621</v>
      </c>
      <c r="J50" s="138" t="e">
        <f>NA()</f>
        <v>#N/A</v>
      </c>
      <c r="K50" s="138" t="e">
        <f>NA()</f>
        <v>#N/A</v>
      </c>
      <c r="L50" s="138">
        <f>IF(ISNUMBER('実質公債費比率（分子）の構造'!N$53),'実質公債費比率（分子）の構造'!N$53,NA())</f>
        <v>613</v>
      </c>
      <c r="M50" s="138" t="e">
        <f>NA()</f>
        <v>#N/A</v>
      </c>
      <c r="N50" s="138" t="e">
        <f>NA()</f>
        <v>#N/A</v>
      </c>
      <c r="O50" s="138">
        <f>IF(ISNUMBER('実質公債費比率（分子）の構造'!O$53),'実質公債費比率（分子）の構造'!O$53,NA())</f>
        <v>629</v>
      </c>
      <c r="P50" s="138" t="e">
        <f>NA()</f>
        <v>#N/A</v>
      </c>
    </row>
    <row r="53" spans="1:16" x14ac:dyDescent="0.2">
      <c r="A53" s="106" t="s">
        <v>60</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2">
      <c r="A56" s="137" t="s">
        <v>37</v>
      </c>
      <c r="B56" s="137"/>
      <c r="C56" s="137"/>
      <c r="D56" s="137">
        <f>'将来負担比率（分子）の構造'!I$52</f>
        <v>22697</v>
      </c>
      <c r="E56" s="137"/>
      <c r="F56" s="137"/>
      <c r="G56" s="137">
        <f>'将来負担比率（分子）の構造'!J$52</f>
        <v>23062</v>
      </c>
      <c r="H56" s="137"/>
      <c r="I56" s="137"/>
      <c r="J56" s="137">
        <f>'将来負担比率（分子）の構造'!K$52</f>
        <v>23363</v>
      </c>
      <c r="K56" s="137"/>
      <c r="L56" s="137"/>
      <c r="M56" s="137">
        <f>'将来負担比率（分子）の構造'!L$52</f>
        <v>22523</v>
      </c>
      <c r="N56" s="137"/>
      <c r="O56" s="137"/>
      <c r="P56" s="137">
        <f>'将来負担比率（分子）の構造'!M$52</f>
        <v>22109</v>
      </c>
    </row>
    <row r="57" spans="1:16" x14ac:dyDescent="0.2">
      <c r="A57" s="137" t="s">
        <v>36</v>
      </c>
      <c r="B57" s="137"/>
      <c r="C57" s="137"/>
      <c r="D57" s="137">
        <f>'将来負担比率（分子）の構造'!I$51</f>
        <v>8649</v>
      </c>
      <c r="E57" s="137"/>
      <c r="F57" s="137"/>
      <c r="G57" s="137">
        <f>'将来負担比率（分子）の構造'!J$51</f>
        <v>8837</v>
      </c>
      <c r="H57" s="137"/>
      <c r="I57" s="137"/>
      <c r="J57" s="137">
        <f>'将来負担比率（分子）の構造'!K$51</f>
        <v>8934</v>
      </c>
      <c r="K57" s="137"/>
      <c r="L57" s="137"/>
      <c r="M57" s="137">
        <f>'将来負担比率（分子）の構造'!L$51</f>
        <v>8692</v>
      </c>
      <c r="N57" s="137"/>
      <c r="O57" s="137"/>
      <c r="P57" s="137">
        <f>'将来負担比率（分子）の構造'!M$51</f>
        <v>8231</v>
      </c>
    </row>
    <row r="58" spans="1:16" x14ac:dyDescent="0.2">
      <c r="A58" s="137" t="s">
        <v>35</v>
      </c>
      <c r="B58" s="137"/>
      <c r="C58" s="137"/>
      <c r="D58" s="137">
        <f>'将来負担比率（分子）の構造'!I$50</f>
        <v>5496</v>
      </c>
      <c r="E58" s="137"/>
      <c r="F58" s="137"/>
      <c r="G58" s="137">
        <f>'将来負担比率（分子）の構造'!J$50</f>
        <v>5204</v>
      </c>
      <c r="H58" s="137"/>
      <c r="I58" s="137"/>
      <c r="J58" s="137">
        <f>'将来負担比率（分子）の構造'!K$50</f>
        <v>5652</v>
      </c>
      <c r="K58" s="137"/>
      <c r="L58" s="137"/>
      <c r="M58" s="137">
        <f>'将来負担比率（分子）の構造'!L$50</f>
        <v>5571</v>
      </c>
      <c r="N58" s="137"/>
      <c r="O58" s="137"/>
      <c r="P58" s="137">
        <f>'将来負担比率（分子）の構造'!M$50</f>
        <v>6407</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2">
      <c r="A62" s="137" t="s">
        <v>29</v>
      </c>
      <c r="B62" s="137">
        <f>'将来負担比率（分子）の構造'!I$45</f>
        <v>1844</v>
      </c>
      <c r="C62" s="137"/>
      <c r="D62" s="137"/>
      <c r="E62" s="137">
        <f>'将来負担比率（分子）の構造'!J$45</f>
        <v>1705</v>
      </c>
      <c r="F62" s="137"/>
      <c r="G62" s="137"/>
      <c r="H62" s="137">
        <f>'将来負担比率（分子）の構造'!K$45</f>
        <v>1692</v>
      </c>
      <c r="I62" s="137"/>
      <c r="J62" s="137"/>
      <c r="K62" s="137">
        <f>'将来負担比率（分子）の構造'!L$45</f>
        <v>1617</v>
      </c>
      <c r="L62" s="137"/>
      <c r="M62" s="137"/>
      <c r="N62" s="137">
        <f>'将来負担比率（分子）の構造'!M$45</f>
        <v>2100</v>
      </c>
      <c r="O62" s="137"/>
      <c r="P62" s="137"/>
    </row>
    <row r="63" spans="1:16" x14ac:dyDescent="0.2">
      <c r="A63" s="137" t="s">
        <v>28</v>
      </c>
      <c r="B63" s="137">
        <f>'将来負担比率（分子）の構造'!I$44</f>
        <v>475</v>
      </c>
      <c r="C63" s="137"/>
      <c r="D63" s="137"/>
      <c r="E63" s="137">
        <f>'将来負担比率（分子）の構造'!J$44</f>
        <v>423</v>
      </c>
      <c r="F63" s="137"/>
      <c r="G63" s="137"/>
      <c r="H63" s="137">
        <f>'将来負担比率（分子）の構造'!K$44</f>
        <v>372</v>
      </c>
      <c r="I63" s="137"/>
      <c r="J63" s="137"/>
      <c r="K63" s="137">
        <f>'将来負担比率（分子）の構造'!L$44</f>
        <v>305</v>
      </c>
      <c r="L63" s="137"/>
      <c r="M63" s="137"/>
      <c r="N63" s="137">
        <f>'将来負担比率（分子）の構造'!M$44</f>
        <v>233</v>
      </c>
      <c r="O63" s="137"/>
      <c r="P63" s="137"/>
    </row>
    <row r="64" spans="1:16" x14ac:dyDescent="0.2">
      <c r="A64" s="137" t="s">
        <v>27</v>
      </c>
      <c r="B64" s="137">
        <f>'将来負担比率（分子）の構造'!I$43</f>
        <v>19458</v>
      </c>
      <c r="C64" s="137"/>
      <c r="D64" s="137"/>
      <c r="E64" s="137">
        <f>'将来負担比率（分子）の構造'!J$43</f>
        <v>19261</v>
      </c>
      <c r="F64" s="137"/>
      <c r="G64" s="137"/>
      <c r="H64" s="137">
        <f>'将来負担比率（分子）の構造'!K$43</f>
        <v>18696</v>
      </c>
      <c r="I64" s="137"/>
      <c r="J64" s="137"/>
      <c r="K64" s="137">
        <f>'将来負担比率（分子）の構造'!L$43</f>
        <v>18207</v>
      </c>
      <c r="L64" s="137"/>
      <c r="M64" s="137"/>
      <c r="N64" s="137">
        <f>'将来負担比率（分子）の構造'!M$43</f>
        <v>16738</v>
      </c>
      <c r="O64" s="137"/>
      <c r="P64" s="137"/>
    </row>
    <row r="65" spans="1:16" x14ac:dyDescent="0.2">
      <c r="A65" s="137" t="s">
        <v>26</v>
      </c>
      <c r="B65" s="137">
        <f>'将来負担比率（分子）の構造'!I$42</f>
        <v>209</v>
      </c>
      <c r="C65" s="137"/>
      <c r="D65" s="137"/>
      <c r="E65" s="137">
        <f>'将来負担比率（分子）の構造'!J$42</f>
        <v>173</v>
      </c>
      <c r="F65" s="137"/>
      <c r="G65" s="137"/>
      <c r="H65" s="137">
        <f>'将来負担比率（分子）の構造'!K$42</f>
        <v>139</v>
      </c>
      <c r="I65" s="137"/>
      <c r="J65" s="137"/>
      <c r="K65" s="137">
        <f>'将来負担比率（分子）の構造'!L$42</f>
        <v>105</v>
      </c>
      <c r="L65" s="137"/>
      <c r="M65" s="137"/>
      <c r="N65" s="137">
        <f>'将来負担比率（分子）の構造'!M$42</f>
        <v>71</v>
      </c>
      <c r="O65" s="137"/>
      <c r="P65" s="137"/>
    </row>
    <row r="66" spans="1:16" x14ac:dyDescent="0.2">
      <c r="A66" s="137" t="s">
        <v>25</v>
      </c>
      <c r="B66" s="137">
        <f>'将来負担比率（分子）の構造'!I$41</f>
        <v>15969</v>
      </c>
      <c r="C66" s="137"/>
      <c r="D66" s="137"/>
      <c r="E66" s="137">
        <f>'将来負担比率（分子）の構造'!J$41</f>
        <v>15114</v>
      </c>
      <c r="F66" s="137"/>
      <c r="G66" s="137"/>
      <c r="H66" s="137">
        <f>'将来負担比率（分子）の構造'!K$41</f>
        <v>14606</v>
      </c>
      <c r="I66" s="137"/>
      <c r="J66" s="137"/>
      <c r="K66" s="137">
        <f>'将来負担比率（分子）の構造'!L$41</f>
        <v>14548</v>
      </c>
      <c r="L66" s="137"/>
      <c r="M66" s="137"/>
      <c r="N66" s="137">
        <f>'将来負担比率（分子）の構造'!M$41</f>
        <v>14008</v>
      </c>
      <c r="O66" s="137"/>
      <c r="P66" s="137"/>
    </row>
    <row r="67" spans="1:16" x14ac:dyDescent="0.2">
      <c r="A67" s="137" t="s">
        <v>63</v>
      </c>
      <c r="B67" s="137" t="e">
        <f>NA()</f>
        <v>#N/A</v>
      </c>
      <c r="C67" s="137">
        <f>IF(ISNUMBER('将来負担比率（分子）の構造'!I$53), IF('将来負担比率（分子）の構造'!I$53 &lt; 0, 0, '将来負担比率（分子）の構造'!I$53), NA())</f>
        <v>1113</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2">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2">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2">
      <c r="B5" s="611" t="s">
        <v>210</v>
      </c>
      <c r="C5" s="612"/>
      <c r="D5" s="612"/>
      <c r="E5" s="612"/>
      <c r="F5" s="612"/>
      <c r="G5" s="612"/>
      <c r="H5" s="612"/>
      <c r="I5" s="612"/>
      <c r="J5" s="612"/>
      <c r="K5" s="612"/>
      <c r="L5" s="612"/>
      <c r="M5" s="612"/>
      <c r="N5" s="612"/>
      <c r="O5" s="612"/>
      <c r="P5" s="612"/>
      <c r="Q5" s="613"/>
      <c r="R5" s="614">
        <v>8498988</v>
      </c>
      <c r="S5" s="615"/>
      <c r="T5" s="615"/>
      <c r="U5" s="615"/>
      <c r="V5" s="615"/>
      <c r="W5" s="615"/>
      <c r="X5" s="615"/>
      <c r="Y5" s="616"/>
      <c r="Z5" s="617">
        <v>39.1</v>
      </c>
      <c r="AA5" s="617"/>
      <c r="AB5" s="617"/>
      <c r="AC5" s="617"/>
      <c r="AD5" s="618">
        <v>7910895</v>
      </c>
      <c r="AE5" s="618"/>
      <c r="AF5" s="618"/>
      <c r="AG5" s="618"/>
      <c r="AH5" s="618"/>
      <c r="AI5" s="618"/>
      <c r="AJ5" s="618"/>
      <c r="AK5" s="618"/>
      <c r="AL5" s="619">
        <v>72.8</v>
      </c>
      <c r="AM5" s="620"/>
      <c r="AN5" s="620"/>
      <c r="AO5" s="621"/>
      <c r="AP5" s="611" t="s">
        <v>211</v>
      </c>
      <c r="AQ5" s="612"/>
      <c r="AR5" s="612"/>
      <c r="AS5" s="612"/>
      <c r="AT5" s="612"/>
      <c r="AU5" s="612"/>
      <c r="AV5" s="612"/>
      <c r="AW5" s="612"/>
      <c r="AX5" s="612"/>
      <c r="AY5" s="612"/>
      <c r="AZ5" s="612"/>
      <c r="BA5" s="612"/>
      <c r="BB5" s="612"/>
      <c r="BC5" s="612"/>
      <c r="BD5" s="612"/>
      <c r="BE5" s="612"/>
      <c r="BF5" s="613"/>
      <c r="BG5" s="625">
        <v>7910895</v>
      </c>
      <c r="BH5" s="626"/>
      <c r="BI5" s="626"/>
      <c r="BJ5" s="626"/>
      <c r="BK5" s="626"/>
      <c r="BL5" s="626"/>
      <c r="BM5" s="626"/>
      <c r="BN5" s="627"/>
      <c r="BO5" s="628">
        <v>93.1</v>
      </c>
      <c r="BP5" s="628"/>
      <c r="BQ5" s="628"/>
      <c r="BR5" s="628"/>
      <c r="BS5" s="629">
        <v>160965</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204</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2">
      <c r="B6" s="622" t="s">
        <v>215</v>
      </c>
      <c r="C6" s="623"/>
      <c r="D6" s="623"/>
      <c r="E6" s="623"/>
      <c r="F6" s="623"/>
      <c r="G6" s="623"/>
      <c r="H6" s="623"/>
      <c r="I6" s="623"/>
      <c r="J6" s="623"/>
      <c r="K6" s="623"/>
      <c r="L6" s="623"/>
      <c r="M6" s="623"/>
      <c r="N6" s="623"/>
      <c r="O6" s="623"/>
      <c r="P6" s="623"/>
      <c r="Q6" s="624"/>
      <c r="R6" s="625">
        <v>225560</v>
      </c>
      <c r="S6" s="626"/>
      <c r="T6" s="626"/>
      <c r="U6" s="626"/>
      <c r="V6" s="626"/>
      <c r="W6" s="626"/>
      <c r="X6" s="626"/>
      <c r="Y6" s="627"/>
      <c r="Z6" s="628">
        <v>1</v>
      </c>
      <c r="AA6" s="628"/>
      <c r="AB6" s="628"/>
      <c r="AC6" s="628"/>
      <c r="AD6" s="629">
        <v>225560</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7910895</v>
      </c>
      <c r="BH6" s="626"/>
      <c r="BI6" s="626"/>
      <c r="BJ6" s="626"/>
      <c r="BK6" s="626"/>
      <c r="BL6" s="626"/>
      <c r="BM6" s="626"/>
      <c r="BN6" s="627"/>
      <c r="BO6" s="628">
        <v>93.1</v>
      </c>
      <c r="BP6" s="628"/>
      <c r="BQ6" s="628"/>
      <c r="BR6" s="628"/>
      <c r="BS6" s="629">
        <v>160965</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160980</v>
      </c>
      <c r="CS6" s="626"/>
      <c r="CT6" s="626"/>
      <c r="CU6" s="626"/>
      <c r="CV6" s="626"/>
      <c r="CW6" s="626"/>
      <c r="CX6" s="626"/>
      <c r="CY6" s="627"/>
      <c r="CZ6" s="628">
        <v>0.8</v>
      </c>
      <c r="DA6" s="628"/>
      <c r="DB6" s="628"/>
      <c r="DC6" s="628"/>
      <c r="DD6" s="634">
        <v>810</v>
      </c>
      <c r="DE6" s="626"/>
      <c r="DF6" s="626"/>
      <c r="DG6" s="626"/>
      <c r="DH6" s="626"/>
      <c r="DI6" s="626"/>
      <c r="DJ6" s="626"/>
      <c r="DK6" s="626"/>
      <c r="DL6" s="626"/>
      <c r="DM6" s="626"/>
      <c r="DN6" s="626"/>
      <c r="DO6" s="626"/>
      <c r="DP6" s="627"/>
      <c r="DQ6" s="634">
        <v>160980</v>
      </c>
      <c r="DR6" s="626"/>
      <c r="DS6" s="626"/>
      <c r="DT6" s="626"/>
      <c r="DU6" s="626"/>
      <c r="DV6" s="626"/>
      <c r="DW6" s="626"/>
      <c r="DX6" s="626"/>
      <c r="DY6" s="626"/>
      <c r="DZ6" s="626"/>
      <c r="EA6" s="626"/>
      <c r="EB6" s="626"/>
      <c r="EC6" s="635"/>
    </row>
    <row r="7" spans="2:143" ht="11.25" customHeight="1" x14ac:dyDescent="0.2">
      <c r="B7" s="622" t="s">
        <v>218</v>
      </c>
      <c r="C7" s="623"/>
      <c r="D7" s="623"/>
      <c r="E7" s="623"/>
      <c r="F7" s="623"/>
      <c r="G7" s="623"/>
      <c r="H7" s="623"/>
      <c r="I7" s="623"/>
      <c r="J7" s="623"/>
      <c r="K7" s="623"/>
      <c r="L7" s="623"/>
      <c r="M7" s="623"/>
      <c r="N7" s="623"/>
      <c r="O7" s="623"/>
      <c r="P7" s="623"/>
      <c r="Q7" s="624"/>
      <c r="R7" s="625">
        <v>10074</v>
      </c>
      <c r="S7" s="626"/>
      <c r="T7" s="626"/>
      <c r="U7" s="626"/>
      <c r="V7" s="626"/>
      <c r="W7" s="626"/>
      <c r="X7" s="626"/>
      <c r="Y7" s="627"/>
      <c r="Z7" s="628">
        <v>0</v>
      </c>
      <c r="AA7" s="628"/>
      <c r="AB7" s="628"/>
      <c r="AC7" s="628"/>
      <c r="AD7" s="629">
        <v>10074</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3796983</v>
      </c>
      <c r="BH7" s="626"/>
      <c r="BI7" s="626"/>
      <c r="BJ7" s="626"/>
      <c r="BK7" s="626"/>
      <c r="BL7" s="626"/>
      <c r="BM7" s="626"/>
      <c r="BN7" s="627"/>
      <c r="BO7" s="628">
        <v>44.7</v>
      </c>
      <c r="BP7" s="628"/>
      <c r="BQ7" s="628"/>
      <c r="BR7" s="628"/>
      <c r="BS7" s="629">
        <v>160965</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4117238</v>
      </c>
      <c r="CS7" s="626"/>
      <c r="CT7" s="626"/>
      <c r="CU7" s="626"/>
      <c r="CV7" s="626"/>
      <c r="CW7" s="626"/>
      <c r="CX7" s="626"/>
      <c r="CY7" s="627"/>
      <c r="CZ7" s="628">
        <v>20.3</v>
      </c>
      <c r="DA7" s="628"/>
      <c r="DB7" s="628"/>
      <c r="DC7" s="628"/>
      <c r="DD7" s="634">
        <v>108601</v>
      </c>
      <c r="DE7" s="626"/>
      <c r="DF7" s="626"/>
      <c r="DG7" s="626"/>
      <c r="DH7" s="626"/>
      <c r="DI7" s="626"/>
      <c r="DJ7" s="626"/>
      <c r="DK7" s="626"/>
      <c r="DL7" s="626"/>
      <c r="DM7" s="626"/>
      <c r="DN7" s="626"/>
      <c r="DO7" s="626"/>
      <c r="DP7" s="627"/>
      <c r="DQ7" s="634">
        <v>2644894</v>
      </c>
      <c r="DR7" s="626"/>
      <c r="DS7" s="626"/>
      <c r="DT7" s="626"/>
      <c r="DU7" s="626"/>
      <c r="DV7" s="626"/>
      <c r="DW7" s="626"/>
      <c r="DX7" s="626"/>
      <c r="DY7" s="626"/>
      <c r="DZ7" s="626"/>
      <c r="EA7" s="626"/>
      <c r="EB7" s="626"/>
      <c r="EC7" s="635"/>
    </row>
    <row r="8" spans="2:143" ht="11.25" customHeight="1" x14ac:dyDescent="0.2">
      <c r="B8" s="622" t="s">
        <v>221</v>
      </c>
      <c r="C8" s="623"/>
      <c r="D8" s="623"/>
      <c r="E8" s="623"/>
      <c r="F8" s="623"/>
      <c r="G8" s="623"/>
      <c r="H8" s="623"/>
      <c r="I8" s="623"/>
      <c r="J8" s="623"/>
      <c r="K8" s="623"/>
      <c r="L8" s="623"/>
      <c r="M8" s="623"/>
      <c r="N8" s="623"/>
      <c r="O8" s="623"/>
      <c r="P8" s="623"/>
      <c r="Q8" s="624"/>
      <c r="R8" s="625">
        <v>25707</v>
      </c>
      <c r="S8" s="626"/>
      <c r="T8" s="626"/>
      <c r="U8" s="626"/>
      <c r="V8" s="626"/>
      <c r="W8" s="626"/>
      <c r="X8" s="626"/>
      <c r="Y8" s="627"/>
      <c r="Z8" s="628">
        <v>0.1</v>
      </c>
      <c r="AA8" s="628"/>
      <c r="AB8" s="628"/>
      <c r="AC8" s="628"/>
      <c r="AD8" s="629">
        <v>25707</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98894</v>
      </c>
      <c r="BH8" s="626"/>
      <c r="BI8" s="626"/>
      <c r="BJ8" s="626"/>
      <c r="BK8" s="626"/>
      <c r="BL8" s="626"/>
      <c r="BM8" s="626"/>
      <c r="BN8" s="627"/>
      <c r="BO8" s="628">
        <v>1.2</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6692942</v>
      </c>
      <c r="CS8" s="626"/>
      <c r="CT8" s="626"/>
      <c r="CU8" s="626"/>
      <c r="CV8" s="626"/>
      <c r="CW8" s="626"/>
      <c r="CX8" s="626"/>
      <c r="CY8" s="627"/>
      <c r="CZ8" s="628">
        <v>32.9</v>
      </c>
      <c r="DA8" s="628"/>
      <c r="DB8" s="628"/>
      <c r="DC8" s="628"/>
      <c r="DD8" s="634">
        <v>50173</v>
      </c>
      <c r="DE8" s="626"/>
      <c r="DF8" s="626"/>
      <c r="DG8" s="626"/>
      <c r="DH8" s="626"/>
      <c r="DI8" s="626"/>
      <c r="DJ8" s="626"/>
      <c r="DK8" s="626"/>
      <c r="DL8" s="626"/>
      <c r="DM8" s="626"/>
      <c r="DN8" s="626"/>
      <c r="DO8" s="626"/>
      <c r="DP8" s="627"/>
      <c r="DQ8" s="634">
        <v>3310783</v>
      </c>
      <c r="DR8" s="626"/>
      <c r="DS8" s="626"/>
      <c r="DT8" s="626"/>
      <c r="DU8" s="626"/>
      <c r="DV8" s="626"/>
      <c r="DW8" s="626"/>
      <c r="DX8" s="626"/>
      <c r="DY8" s="626"/>
      <c r="DZ8" s="626"/>
      <c r="EA8" s="626"/>
      <c r="EB8" s="626"/>
      <c r="EC8" s="635"/>
    </row>
    <row r="9" spans="2:143" ht="11.25" customHeight="1" x14ac:dyDescent="0.2">
      <c r="B9" s="622" t="s">
        <v>225</v>
      </c>
      <c r="C9" s="623"/>
      <c r="D9" s="623"/>
      <c r="E9" s="623"/>
      <c r="F9" s="623"/>
      <c r="G9" s="623"/>
      <c r="H9" s="623"/>
      <c r="I9" s="623"/>
      <c r="J9" s="623"/>
      <c r="K9" s="623"/>
      <c r="L9" s="623"/>
      <c r="M9" s="623"/>
      <c r="N9" s="623"/>
      <c r="O9" s="623"/>
      <c r="P9" s="623"/>
      <c r="Q9" s="624"/>
      <c r="R9" s="625">
        <v>13072</v>
      </c>
      <c r="S9" s="626"/>
      <c r="T9" s="626"/>
      <c r="U9" s="626"/>
      <c r="V9" s="626"/>
      <c r="W9" s="626"/>
      <c r="X9" s="626"/>
      <c r="Y9" s="627"/>
      <c r="Z9" s="628">
        <v>0.1</v>
      </c>
      <c r="AA9" s="628"/>
      <c r="AB9" s="628"/>
      <c r="AC9" s="628"/>
      <c r="AD9" s="629">
        <v>13072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2720812</v>
      </c>
      <c r="BH9" s="626"/>
      <c r="BI9" s="626"/>
      <c r="BJ9" s="626"/>
      <c r="BK9" s="626"/>
      <c r="BL9" s="626"/>
      <c r="BM9" s="626"/>
      <c r="BN9" s="627"/>
      <c r="BO9" s="628">
        <v>32</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1314186</v>
      </c>
      <c r="CS9" s="626"/>
      <c r="CT9" s="626"/>
      <c r="CU9" s="626"/>
      <c r="CV9" s="626"/>
      <c r="CW9" s="626"/>
      <c r="CX9" s="626"/>
      <c r="CY9" s="627"/>
      <c r="CZ9" s="628">
        <v>6.5</v>
      </c>
      <c r="DA9" s="628"/>
      <c r="DB9" s="628"/>
      <c r="DC9" s="628"/>
      <c r="DD9" s="634">
        <v>14362</v>
      </c>
      <c r="DE9" s="626"/>
      <c r="DF9" s="626"/>
      <c r="DG9" s="626"/>
      <c r="DH9" s="626"/>
      <c r="DI9" s="626"/>
      <c r="DJ9" s="626"/>
      <c r="DK9" s="626"/>
      <c r="DL9" s="626"/>
      <c r="DM9" s="626"/>
      <c r="DN9" s="626"/>
      <c r="DO9" s="626"/>
      <c r="DP9" s="627"/>
      <c r="DQ9" s="634">
        <v>1214196</v>
      </c>
      <c r="DR9" s="626"/>
      <c r="DS9" s="626"/>
      <c r="DT9" s="626"/>
      <c r="DU9" s="626"/>
      <c r="DV9" s="626"/>
      <c r="DW9" s="626"/>
      <c r="DX9" s="626"/>
      <c r="DY9" s="626"/>
      <c r="DZ9" s="626"/>
      <c r="EA9" s="626"/>
      <c r="EB9" s="626"/>
      <c r="EC9" s="635"/>
    </row>
    <row r="10" spans="2:143" ht="11.25" customHeight="1" x14ac:dyDescent="0.2">
      <c r="B10" s="622" t="s">
        <v>228</v>
      </c>
      <c r="C10" s="623"/>
      <c r="D10" s="623"/>
      <c r="E10" s="623"/>
      <c r="F10" s="623"/>
      <c r="G10" s="623"/>
      <c r="H10" s="623"/>
      <c r="I10" s="623"/>
      <c r="J10" s="623"/>
      <c r="K10" s="623"/>
      <c r="L10" s="623"/>
      <c r="M10" s="623"/>
      <c r="N10" s="623"/>
      <c r="O10" s="623"/>
      <c r="P10" s="623"/>
      <c r="Q10" s="624"/>
      <c r="R10" s="625">
        <v>924446</v>
      </c>
      <c r="S10" s="626"/>
      <c r="T10" s="626"/>
      <c r="U10" s="626"/>
      <c r="V10" s="626"/>
      <c r="W10" s="626"/>
      <c r="X10" s="626"/>
      <c r="Y10" s="627"/>
      <c r="Z10" s="628">
        <v>4.3</v>
      </c>
      <c r="AA10" s="628"/>
      <c r="AB10" s="628"/>
      <c r="AC10" s="628"/>
      <c r="AD10" s="629">
        <v>924446</v>
      </c>
      <c r="AE10" s="629"/>
      <c r="AF10" s="629"/>
      <c r="AG10" s="629"/>
      <c r="AH10" s="629"/>
      <c r="AI10" s="629"/>
      <c r="AJ10" s="629"/>
      <c r="AK10" s="629"/>
      <c r="AL10" s="630">
        <v>8.5</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165449</v>
      </c>
      <c r="BH10" s="626"/>
      <c r="BI10" s="626"/>
      <c r="BJ10" s="626"/>
      <c r="BK10" s="626"/>
      <c r="BL10" s="626"/>
      <c r="BM10" s="626"/>
      <c r="BN10" s="627"/>
      <c r="BO10" s="628">
        <v>1.9</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72462</v>
      </c>
      <c r="CS10" s="626"/>
      <c r="CT10" s="626"/>
      <c r="CU10" s="626"/>
      <c r="CV10" s="626"/>
      <c r="CW10" s="626"/>
      <c r="CX10" s="626"/>
      <c r="CY10" s="627"/>
      <c r="CZ10" s="628">
        <v>0.4</v>
      </c>
      <c r="DA10" s="628"/>
      <c r="DB10" s="628"/>
      <c r="DC10" s="628"/>
      <c r="DD10" s="634">
        <v>2931</v>
      </c>
      <c r="DE10" s="626"/>
      <c r="DF10" s="626"/>
      <c r="DG10" s="626"/>
      <c r="DH10" s="626"/>
      <c r="DI10" s="626"/>
      <c r="DJ10" s="626"/>
      <c r="DK10" s="626"/>
      <c r="DL10" s="626"/>
      <c r="DM10" s="626"/>
      <c r="DN10" s="626"/>
      <c r="DO10" s="626"/>
      <c r="DP10" s="627"/>
      <c r="DQ10" s="634">
        <v>59249</v>
      </c>
      <c r="DR10" s="626"/>
      <c r="DS10" s="626"/>
      <c r="DT10" s="626"/>
      <c r="DU10" s="626"/>
      <c r="DV10" s="626"/>
      <c r="DW10" s="626"/>
      <c r="DX10" s="626"/>
      <c r="DY10" s="626"/>
      <c r="DZ10" s="626"/>
      <c r="EA10" s="626"/>
      <c r="EB10" s="626"/>
      <c r="EC10" s="635"/>
    </row>
    <row r="11" spans="2:143" ht="11.25" customHeight="1" x14ac:dyDescent="0.2">
      <c r="B11" s="622" t="s">
        <v>231</v>
      </c>
      <c r="C11" s="623"/>
      <c r="D11" s="623"/>
      <c r="E11" s="623"/>
      <c r="F11" s="623"/>
      <c r="G11" s="623"/>
      <c r="H11" s="623"/>
      <c r="I11" s="623"/>
      <c r="J11" s="623"/>
      <c r="K11" s="623"/>
      <c r="L11" s="623"/>
      <c r="M11" s="623"/>
      <c r="N11" s="623"/>
      <c r="O11" s="623"/>
      <c r="P11" s="623"/>
      <c r="Q11" s="624"/>
      <c r="R11" s="625">
        <v>41164</v>
      </c>
      <c r="S11" s="626"/>
      <c r="T11" s="626"/>
      <c r="U11" s="626"/>
      <c r="V11" s="626"/>
      <c r="W11" s="626"/>
      <c r="X11" s="626"/>
      <c r="Y11" s="627"/>
      <c r="Z11" s="628">
        <v>0.2</v>
      </c>
      <c r="AA11" s="628"/>
      <c r="AB11" s="628"/>
      <c r="AC11" s="628"/>
      <c r="AD11" s="629">
        <v>41164</v>
      </c>
      <c r="AE11" s="629"/>
      <c r="AF11" s="629"/>
      <c r="AG11" s="629"/>
      <c r="AH11" s="629"/>
      <c r="AI11" s="629"/>
      <c r="AJ11" s="629"/>
      <c r="AK11" s="629"/>
      <c r="AL11" s="630">
        <v>0.4</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811828</v>
      </c>
      <c r="BH11" s="626"/>
      <c r="BI11" s="626"/>
      <c r="BJ11" s="626"/>
      <c r="BK11" s="626"/>
      <c r="BL11" s="626"/>
      <c r="BM11" s="626"/>
      <c r="BN11" s="627"/>
      <c r="BO11" s="628">
        <v>9.6</v>
      </c>
      <c r="BP11" s="628"/>
      <c r="BQ11" s="628"/>
      <c r="BR11" s="628"/>
      <c r="BS11" s="634">
        <v>160965</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452971</v>
      </c>
      <c r="CS11" s="626"/>
      <c r="CT11" s="626"/>
      <c r="CU11" s="626"/>
      <c r="CV11" s="626"/>
      <c r="CW11" s="626"/>
      <c r="CX11" s="626"/>
      <c r="CY11" s="627"/>
      <c r="CZ11" s="628">
        <v>2.2000000000000002</v>
      </c>
      <c r="DA11" s="628"/>
      <c r="DB11" s="628"/>
      <c r="DC11" s="628"/>
      <c r="DD11" s="634">
        <v>183135</v>
      </c>
      <c r="DE11" s="626"/>
      <c r="DF11" s="626"/>
      <c r="DG11" s="626"/>
      <c r="DH11" s="626"/>
      <c r="DI11" s="626"/>
      <c r="DJ11" s="626"/>
      <c r="DK11" s="626"/>
      <c r="DL11" s="626"/>
      <c r="DM11" s="626"/>
      <c r="DN11" s="626"/>
      <c r="DO11" s="626"/>
      <c r="DP11" s="627"/>
      <c r="DQ11" s="634">
        <v>357795</v>
      </c>
      <c r="DR11" s="626"/>
      <c r="DS11" s="626"/>
      <c r="DT11" s="626"/>
      <c r="DU11" s="626"/>
      <c r="DV11" s="626"/>
      <c r="DW11" s="626"/>
      <c r="DX11" s="626"/>
      <c r="DY11" s="626"/>
      <c r="DZ11" s="626"/>
      <c r="EA11" s="626"/>
      <c r="EB11" s="626"/>
      <c r="EC11" s="635"/>
    </row>
    <row r="12" spans="2:143" ht="11.25" customHeight="1" x14ac:dyDescent="0.2">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3582448</v>
      </c>
      <c r="BH12" s="626"/>
      <c r="BI12" s="626"/>
      <c r="BJ12" s="626"/>
      <c r="BK12" s="626"/>
      <c r="BL12" s="626"/>
      <c r="BM12" s="626"/>
      <c r="BN12" s="627"/>
      <c r="BO12" s="628">
        <v>42.2</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677319</v>
      </c>
      <c r="CS12" s="626"/>
      <c r="CT12" s="626"/>
      <c r="CU12" s="626"/>
      <c r="CV12" s="626"/>
      <c r="CW12" s="626"/>
      <c r="CX12" s="626"/>
      <c r="CY12" s="627"/>
      <c r="CZ12" s="628">
        <v>3.3</v>
      </c>
      <c r="DA12" s="628"/>
      <c r="DB12" s="628"/>
      <c r="DC12" s="628"/>
      <c r="DD12" s="634">
        <v>4717</v>
      </c>
      <c r="DE12" s="626"/>
      <c r="DF12" s="626"/>
      <c r="DG12" s="626"/>
      <c r="DH12" s="626"/>
      <c r="DI12" s="626"/>
      <c r="DJ12" s="626"/>
      <c r="DK12" s="626"/>
      <c r="DL12" s="626"/>
      <c r="DM12" s="626"/>
      <c r="DN12" s="626"/>
      <c r="DO12" s="626"/>
      <c r="DP12" s="627"/>
      <c r="DQ12" s="634">
        <v>392273</v>
      </c>
      <c r="DR12" s="626"/>
      <c r="DS12" s="626"/>
      <c r="DT12" s="626"/>
      <c r="DU12" s="626"/>
      <c r="DV12" s="626"/>
      <c r="DW12" s="626"/>
      <c r="DX12" s="626"/>
      <c r="DY12" s="626"/>
      <c r="DZ12" s="626"/>
      <c r="EA12" s="626"/>
      <c r="EB12" s="626"/>
      <c r="EC12" s="635"/>
    </row>
    <row r="13" spans="2:143" ht="11.25" customHeight="1" x14ac:dyDescent="0.2">
      <c r="B13" s="622" t="s">
        <v>237</v>
      </c>
      <c r="C13" s="623"/>
      <c r="D13" s="623"/>
      <c r="E13" s="623"/>
      <c r="F13" s="623"/>
      <c r="G13" s="623"/>
      <c r="H13" s="623"/>
      <c r="I13" s="623"/>
      <c r="J13" s="623"/>
      <c r="K13" s="623"/>
      <c r="L13" s="623"/>
      <c r="M13" s="623"/>
      <c r="N13" s="623"/>
      <c r="O13" s="623"/>
      <c r="P13" s="623"/>
      <c r="Q13" s="624"/>
      <c r="R13" s="625">
        <v>51667</v>
      </c>
      <c r="S13" s="626"/>
      <c r="T13" s="626"/>
      <c r="U13" s="626"/>
      <c r="V13" s="626"/>
      <c r="W13" s="626"/>
      <c r="X13" s="626"/>
      <c r="Y13" s="627"/>
      <c r="Z13" s="628">
        <v>0.2</v>
      </c>
      <c r="AA13" s="628"/>
      <c r="AB13" s="628"/>
      <c r="AC13" s="628"/>
      <c r="AD13" s="629">
        <v>51667</v>
      </c>
      <c r="AE13" s="629"/>
      <c r="AF13" s="629"/>
      <c r="AG13" s="629"/>
      <c r="AH13" s="629"/>
      <c r="AI13" s="629"/>
      <c r="AJ13" s="629"/>
      <c r="AK13" s="629"/>
      <c r="AL13" s="630">
        <v>0.5</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3576294</v>
      </c>
      <c r="BH13" s="626"/>
      <c r="BI13" s="626"/>
      <c r="BJ13" s="626"/>
      <c r="BK13" s="626"/>
      <c r="BL13" s="626"/>
      <c r="BM13" s="626"/>
      <c r="BN13" s="627"/>
      <c r="BO13" s="628">
        <v>42.1</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2095881</v>
      </c>
      <c r="CS13" s="626"/>
      <c r="CT13" s="626"/>
      <c r="CU13" s="626"/>
      <c r="CV13" s="626"/>
      <c r="CW13" s="626"/>
      <c r="CX13" s="626"/>
      <c r="CY13" s="627"/>
      <c r="CZ13" s="628">
        <v>10.3</v>
      </c>
      <c r="DA13" s="628"/>
      <c r="DB13" s="628"/>
      <c r="DC13" s="628"/>
      <c r="DD13" s="634">
        <v>555289</v>
      </c>
      <c r="DE13" s="626"/>
      <c r="DF13" s="626"/>
      <c r="DG13" s="626"/>
      <c r="DH13" s="626"/>
      <c r="DI13" s="626"/>
      <c r="DJ13" s="626"/>
      <c r="DK13" s="626"/>
      <c r="DL13" s="626"/>
      <c r="DM13" s="626"/>
      <c r="DN13" s="626"/>
      <c r="DO13" s="626"/>
      <c r="DP13" s="627"/>
      <c r="DQ13" s="634">
        <v>1683067</v>
      </c>
      <c r="DR13" s="626"/>
      <c r="DS13" s="626"/>
      <c r="DT13" s="626"/>
      <c r="DU13" s="626"/>
      <c r="DV13" s="626"/>
      <c r="DW13" s="626"/>
      <c r="DX13" s="626"/>
      <c r="DY13" s="626"/>
      <c r="DZ13" s="626"/>
      <c r="EA13" s="626"/>
      <c r="EB13" s="626"/>
      <c r="EC13" s="635"/>
    </row>
    <row r="14" spans="2:143" ht="11.25" customHeight="1" x14ac:dyDescent="0.2">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144769</v>
      </c>
      <c r="BH14" s="626"/>
      <c r="BI14" s="626"/>
      <c r="BJ14" s="626"/>
      <c r="BK14" s="626"/>
      <c r="BL14" s="626"/>
      <c r="BM14" s="626"/>
      <c r="BN14" s="627"/>
      <c r="BO14" s="628">
        <v>1.7</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653515</v>
      </c>
      <c r="CS14" s="626"/>
      <c r="CT14" s="626"/>
      <c r="CU14" s="626"/>
      <c r="CV14" s="626"/>
      <c r="CW14" s="626"/>
      <c r="CX14" s="626"/>
      <c r="CY14" s="627"/>
      <c r="CZ14" s="628">
        <v>3.2</v>
      </c>
      <c r="DA14" s="628"/>
      <c r="DB14" s="628"/>
      <c r="DC14" s="628"/>
      <c r="DD14" s="634">
        <v>40959</v>
      </c>
      <c r="DE14" s="626"/>
      <c r="DF14" s="626"/>
      <c r="DG14" s="626"/>
      <c r="DH14" s="626"/>
      <c r="DI14" s="626"/>
      <c r="DJ14" s="626"/>
      <c r="DK14" s="626"/>
      <c r="DL14" s="626"/>
      <c r="DM14" s="626"/>
      <c r="DN14" s="626"/>
      <c r="DO14" s="626"/>
      <c r="DP14" s="627"/>
      <c r="DQ14" s="634">
        <v>619707</v>
      </c>
      <c r="DR14" s="626"/>
      <c r="DS14" s="626"/>
      <c r="DT14" s="626"/>
      <c r="DU14" s="626"/>
      <c r="DV14" s="626"/>
      <c r="DW14" s="626"/>
      <c r="DX14" s="626"/>
      <c r="DY14" s="626"/>
      <c r="DZ14" s="626"/>
      <c r="EA14" s="626"/>
      <c r="EB14" s="626"/>
      <c r="EC14" s="635"/>
    </row>
    <row r="15" spans="2:143" ht="11.25" customHeight="1" x14ac:dyDescent="0.2">
      <c r="B15" s="622" t="s">
        <v>243</v>
      </c>
      <c r="C15" s="623"/>
      <c r="D15" s="623"/>
      <c r="E15" s="623"/>
      <c r="F15" s="623"/>
      <c r="G15" s="623"/>
      <c r="H15" s="623"/>
      <c r="I15" s="623"/>
      <c r="J15" s="623"/>
      <c r="K15" s="623"/>
      <c r="L15" s="623"/>
      <c r="M15" s="623"/>
      <c r="N15" s="623"/>
      <c r="O15" s="623"/>
      <c r="P15" s="623"/>
      <c r="Q15" s="624"/>
      <c r="R15" s="625">
        <v>53144</v>
      </c>
      <c r="S15" s="626"/>
      <c r="T15" s="626"/>
      <c r="U15" s="626"/>
      <c r="V15" s="626"/>
      <c r="W15" s="626"/>
      <c r="X15" s="626"/>
      <c r="Y15" s="627"/>
      <c r="Z15" s="628">
        <v>0.2</v>
      </c>
      <c r="AA15" s="628"/>
      <c r="AB15" s="628"/>
      <c r="AC15" s="628"/>
      <c r="AD15" s="629">
        <v>53144</v>
      </c>
      <c r="AE15" s="629"/>
      <c r="AF15" s="629"/>
      <c r="AG15" s="629"/>
      <c r="AH15" s="629"/>
      <c r="AI15" s="629"/>
      <c r="AJ15" s="629"/>
      <c r="AK15" s="629"/>
      <c r="AL15" s="630">
        <v>0.5</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386695</v>
      </c>
      <c r="BH15" s="626"/>
      <c r="BI15" s="626"/>
      <c r="BJ15" s="626"/>
      <c r="BK15" s="626"/>
      <c r="BL15" s="626"/>
      <c r="BM15" s="626"/>
      <c r="BN15" s="627"/>
      <c r="BO15" s="628">
        <v>4.5</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2411060</v>
      </c>
      <c r="CS15" s="626"/>
      <c r="CT15" s="626"/>
      <c r="CU15" s="626"/>
      <c r="CV15" s="626"/>
      <c r="CW15" s="626"/>
      <c r="CX15" s="626"/>
      <c r="CY15" s="627"/>
      <c r="CZ15" s="628">
        <v>11.9</v>
      </c>
      <c r="DA15" s="628"/>
      <c r="DB15" s="628"/>
      <c r="DC15" s="628"/>
      <c r="DD15" s="634">
        <v>645695</v>
      </c>
      <c r="DE15" s="626"/>
      <c r="DF15" s="626"/>
      <c r="DG15" s="626"/>
      <c r="DH15" s="626"/>
      <c r="DI15" s="626"/>
      <c r="DJ15" s="626"/>
      <c r="DK15" s="626"/>
      <c r="DL15" s="626"/>
      <c r="DM15" s="626"/>
      <c r="DN15" s="626"/>
      <c r="DO15" s="626"/>
      <c r="DP15" s="627"/>
      <c r="DQ15" s="634">
        <v>1563625</v>
      </c>
      <c r="DR15" s="626"/>
      <c r="DS15" s="626"/>
      <c r="DT15" s="626"/>
      <c r="DU15" s="626"/>
      <c r="DV15" s="626"/>
      <c r="DW15" s="626"/>
      <c r="DX15" s="626"/>
      <c r="DY15" s="626"/>
      <c r="DZ15" s="626"/>
      <c r="EA15" s="626"/>
      <c r="EB15" s="626"/>
      <c r="EC15" s="635"/>
    </row>
    <row r="16" spans="2:143" ht="11.25" customHeight="1" x14ac:dyDescent="0.2">
      <c r="B16" s="622" t="s">
        <v>246</v>
      </c>
      <c r="C16" s="623"/>
      <c r="D16" s="623"/>
      <c r="E16" s="623"/>
      <c r="F16" s="623"/>
      <c r="G16" s="623"/>
      <c r="H16" s="623"/>
      <c r="I16" s="623"/>
      <c r="J16" s="623"/>
      <c r="K16" s="623"/>
      <c r="L16" s="623"/>
      <c r="M16" s="623"/>
      <c r="N16" s="623"/>
      <c r="O16" s="623"/>
      <c r="P16" s="623"/>
      <c r="Q16" s="624"/>
      <c r="R16" s="625">
        <v>2104830</v>
      </c>
      <c r="S16" s="626"/>
      <c r="T16" s="626"/>
      <c r="U16" s="626"/>
      <c r="V16" s="626"/>
      <c r="W16" s="626"/>
      <c r="X16" s="626"/>
      <c r="Y16" s="627"/>
      <c r="Z16" s="628">
        <v>9.6999999999999993</v>
      </c>
      <c r="AA16" s="628"/>
      <c r="AB16" s="628"/>
      <c r="AC16" s="628"/>
      <c r="AD16" s="629">
        <v>1597083</v>
      </c>
      <c r="AE16" s="629"/>
      <c r="AF16" s="629"/>
      <c r="AG16" s="629"/>
      <c r="AH16" s="629"/>
      <c r="AI16" s="629"/>
      <c r="AJ16" s="629"/>
      <c r="AK16" s="629"/>
      <c r="AL16" s="630">
        <v>14.7</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8402</v>
      </c>
      <c r="CS16" s="626"/>
      <c r="CT16" s="626"/>
      <c r="CU16" s="626"/>
      <c r="CV16" s="626"/>
      <c r="CW16" s="626"/>
      <c r="CX16" s="626"/>
      <c r="CY16" s="627"/>
      <c r="CZ16" s="628">
        <v>0</v>
      </c>
      <c r="DA16" s="628"/>
      <c r="DB16" s="628"/>
      <c r="DC16" s="628"/>
      <c r="DD16" s="634" t="s">
        <v>223</v>
      </c>
      <c r="DE16" s="626"/>
      <c r="DF16" s="626"/>
      <c r="DG16" s="626"/>
      <c r="DH16" s="626"/>
      <c r="DI16" s="626"/>
      <c r="DJ16" s="626"/>
      <c r="DK16" s="626"/>
      <c r="DL16" s="626"/>
      <c r="DM16" s="626"/>
      <c r="DN16" s="626"/>
      <c r="DO16" s="626"/>
      <c r="DP16" s="627"/>
      <c r="DQ16" s="634">
        <v>8402</v>
      </c>
      <c r="DR16" s="626"/>
      <c r="DS16" s="626"/>
      <c r="DT16" s="626"/>
      <c r="DU16" s="626"/>
      <c r="DV16" s="626"/>
      <c r="DW16" s="626"/>
      <c r="DX16" s="626"/>
      <c r="DY16" s="626"/>
      <c r="DZ16" s="626"/>
      <c r="EA16" s="626"/>
      <c r="EB16" s="626"/>
      <c r="EC16" s="635"/>
    </row>
    <row r="17" spans="2:133" ht="11.25" customHeight="1" x14ac:dyDescent="0.2">
      <c r="B17" s="622" t="s">
        <v>249</v>
      </c>
      <c r="C17" s="623"/>
      <c r="D17" s="623"/>
      <c r="E17" s="623"/>
      <c r="F17" s="623"/>
      <c r="G17" s="623"/>
      <c r="H17" s="623"/>
      <c r="I17" s="623"/>
      <c r="J17" s="623"/>
      <c r="K17" s="623"/>
      <c r="L17" s="623"/>
      <c r="M17" s="623"/>
      <c r="N17" s="623"/>
      <c r="O17" s="623"/>
      <c r="P17" s="623"/>
      <c r="Q17" s="624"/>
      <c r="R17" s="625">
        <v>1597083</v>
      </c>
      <c r="S17" s="626"/>
      <c r="T17" s="626"/>
      <c r="U17" s="626"/>
      <c r="V17" s="626"/>
      <c r="W17" s="626"/>
      <c r="X17" s="626"/>
      <c r="Y17" s="627"/>
      <c r="Z17" s="628">
        <v>7.3</v>
      </c>
      <c r="AA17" s="628"/>
      <c r="AB17" s="628"/>
      <c r="AC17" s="628"/>
      <c r="AD17" s="629">
        <v>1597083</v>
      </c>
      <c r="AE17" s="629"/>
      <c r="AF17" s="629"/>
      <c r="AG17" s="629"/>
      <c r="AH17" s="629"/>
      <c r="AI17" s="629"/>
      <c r="AJ17" s="629"/>
      <c r="AK17" s="629"/>
      <c r="AL17" s="630">
        <v>14.7</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1668713</v>
      </c>
      <c r="CS17" s="626"/>
      <c r="CT17" s="626"/>
      <c r="CU17" s="626"/>
      <c r="CV17" s="626"/>
      <c r="CW17" s="626"/>
      <c r="CX17" s="626"/>
      <c r="CY17" s="627"/>
      <c r="CZ17" s="628">
        <v>8.1999999999999993</v>
      </c>
      <c r="DA17" s="628"/>
      <c r="DB17" s="628"/>
      <c r="DC17" s="628"/>
      <c r="DD17" s="634" t="s">
        <v>223</v>
      </c>
      <c r="DE17" s="626"/>
      <c r="DF17" s="626"/>
      <c r="DG17" s="626"/>
      <c r="DH17" s="626"/>
      <c r="DI17" s="626"/>
      <c r="DJ17" s="626"/>
      <c r="DK17" s="626"/>
      <c r="DL17" s="626"/>
      <c r="DM17" s="626"/>
      <c r="DN17" s="626"/>
      <c r="DO17" s="626"/>
      <c r="DP17" s="627"/>
      <c r="DQ17" s="634">
        <v>1650456</v>
      </c>
      <c r="DR17" s="626"/>
      <c r="DS17" s="626"/>
      <c r="DT17" s="626"/>
      <c r="DU17" s="626"/>
      <c r="DV17" s="626"/>
      <c r="DW17" s="626"/>
      <c r="DX17" s="626"/>
      <c r="DY17" s="626"/>
      <c r="DZ17" s="626"/>
      <c r="EA17" s="626"/>
      <c r="EB17" s="626"/>
      <c r="EC17" s="635"/>
    </row>
    <row r="18" spans="2:133" ht="11.25" customHeight="1" x14ac:dyDescent="0.2">
      <c r="B18" s="622" t="s">
        <v>252</v>
      </c>
      <c r="C18" s="623"/>
      <c r="D18" s="623"/>
      <c r="E18" s="623"/>
      <c r="F18" s="623"/>
      <c r="G18" s="623"/>
      <c r="H18" s="623"/>
      <c r="I18" s="623"/>
      <c r="J18" s="623"/>
      <c r="K18" s="623"/>
      <c r="L18" s="623"/>
      <c r="M18" s="623"/>
      <c r="N18" s="623"/>
      <c r="O18" s="623"/>
      <c r="P18" s="623"/>
      <c r="Q18" s="624"/>
      <c r="R18" s="625">
        <v>507747</v>
      </c>
      <c r="S18" s="626"/>
      <c r="T18" s="626"/>
      <c r="U18" s="626"/>
      <c r="V18" s="626"/>
      <c r="W18" s="626"/>
      <c r="X18" s="626"/>
      <c r="Y18" s="627"/>
      <c r="Z18" s="628">
        <v>2.2999999999999998</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2">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588093</v>
      </c>
      <c r="BH19" s="626"/>
      <c r="BI19" s="626"/>
      <c r="BJ19" s="626"/>
      <c r="BK19" s="626"/>
      <c r="BL19" s="626"/>
      <c r="BM19" s="626"/>
      <c r="BN19" s="627"/>
      <c r="BO19" s="628">
        <v>6.9</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2">
      <c r="B20" s="622" t="s">
        <v>258</v>
      </c>
      <c r="C20" s="623"/>
      <c r="D20" s="623"/>
      <c r="E20" s="623"/>
      <c r="F20" s="623"/>
      <c r="G20" s="623"/>
      <c r="H20" s="623"/>
      <c r="I20" s="623"/>
      <c r="J20" s="623"/>
      <c r="K20" s="623"/>
      <c r="L20" s="623"/>
      <c r="M20" s="623"/>
      <c r="N20" s="623"/>
      <c r="O20" s="623"/>
      <c r="P20" s="623"/>
      <c r="Q20" s="624"/>
      <c r="R20" s="625">
        <v>11948652</v>
      </c>
      <c r="S20" s="626"/>
      <c r="T20" s="626"/>
      <c r="U20" s="626"/>
      <c r="V20" s="626"/>
      <c r="W20" s="626"/>
      <c r="X20" s="626"/>
      <c r="Y20" s="627"/>
      <c r="Z20" s="628">
        <v>55</v>
      </c>
      <c r="AA20" s="628"/>
      <c r="AB20" s="628"/>
      <c r="AC20" s="628"/>
      <c r="AD20" s="629">
        <v>10852812</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588093</v>
      </c>
      <c r="BH20" s="626"/>
      <c r="BI20" s="626"/>
      <c r="BJ20" s="626"/>
      <c r="BK20" s="626"/>
      <c r="BL20" s="626"/>
      <c r="BM20" s="626"/>
      <c r="BN20" s="627"/>
      <c r="BO20" s="628">
        <v>6.9</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20325669</v>
      </c>
      <c r="CS20" s="626"/>
      <c r="CT20" s="626"/>
      <c r="CU20" s="626"/>
      <c r="CV20" s="626"/>
      <c r="CW20" s="626"/>
      <c r="CX20" s="626"/>
      <c r="CY20" s="627"/>
      <c r="CZ20" s="628">
        <v>100</v>
      </c>
      <c r="DA20" s="628"/>
      <c r="DB20" s="628"/>
      <c r="DC20" s="628"/>
      <c r="DD20" s="634">
        <v>1606672</v>
      </c>
      <c r="DE20" s="626"/>
      <c r="DF20" s="626"/>
      <c r="DG20" s="626"/>
      <c r="DH20" s="626"/>
      <c r="DI20" s="626"/>
      <c r="DJ20" s="626"/>
      <c r="DK20" s="626"/>
      <c r="DL20" s="626"/>
      <c r="DM20" s="626"/>
      <c r="DN20" s="626"/>
      <c r="DO20" s="626"/>
      <c r="DP20" s="627"/>
      <c r="DQ20" s="634">
        <v>13665427</v>
      </c>
      <c r="DR20" s="626"/>
      <c r="DS20" s="626"/>
      <c r="DT20" s="626"/>
      <c r="DU20" s="626"/>
      <c r="DV20" s="626"/>
      <c r="DW20" s="626"/>
      <c r="DX20" s="626"/>
      <c r="DY20" s="626"/>
      <c r="DZ20" s="626"/>
      <c r="EA20" s="626"/>
      <c r="EB20" s="626"/>
      <c r="EC20" s="635"/>
    </row>
    <row r="21" spans="2:133" ht="11.25" customHeight="1" x14ac:dyDescent="0.2">
      <c r="B21" s="622" t="s">
        <v>261</v>
      </c>
      <c r="C21" s="623"/>
      <c r="D21" s="623"/>
      <c r="E21" s="623"/>
      <c r="F21" s="623"/>
      <c r="G21" s="623"/>
      <c r="H21" s="623"/>
      <c r="I21" s="623"/>
      <c r="J21" s="623"/>
      <c r="K21" s="623"/>
      <c r="L21" s="623"/>
      <c r="M21" s="623"/>
      <c r="N21" s="623"/>
      <c r="O21" s="623"/>
      <c r="P21" s="623"/>
      <c r="Q21" s="624"/>
      <c r="R21" s="625">
        <v>6667</v>
      </c>
      <c r="S21" s="626"/>
      <c r="T21" s="626"/>
      <c r="U21" s="626"/>
      <c r="V21" s="626"/>
      <c r="W21" s="626"/>
      <c r="X21" s="626"/>
      <c r="Y21" s="627"/>
      <c r="Z21" s="628">
        <v>0</v>
      </c>
      <c r="AA21" s="628"/>
      <c r="AB21" s="628"/>
      <c r="AC21" s="628"/>
      <c r="AD21" s="629">
        <v>6667</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2">
      <c r="B22" s="622" t="s">
        <v>263</v>
      </c>
      <c r="C22" s="623"/>
      <c r="D22" s="623"/>
      <c r="E22" s="623"/>
      <c r="F22" s="623"/>
      <c r="G22" s="623"/>
      <c r="H22" s="623"/>
      <c r="I22" s="623"/>
      <c r="J22" s="623"/>
      <c r="K22" s="623"/>
      <c r="L22" s="623"/>
      <c r="M22" s="623"/>
      <c r="N22" s="623"/>
      <c r="O22" s="623"/>
      <c r="P22" s="623"/>
      <c r="Q22" s="624"/>
      <c r="R22" s="625">
        <v>235494</v>
      </c>
      <c r="S22" s="626"/>
      <c r="T22" s="626"/>
      <c r="U22" s="626"/>
      <c r="V22" s="626"/>
      <c r="W22" s="626"/>
      <c r="X22" s="626"/>
      <c r="Y22" s="627"/>
      <c r="Z22" s="628">
        <v>1.1000000000000001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2">
      <c r="B23" s="622" t="s">
        <v>266</v>
      </c>
      <c r="C23" s="623"/>
      <c r="D23" s="623"/>
      <c r="E23" s="623"/>
      <c r="F23" s="623"/>
      <c r="G23" s="623"/>
      <c r="H23" s="623"/>
      <c r="I23" s="623"/>
      <c r="J23" s="623"/>
      <c r="K23" s="623"/>
      <c r="L23" s="623"/>
      <c r="M23" s="623"/>
      <c r="N23" s="623"/>
      <c r="O23" s="623"/>
      <c r="P23" s="623"/>
      <c r="Q23" s="624"/>
      <c r="R23" s="625">
        <v>328814</v>
      </c>
      <c r="S23" s="626"/>
      <c r="T23" s="626"/>
      <c r="U23" s="626"/>
      <c r="V23" s="626"/>
      <c r="W23" s="626"/>
      <c r="X23" s="626"/>
      <c r="Y23" s="627"/>
      <c r="Z23" s="628">
        <v>1.5</v>
      </c>
      <c r="AA23" s="628"/>
      <c r="AB23" s="628"/>
      <c r="AC23" s="628"/>
      <c r="AD23" s="629" t="s">
        <v>223</v>
      </c>
      <c r="AE23" s="629"/>
      <c r="AF23" s="629"/>
      <c r="AG23" s="629"/>
      <c r="AH23" s="629"/>
      <c r="AI23" s="629"/>
      <c r="AJ23" s="629"/>
      <c r="AK23" s="629"/>
      <c r="AL23" s="630" t="s">
        <v>223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v>588093</v>
      </c>
      <c r="BH23" s="626"/>
      <c r="BI23" s="626"/>
      <c r="BJ23" s="626"/>
      <c r="BK23" s="626"/>
      <c r="BL23" s="626"/>
      <c r="BM23" s="626"/>
      <c r="BN23" s="627"/>
      <c r="BO23" s="628">
        <v>6.9</v>
      </c>
      <c r="BP23" s="628"/>
      <c r="BQ23" s="628"/>
      <c r="BR23" s="628"/>
      <c r="BS23" s="634" t="s">
        <v>223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2">
      <c r="B24" s="622" t="s">
        <v>273</v>
      </c>
      <c r="C24" s="623"/>
      <c r="D24" s="623"/>
      <c r="E24" s="623"/>
      <c r="F24" s="623"/>
      <c r="G24" s="623"/>
      <c r="H24" s="623"/>
      <c r="I24" s="623"/>
      <c r="J24" s="623"/>
      <c r="K24" s="623"/>
      <c r="L24" s="623"/>
      <c r="M24" s="623"/>
      <c r="N24" s="623"/>
      <c r="O24" s="623"/>
      <c r="P24" s="623"/>
      <c r="Q24" s="624"/>
      <c r="R24" s="625">
        <v>99939</v>
      </c>
      <c r="S24" s="626"/>
      <c r="T24" s="626"/>
      <c r="U24" s="626"/>
      <c r="V24" s="626"/>
      <c r="W24" s="626"/>
      <c r="X24" s="626"/>
      <c r="Y24" s="627"/>
      <c r="Z24" s="628">
        <v>0.5</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7742388</v>
      </c>
      <c r="CS24" s="615"/>
      <c r="CT24" s="615"/>
      <c r="CU24" s="615"/>
      <c r="CV24" s="615"/>
      <c r="CW24" s="615"/>
      <c r="CX24" s="615"/>
      <c r="CY24" s="616"/>
      <c r="CZ24" s="652">
        <v>38.1</v>
      </c>
      <c r="DA24" s="653"/>
      <c r="DB24" s="653"/>
      <c r="DC24" s="654"/>
      <c r="DD24" s="651">
        <v>4905749</v>
      </c>
      <c r="DE24" s="615"/>
      <c r="DF24" s="615"/>
      <c r="DG24" s="615"/>
      <c r="DH24" s="615"/>
      <c r="DI24" s="615"/>
      <c r="DJ24" s="615"/>
      <c r="DK24" s="616"/>
      <c r="DL24" s="651">
        <v>4894191</v>
      </c>
      <c r="DM24" s="615"/>
      <c r="DN24" s="615"/>
      <c r="DO24" s="615"/>
      <c r="DP24" s="615"/>
      <c r="DQ24" s="615"/>
      <c r="DR24" s="615"/>
      <c r="DS24" s="615"/>
      <c r="DT24" s="615"/>
      <c r="DU24" s="615"/>
      <c r="DV24" s="616"/>
      <c r="DW24" s="619">
        <v>42.6</v>
      </c>
      <c r="DX24" s="620"/>
      <c r="DY24" s="620"/>
      <c r="DZ24" s="620"/>
      <c r="EA24" s="620"/>
      <c r="EB24" s="620"/>
      <c r="EC24" s="621"/>
    </row>
    <row r="25" spans="2:133" ht="11.25" customHeight="1" x14ac:dyDescent="0.2">
      <c r="B25" s="622" t="s">
        <v>276</v>
      </c>
      <c r="C25" s="623"/>
      <c r="D25" s="623"/>
      <c r="E25" s="623"/>
      <c r="F25" s="623"/>
      <c r="G25" s="623"/>
      <c r="H25" s="623"/>
      <c r="I25" s="623"/>
      <c r="J25" s="623"/>
      <c r="K25" s="623"/>
      <c r="L25" s="623"/>
      <c r="M25" s="623"/>
      <c r="N25" s="623"/>
      <c r="O25" s="623"/>
      <c r="P25" s="623"/>
      <c r="Q25" s="624"/>
      <c r="R25" s="625">
        <v>2272777</v>
      </c>
      <c r="S25" s="626"/>
      <c r="T25" s="626"/>
      <c r="U25" s="626"/>
      <c r="V25" s="626"/>
      <c r="W25" s="626"/>
      <c r="X25" s="626"/>
      <c r="Y25" s="627"/>
      <c r="Z25" s="628">
        <v>10.5</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2414534</v>
      </c>
      <c r="CS25" s="657"/>
      <c r="CT25" s="657"/>
      <c r="CU25" s="657"/>
      <c r="CV25" s="657"/>
      <c r="CW25" s="657"/>
      <c r="CX25" s="657"/>
      <c r="CY25" s="658"/>
      <c r="CZ25" s="659">
        <v>11.9</v>
      </c>
      <c r="DA25" s="660"/>
      <c r="DB25" s="660"/>
      <c r="DC25" s="661"/>
      <c r="DD25" s="634">
        <v>2097705</v>
      </c>
      <c r="DE25" s="657"/>
      <c r="DF25" s="657"/>
      <c r="DG25" s="657"/>
      <c r="DH25" s="657"/>
      <c r="DI25" s="657"/>
      <c r="DJ25" s="657"/>
      <c r="DK25" s="658"/>
      <c r="DL25" s="634">
        <v>2086149</v>
      </c>
      <c r="DM25" s="657"/>
      <c r="DN25" s="657"/>
      <c r="DO25" s="657"/>
      <c r="DP25" s="657"/>
      <c r="DQ25" s="657"/>
      <c r="DR25" s="657"/>
      <c r="DS25" s="657"/>
      <c r="DT25" s="657"/>
      <c r="DU25" s="657"/>
      <c r="DV25" s="658"/>
      <c r="DW25" s="630">
        <v>18.2</v>
      </c>
      <c r="DX25" s="655"/>
      <c r="DY25" s="655"/>
      <c r="DZ25" s="655"/>
      <c r="EA25" s="655"/>
      <c r="EB25" s="655"/>
      <c r="EC25" s="656"/>
    </row>
    <row r="26" spans="2:133" ht="11.25" customHeight="1" x14ac:dyDescent="0.2">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1633253</v>
      </c>
      <c r="CS26" s="626"/>
      <c r="CT26" s="626"/>
      <c r="CU26" s="626"/>
      <c r="CV26" s="626"/>
      <c r="CW26" s="626"/>
      <c r="CX26" s="626"/>
      <c r="CY26" s="627"/>
      <c r="CZ26" s="659">
        <v>8</v>
      </c>
      <c r="DA26" s="660"/>
      <c r="DB26" s="660"/>
      <c r="DC26" s="661"/>
      <c r="DD26" s="634">
        <v>1348490</v>
      </c>
      <c r="DE26" s="626"/>
      <c r="DF26" s="626"/>
      <c r="DG26" s="626"/>
      <c r="DH26" s="626"/>
      <c r="DI26" s="626"/>
      <c r="DJ26" s="626"/>
      <c r="DK26" s="627"/>
      <c r="DL26" s="634" t="s">
        <v>282</v>
      </c>
      <c r="DM26" s="626"/>
      <c r="DN26" s="626"/>
      <c r="DO26" s="626"/>
      <c r="DP26" s="626"/>
      <c r="DQ26" s="626"/>
      <c r="DR26" s="626"/>
      <c r="DS26" s="626"/>
      <c r="DT26" s="626"/>
      <c r="DU26" s="626"/>
      <c r="DV26" s="627"/>
      <c r="DW26" s="630" t="s">
        <v>282</v>
      </c>
      <c r="DX26" s="655"/>
      <c r="DY26" s="655"/>
      <c r="DZ26" s="655"/>
      <c r="EA26" s="655"/>
      <c r="EB26" s="655"/>
      <c r="EC26" s="656"/>
    </row>
    <row r="27" spans="2:133" ht="11.25" customHeight="1" x14ac:dyDescent="0.2">
      <c r="B27" s="622" t="s">
        <v>283</v>
      </c>
      <c r="C27" s="623"/>
      <c r="D27" s="623"/>
      <c r="E27" s="623"/>
      <c r="F27" s="623"/>
      <c r="G27" s="623"/>
      <c r="H27" s="623"/>
      <c r="I27" s="623"/>
      <c r="J27" s="623"/>
      <c r="K27" s="623"/>
      <c r="L27" s="623"/>
      <c r="M27" s="623"/>
      <c r="N27" s="623"/>
      <c r="O27" s="623"/>
      <c r="P27" s="623"/>
      <c r="Q27" s="624"/>
      <c r="R27" s="625">
        <v>1225556</v>
      </c>
      <c r="S27" s="626"/>
      <c r="T27" s="626"/>
      <c r="U27" s="626"/>
      <c r="V27" s="626"/>
      <c r="W27" s="626"/>
      <c r="X27" s="626"/>
      <c r="Y27" s="627"/>
      <c r="Z27" s="628">
        <v>5.6</v>
      </c>
      <c r="AA27" s="628"/>
      <c r="AB27" s="628"/>
      <c r="AC27" s="628"/>
      <c r="AD27" s="629" t="s">
        <v>223</v>
      </c>
      <c r="AE27" s="629"/>
      <c r="AF27" s="629"/>
      <c r="AG27" s="629"/>
      <c r="AH27" s="629"/>
      <c r="AI27" s="629"/>
      <c r="AJ27" s="629"/>
      <c r="AK27" s="629"/>
      <c r="AL27" s="630" t="s">
        <v>223</v>
      </c>
      <c r="AM27" s="631"/>
      <c r="AN27" s="631"/>
      <c r="AO27" s="632"/>
      <c r="AP27" s="622" t="s">
        <v>284</v>
      </c>
      <c r="AQ27" s="623"/>
      <c r="AR27" s="623"/>
      <c r="AS27" s="623"/>
      <c r="AT27" s="623"/>
      <c r="AU27" s="623"/>
      <c r="AV27" s="623"/>
      <c r="AW27" s="623"/>
      <c r="AX27" s="623"/>
      <c r="AY27" s="623"/>
      <c r="AZ27" s="623"/>
      <c r="BA27" s="623"/>
      <c r="BB27" s="623"/>
      <c r="BC27" s="623"/>
      <c r="BD27" s="623"/>
      <c r="BE27" s="623"/>
      <c r="BF27" s="624"/>
      <c r="BG27" s="625">
        <v>8498988</v>
      </c>
      <c r="BH27" s="626"/>
      <c r="BI27" s="626"/>
      <c r="BJ27" s="626"/>
      <c r="BK27" s="626"/>
      <c r="BL27" s="626"/>
      <c r="BM27" s="626"/>
      <c r="BN27" s="627"/>
      <c r="BO27" s="628">
        <v>100</v>
      </c>
      <c r="BP27" s="628"/>
      <c r="BQ27" s="628"/>
      <c r="BR27" s="628"/>
      <c r="BS27" s="634">
        <v>160965</v>
      </c>
      <c r="BT27" s="626"/>
      <c r="BU27" s="626"/>
      <c r="BV27" s="626"/>
      <c r="BW27" s="626"/>
      <c r="BX27" s="626"/>
      <c r="BY27" s="626"/>
      <c r="BZ27" s="626"/>
      <c r="CA27" s="626"/>
      <c r="CB27" s="635"/>
      <c r="CD27" s="639" t="s">
        <v>285</v>
      </c>
      <c r="CE27" s="640"/>
      <c r="CF27" s="640"/>
      <c r="CG27" s="640"/>
      <c r="CH27" s="640"/>
      <c r="CI27" s="640"/>
      <c r="CJ27" s="640"/>
      <c r="CK27" s="640"/>
      <c r="CL27" s="640"/>
      <c r="CM27" s="640"/>
      <c r="CN27" s="640"/>
      <c r="CO27" s="640"/>
      <c r="CP27" s="640"/>
      <c r="CQ27" s="641"/>
      <c r="CR27" s="625">
        <v>3659141</v>
      </c>
      <c r="CS27" s="657"/>
      <c r="CT27" s="657"/>
      <c r="CU27" s="657"/>
      <c r="CV27" s="657"/>
      <c r="CW27" s="657"/>
      <c r="CX27" s="657"/>
      <c r="CY27" s="658"/>
      <c r="CZ27" s="659">
        <v>18</v>
      </c>
      <c r="DA27" s="660"/>
      <c r="DB27" s="660"/>
      <c r="DC27" s="661"/>
      <c r="DD27" s="634">
        <v>1157588</v>
      </c>
      <c r="DE27" s="657"/>
      <c r="DF27" s="657"/>
      <c r="DG27" s="657"/>
      <c r="DH27" s="657"/>
      <c r="DI27" s="657"/>
      <c r="DJ27" s="657"/>
      <c r="DK27" s="658"/>
      <c r="DL27" s="634">
        <v>1157586</v>
      </c>
      <c r="DM27" s="657"/>
      <c r="DN27" s="657"/>
      <c r="DO27" s="657"/>
      <c r="DP27" s="657"/>
      <c r="DQ27" s="657"/>
      <c r="DR27" s="657"/>
      <c r="DS27" s="657"/>
      <c r="DT27" s="657"/>
      <c r="DU27" s="657"/>
      <c r="DV27" s="658"/>
      <c r="DW27" s="630">
        <v>10.1</v>
      </c>
      <c r="DX27" s="655"/>
      <c r="DY27" s="655"/>
      <c r="DZ27" s="655"/>
      <c r="EA27" s="655"/>
      <c r="EB27" s="655"/>
      <c r="EC27" s="656"/>
    </row>
    <row r="28" spans="2:133" ht="11.25" customHeight="1" x14ac:dyDescent="0.2">
      <c r="B28" s="622" t="s">
        <v>286</v>
      </c>
      <c r="C28" s="623"/>
      <c r="D28" s="623"/>
      <c r="E28" s="623"/>
      <c r="F28" s="623"/>
      <c r="G28" s="623"/>
      <c r="H28" s="623"/>
      <c r="I28" s="623"/>
      <c r="J28" s="623"/>
      <c r="K28" s="623"/>
      <c r="L28" s="623"/>
      <c r="M28" s="623"/>
      <c r="N28" s="623"/>
      <c r="O28" s="623"/>
      <c r="P28" s="623"/>
      <c r="Q28" s="624"/>
      <c r="R28" s="625">
        <v>84201</v>
      </c>
      <c r="S28" s="626"/>
      <c r="T28" s="626"/>
      <c r="U28" s="626"/>
      <c r="V28" s="626"/>
      <c r="W28" s="626"/>
      <c r="X28" s="626"/>
      <c r="Y28" s="627"/>
      <c r="Z28" s="628">
        <v>0.4</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287</v>
      </c>
      <c r="CE28" s="640"/>
      <c r="CF28" s="640"/>
      <c r="CG28" s="640"/>
      <c r="CH28" s="640"/>
      <c r="CI28" s="640"/>
      <c r="CJ28" s="640"/>
      <c r="CK28" s="640"/>
      <c r="CL28" s="640"/>
      <c r="CM28" s="640"/>
      <c r="CN28" s="640"/>
      <c r="CO28" s="640"/>
      <c r="CP28" s="640"/>
      <c r="CQ28" s="641"/>
      <c r="CR28" s="625">
        <v>1668713</v>
      </c>
      <c r="CS28" s="626"/>
      <c r="CT28" s="626"/>
      <c r="CU28" s="626"/>
      <c r="CV28" s="626"/>
      <c r="CW28" s="626"/>
      <c r="CX28" s="626"/>
      <c r="CY28" s="627"/>
      <c r="CZ28" s="659">
        <v>8.1999999999999993</v>
      </c>
      <c r="DA28" s="660"/>
      <c r="DB28" s="660"/>
      <c r="DC28" s="661"/>
      <c r="DD28" s="634">
        <v>1650456</v>
      </c>
      <c r="DE28" s="626"/>
      <c r="DF28" s="626"/>
      <c r="DG28" s="626"/>
      <c r="DH28" s="626"/>
      <c r="DI28" s="626"/>
      <c r="DJ28" s="626"/>
      <c r="DK28" s="627"/>
      <c r="DL28" s="634">
        <v>1650456</v>
      </c>
      <c r="DM28" s="626"/>
      <c r="DN28" s="626"/>
      <c r="DO28" s="626"/>
      <c r="DP28" s="626"/>
      <c r="DQ28" s="626"/>
      <c r="DR28" s="626"/>
      <c r="DS28" s="626"/>
      <c r="DT28" s="626"/>
      <c r="DU28" s="626"/>
      <c r="DV28" s="627"/>
      <c r="DW28" s="630">
        <v>14.4</v>
      </c>
      <c r="DX28" s="655"/>
      <c r="DY28" s="655"/>
      <c r="DZ28" s="655"/>
      <c r="EA28" s="655"/>
      <c r="EB28" s="655"/>
      <c r="EC28" s="656"/>
    </row>
    <row r="29" spans="2:133" ht="11.25" customHeight="1" x14ac:dyDescent="0.2">
      <c r="B29" s="622" t="s">
        <v>288</v>
      </c>
      <c r="C29" s="623"/>
      <c r="D29" s="623"/>
      <c r="E29" s="623"/>
      <c r="F29" s="623"/>
      <c r="G29" s="623"/>
      <c r="H29" s="623"/>
      <c r="I29" s="623"/>
      <c r="J29" s="623"/>
      <c r="K29" s="623"/>
      <c r="L29" s="623"/>
      <c r="M29" s="623"/>
      <c r="N29" s="623"/>
      <c r="O29" s="623"/>
      <c r="P29" s="623"/>
      <c r="Q29" s="624"/>
      <c r="R29" s="625">
        <v>979631</v>
      </c>
      <c r="S29" s="626"/>
      <c r="T29" s="626"/>
      <c r="U29" s="626"/>
      <c r="V29" s="626"/>
      <c r="W29" s="626"/>
      <c r="X29" s="626"/>
      <c r="Y29" s="627"/>
      <c r="Z29" s="628">
        <v>4.5</v>
      </c>
      <c r="AA29" s="628"/>
      <c r="AB29" s="628"/>
      <c r="AC29" s="628"/>
      <c r="AD29" s="629" t="s">
        <v>223</v>
      </c>
      <c r="AE29" s="629"/>
      <c r="AF29" s="629"/>
      <c r="AG29" s="629"/>
      <c r="AH29" s="629"/>
      <c r="AI29" s="629"/>
      <c r="AJ29" s="629"/>
      <c r="AK29" s="629"/>
      <c r="AL29" s="630" t="s">
        <v>223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289</v>
      </c>
      <c r="BH29" s="666"/>
      <c r="BI29" s="666"/>
      <c r="BJ29" s="666"/>
      <c r="BK29" s="666"/>
      <c r="BL29" s="666"/>
      <c r="BM29" s="666"/>
      <c r="BN29" s="666"/>
      <c r="BO29" s="666"/>
      <c r="BP29" s="666"/>
      <c r="BQ29" s="667"/>
      <c r="BR29" s="604" t="s">
        <v>290</v>
      </c>
      <c r="BS29" s="666"/>
      <c r="BT29" s="666"/>
      <c r="BU29" s="666"/>
      <c r="BV29" s="666"/>
      <c r="BW29" s="666"/>
      <c r="BX29" s="666"/>
      <c r="BY29" s="666"/>
      <c r="BZ29" s="666"/>
      <c r="CA29" s="666"/>
      <c r="CB29" s="667"/>
      <c r="CD29" s="686" t="s">
        <v>291</v>
      </c>
      <c r="CE29" s="687"/>
      <c r="CF29" s="639" t="s">
        <v>292</v>
      </c>
      <c r="CG29" s="640"/>
      <c r="CH29" s="640"/>
      <c r="CI29" s="640"/>
      <c r="CJ29" s="640"/>
      <c r="CK29" s="640"/>
      <c r="CL29" s="640"/>
      <c r="CM29" s="640"/>
      <c r="CN29" s="640"/>
      <c r="CO29" s="640"/>
      <c r="CP29" s="640"/>
      <c r="CQ29" s="641"/>
      <c r="CR29" s="625">
        <v>1668713</v>
      </c>
      <c r="CS29" s="657"/>
      <c r="CT29" s="657"/>
      <c r="CU29" s="657"/>
      <c r="CV29" s="657"/>
      <c r="CW29" s="657"/>
      <c r="CX29" s="657"/>
      <c r="CY29" s="658"/>
      <c r="CZ29" s="659">
        <v>8.1999999999999993</v>
      </c>
      <c r="DA29" s="660"/>
      <c r="DB29" s="660"/>
      <c r="DC29" s="661"/>
      <c r="DD29" s="634">
        <v>1650456</v>
      </c>
      <c r="DE29" s="657"/>
      <c r="DF29" s="657"/>
      <c r="DG29" s="657"/>
      <c r="DH29" s="657"/>
      <c r="DI29" s="657"/>
      <c r="DJ29" s="657"/>
      <c r="DK29" s="658"/>
      <c r="DL29" s="634">
        <v>1650456</v>
      </c>
      <c r="DM29" s="657"/>
      <c r="DN29" s="657"/>
      <c r="DO29" s="657"/>
      <c r="DP29" s="657"/>
      <c r="DQ29" s="657"/>
      <c r="DR29" s="657"/>
      <c r="DS29" s="657"/>
      <c r="DT29" s="657"/>
      <c r="DU29" s="657"/>
      <c r="DV29" s="658"/>
      <c r="DW29" s="630">
        <v>14.4</v>
      </c>
      <c r="DX29" s="655"/>
      <c r="DY29" s="655"/>
      <c r="DZ29" s="655"/>
      <c r="EA29" s="655"/>
      <c r="EB29" s="655"/>
      <c r="EC29" s="656"/>
    </row>
    <row r="30" spans="2:133" ht="11.25" customHeight="1" x14ac:dyDescent="0.2">
      <c r="B30" s="622" t="s">
        <v>293</v>
      </c>
      <c r="C30" s="623"/>
      <c r="D30" s="623"/>
      <c r="E30" s="623"/>
      <c r="F30" s="623"/>
      <c r="G30" s="623"/>
      <c r="H30" s="623"/>
      <c r="I30" s="623"/>
      <c r="J30" s="623"/>
      <c r="K30" s="623"/>
      <c r="L30" s="623"/>
      <c r="M30" s="623"/>
      <c r="N30" s="623"/>
      <c r="O30" s="623"/>
      <c r="P30" s="623"/>
      <c r="Q30" s="624"/>
      <c r="R30" s="625">
        <v>837879</v>
      </c>
      <c r="S30" s="626"/>
      <c r="T30" s="626"/>
      <c r="U30" s="626"/>
      <c r="V30" s="626"/>
      <c r="W30" s="626"/>
      <c r="X30" s="626"/>
      <c r="Y30" s="627"/>
      <c r="Z30" s="628">
        <v>3.9</v>
      </c>
      <c r="AA30" s="628"/>
      <c r="AB30" s="628"/>
      <c r="AC30" s="628"/>
      <c r="AD30" s="629" t="s">
        <v>223</v>
      </c>
      <c r="AE30" s="629"/>
      <c r="AF30" s="629"/>
      <c r="AG30" s="629"/>
      <c r="AH30" s="629"/>
      <c r="AI30" s="629"/>
      <c r="AJ30" s="629"/>
      <c r="AK30" s="629"/>
      <c r="AL30" s="630" t="s">
        <v>223</v>
      </c>
      <c r="AM30" s="631"/>
      <c r="AN30" s="631"/>
      <c r="AO30" s="632"/>
      <c r="AP30" s="671" t="s">
        <v>294</v>
      </c>
      <c r="AQ30" s="672"/>
      <c r="AR30" s="672"/>
      <c r="AS30" s="672"/>
      <c r="AT30" s="677" t="s">
        <v>295</v>
      </c>
      <c r="AU30" s="184"/>
      <c r="AV30" s="184"/>
      <c r="AW30" s="184"/>
      <c r="AX30" s="611" t="s">
        <v>172</v>
      </c>
      <c r="AY30" s="612"/>
      <c r="AZ30" s="612"/>
      <c r="BA30" s="612"/>
      <c r="BB30" s="612"/>
      <c r="BC30" s="612"/>
      <c r="BD30" s="612"/>
      <c r="BE30" s="612"/>
      <c r="BF30" s="613"/>
      <c r="BG30" s="683">
        <v>98.9</v>
      </c>
      <c r="BH30" s="684"/>
      <c r="BI30" s="684"/>
      <c r="BJ30" s="684"/>
      <c r="BK30" s="684"/>
      <c r="BL30" s="684"/>
      <c r="BM30" s="620">
        <v>95.5</v>
      </c>
      <c r="BN30" s="684"/>
      <c r="BO30" s="684"/>
      <c r="BP30" s="684"/>
      <c r="BQ30" s="685"/>
      <c r="BR30" s="683">
        <v>98.6</v>
      </c>
      <c r="BS30" s="684"/>
      <c r="BT30" s="684"/>
      <c r="BU30" s="684"/>
      <c r="BV30" s="684"/>
      <c r="BW30" s="684"/>
      <c r="BX30" s="620">
        <v>94.7</v>
      </c>
      <c r="BY30" s="684"/>
      <c r="BZ30" s="684"/>
      <c r="CA30" s="684"/>
      <c r="CB30" s="685"/>
      <c r="CD30" s="688"/>
      <c r="CE30" s="689"/>
      <c r="CF30" s="639" t="s">
        <v>296</v>
      </c>
      <c r="CG30" s="640"/>
      <c r="CH30" s="640"/>
      <c r="CI30" s="640"/>
      <c r="CJ30" s="640"/>
      <c r="CK30" s="640"/>
      <c r="CL30" s="640"/>
      <c r="CM30" s="640"/>
      <c r="CN30" s="640"/>
      <c r="CO30" s="640"/>
      <c r="CP30" s="640"/>
      <c r="CQ30" s="641"/>
      <c r="CR30" s="625">
        <v>1525396</v>
      </c>
      <c r="CS30" s="626"/>
      <c r="CT30" s="626"/>
      <c r="CU30" s="626"/>
      <c r="CV30" s="626"/>
      <c r="CW30" s="626"/>
      <c r="CX30" s="626"/>
      <c r="CY30" s="627"/>
      <c r="CZ30" s="659">
        <v>7.5</v>
      </c>
      <c r="DA30" s="660"/>
      <c r="DB30" s="660"/>
      <c r="DC30" s="661"/>
      <c r="DD30" s="634">
        <v>1508452</v>
      </c>
      <c r="DE30" s="626"/>
      <c r="DF30" s="626"/>
      <c r="DG30" s="626"/>
      <c r="DH30" s="626"/>
      <c r="DI30" s="626"/>
      <c r="DJ30" s="626"/>
      <c r="DK30" s="627"/>
      <c r="DL30" s="634">
        <v>1508452</v>
      </c>
      <c r="DM30" s="626"/>
      <c r="DN30" s="626"/>
      <c r="DO30" s="626"/>
      <c r="DP30" s="626"/>
      <c r="DQ30" s="626"/>
      <c r="DR30" s="626"/>
      <c r="DS30" s="626"/>
      <c r="DT30" s="626"/>
      <c r="DU30" s="626"/>
      <c r="DV30" s="627"/>
      <c r="DW30" s="630">
        <v>13.1</v>
      </c>
      <c r="DX30" s="655"/>
      <c r="DY30" s="655"/>
      <c r="DZ30" s="655"/>
      <c r="EA30" s="655"/>
      <c r="EB30" s="655"/>
      <c r="EC30" s="656"/>
    </row>
    <row r="31" spans="2:133" ht="11.25" customHeight="1" x14ac:dyDescent="0.2">
      <c r="B31" s="622" t="s">
        <v>297</v>
      </c>
      <c r="C31" s="623"/>
      <c r="D31" s="623"/>
      <c r="E31" s="623"/>
      <c r="F31" s="623"/>
      <c r="G31" s="623"/>
      <c r="H31" s="623"/>
      <c r="I31" s="623"/>
      <c r="J31" s="623"/>
      <c r="K31" s="623"/>
      <c r="L31" s="623"/>
      <c r="M31" s="623"/>
      <c r="N31" s="623"/>
      <c r="O31" s="623"/>
      <c r="P31" s="623"/>
      <c r="Q31" s="624"/>
      <c r="R31" s="625">
        <v>1954633</v>
      </c>
      <c r="S31" s="626"/>
      <c r="T31" s="626"/>
      <c r="U31" s="626"/>
      <c r="V31" s="626"/>
      <c r="W31" s="626"/>
      <c r="X31" s="626"/>
      <c r="Y31" s="627"/>
      <c r="Z31" s="628">
        <v>9</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298</v>
      </c>
      <c r="AV31" s="183"/>
      <c r="AW31" s="183"/>
      <c r="AX31" s="622" t="s">
        <v>299</v>
      </c>
      <c r="AY31" s="623"/>
      <c r="AZ31" s="623"/>
      <c r="BA31" s="623"/>
      <c r="BB31" s="623"/>
      <c r="BC31" s="623"/>
      <c r="BD31" s="623"/>
      <c r="BE31" s="623"/>
      <c r="BF31" s="624"/>
      <c r="BG31" s="680">
        <v>98.8</v>
      </c>
      <c r="BH31" s="657"/>
      <c r="BI31" s="657"/>
      <c r="BJ31" s="657"/>
      <c r="BK31" s="657"/>
      <c r="BL31" s="657"/>
      <c r="BM31" s="631">
        <v>96.7</v>
      </c>
      <c r="BN31" s="681"/>
      <c r="BO31" s="681"/>
      <c r="BP31" s="681"/>
      <c r="BQ31" s="682"/>
      <c r="BR31" s="680">
        <v>98.5</v>
      </c>
      <c r="BS31" s="657"/>
      <c r="BT31" s="657"/>
      <c r="BU31" s="657"/>
      <c r="BV31" s="657"/>
      <c r="BW31" s="657"/>
      <c r="BX31" s="631">
        <v>95.6</v>
      </c>
      <c r="BY31" s="681"/>
      <c r="BZ31" s="681"/>
      <c r="CA31" s="681"/>
      <c r="CB31" s="682"/>
      <c r="CD31" s="688"/>
      <c r="CE31" s="689"/>
      <c r="CF31" s="639" t="s">
        <v>300</v>
      </c>
      <c r="CG31" s="640"/>
      <c r="CH31" s="640"/>
      <c r="CI31" s="640"/>
      <c r="CJ31" s="640"/>
      <c r="CK31" s="640"/>
      <c r="CL31" s="640"/>
      <c r="CM31" s="640"/>
      <c r="CN31" s="640"/>
      <c r="CO31" s="640"/>
      <c r="CP31" s="640"/>
      <c r="CQ31" s="641"/>
      <c r="CR31" s="625">
        <v>143317</v>
      </c>
      <c r="CS31" s="657"/>
      <c r="CT31" s="657"/>
      <c r="CU31" s="657"/>
      <c r="CV31" s="657"/>
      <c r="CW31" s="657"/>
      <c r="CX31" s="657"/>
      <c r="CY31" s="658"/>
      <c r="CZ31" s="659">
        <v>0.7</v>
      </c>
      <c r="DA31" s="660"/>
      <c r="DB31" s="660"/>
      <c r="DC31" s="661"/>
      <c r="DD31" s="634">
        <v>142004</v>
      </c>
      <c r="DE31" s="657"/>
      <c r="DF31" s="657"/>
      <c r="DG31" s="657"/>
      <c r="DH31" s="657"/>
      <c r="DI31" s="657"/>
      <c r="DJ31" s="657"/>
      <c r="DK31" s="658"/>
      <c r="DL31" s="634">
        <v>142004</v>
      </c>
      <c r="DM31" s="657"/>
      <c r="DN31" s="657"/>
      <c r="DO31" s="657"/>
      <c r="DP31" s="657"/>
      <c r="DQ31" s="657"/>
      <c r="DR31" s="657"/>
      <c r="DS31" s="657"/>
      <c r="DT31" s="657"/>
      <c r="DU31" s="657"/>
      <c r="DV31" s="658"/>
      <c r="DW31" s="630">
        <v>1.2</v>
      </c>
      <c r="DX31" s="655"/>
      <c r="DY31" s="655"/>
      <c r="DZ31" s="655"/>
      <c r="EA31" s="655"/>
      <c r="EB31" s="655"/>
      <c r="EC31" s="656"/>
    </row>
    <row r="32" spans="2:133" ht="11.25" customHeight="1" x14ac:dyDescent="0.2">
      <c r="B32" s="622" t="s">
        <v>301</v>
      </c>
      <c r="C32" s="623"/>
      <c r="D32" s="623"/>
      <c r="E32" s="623"/>
      <c r="F32" s="623"/>
      <c r="G32" s="623"/>
      <c r="H32" s="623"/>
      <c r="I32" s="623"/>
      <c r="J32" s="623"/>
      <c r="K32" s="623"/>
      <c r="L32" s="623"/>
      <c r="M32" s="623"/>
      <c r="N32" s="623"/>
      <c r="O32" s="623"/>
      <c r="P32" s="623"/>
      <c r="Q32" s="624"/>
      <c r="R32" s="625">
        <v>781507</v>
      </c>
      <c r="S32" s="626"/>
      <c r="T32" s="626"/>
      <c r="U32" s="626"/>
      <c r="V32" s="626"/>
      <c r="W32" s="626"/>
      <c r="X32" s="626"/>
      <c r="Y32" s="627"/>
      <c r="Z32" s="628">
        <v>3.6</v>
      </c>
      <c r="AA32" s="628"/>
      <c r="AB32" s="628"/>
      <c r="AC32" s="628"/>
      <c r="AD32" s="629">
        <v>812</v>
      </c>
      <c r="AE32" s="629"/>
      <c r="AF32" s="629"/>
      <c r="AG32" s="629"/>
      <c r="AH32" s="629"/>
      <c r="AI32" s="629"/>
      <c r="AJ32" s="629"/>
      <c r="AK32" s="629"/>
      <c r="AL32" s="630">
        <v>0</v>
      </c>
      <c r="AM32" s="631"/>
      <c r="AN32" s="631"/>
      <c r="AO32" s="632"/>
      <c r="AP32" s="675"/>
      <c r="AQ32" s="676"/>
      <c r="AR32" s="676"/>
      <c r="AS32" s="676"/>
      <c r="AT32" s="679"/>
      <c r="AU32" s="185"/>
      <c r="AV32" s="185"/>
      <c r="AW32" s="185"/>
      <c r="AX32" s="668" t="s">
        <v>302</v>
      </c>
      <c r="AY32" s="669"/>
      <c r="AZ32" s="669"/>
      <c r="BA32" s="669"/>
      <c r="BB32" s="669"/>
      <c r="BC32" s="669"/>
      <c r="BD32" s="669"/>
      <c r="BE32" s="669"/>
      <c r="BF32" s="670"/>
      <c r="BG32" s="692">
        <v>98.8</v>
      </c>
      <c r="BH32" s="693"/>
      <c r="BI32" s="693"/>
      <c r="BJ32" s="693"/>
      <c r="BK32" s="693"/>
      <c r="BL32" s="693"/>
      <c r="BM32" s="694">
        <v>94.1</v>
      </c>
      <c r="BN32" s="693"/>
      <c r="BO32" s="693"/>
      <c r="BP32" s="693"/>
      <c r="BQ32" s="695"/>
      <c r="BR32" s="692">
        <v>98.7</v>
      </c>
      <c r="BS32" s="693"/>
      <c r="BT32" s="693"/>
      <c r="BU32" s="693"/>
      <c r="BV32" s="693"/>
      <c r="BW32" s="693"/>
      <c r="BX32" s="694">
        <v>93.5</v>
      </c>
      <c r="BY32" s="693"/>
      <c r="BZ32" s="693"/>
      <c r="CA32" s="693"/>
      <c r="CB32" s="695"/>
      <c r="CD32" s="690"/>
      <c r="CE32" s="691"/>
      <c r="CF32" s="639" t="s">
        <v>303</v>
      </c>
      <c r="CG32" s="640"/>
      <c r="CH32" s="640"/>
      <c r="CI32" s="640"/>
      <c r="CJ32" s="640"/>
      <c r="CK32" s="640"/>
      <c r="CL32" s="640"/>
      <c r="CM32" s="640"/>
      <c r="CN32" s="640"/>
      <c r="CO32" s="640"/>
      <c r="CP32" s="640"/>
      <c r="CQ32" s="641"/>
      <c r="CR32" s="625" t="s">
        <v>223</v>
      </c>
      <c r="CS32" s="626"/>
      <c r="CT32" s="626"/>
      <c r="CU32" s="626"/>
      <c r="CV32" s="626"/>
      <c r="CW32" s="626"/>
      <c r="CX32" s="626"/>
      <c r="CY32" s="627"/>
      <c r="CZ32" s="659" t="s">
        <v>223</v>
      </c>
      <c r="DA32" s="660"/>
      <c r="DB32" s="660"/>
      <c r="DC32" s="661"/>
      <c r="DD32" s="634" t="s">
        <v>223</v>
      </c>
      <c r="DE32" s="626"/>
      <c r="DF32" s="626"/>
      <c r="DG32" s="626"/>
      <c r="DH32" s="626"/>
      <c r="DI32" s="626"/>
      <c r="DJ32" s="626"/>
      <c r="DK32" s="627"/>
      <c r="DL32" s="634" t="s">
        <v>223</v>
      </c>
      <c r="DM32" s="626"/>
      <c r="DN32" s="626"/>
      <c r="DO32" s="626"/>
      <c r="DP32" s="626"/>
      <c r="DQ32" s="626"/>
      <c r="DR32" s="626"/>
      <c r="DS32" s="626"/>
      <c r="DT32" s="626"/>
      <c r="DU32" s="626"/>
      <c r="DV32" s="627"/>
      <c r="DW32" s="630" t="s">
        <v>223</v>
      </c>
      <c r="DX32" s="655"/>
      <c r="DY32" s="655"/>
      <c r="DZ32" s="655"/>
      <c r="EA32" s="655"/>
      <c r="EB32" s="655"/>
      <c r="EC32" s="656"/>
    </row>
    <row r="33" spans="2:133" ht="11.25" customHeight="1" x14ac:dyDescent="0.2">
      <c r="B33" s="622" t="s">
        <v>304</v>
      </c>
      <c r="C33" s="623"/>
      <c r="D33" s="623"/>
      <c r="E33" s="623"/>
      <c r="F33" s="623"/>
      <c r="G33" s="623"/>
      <c r="H33" s="623"/>
      <c r="I33" s="623"/>
      <c r="J33" s="623"/>
      <c r="K33" s="623"/>
      <c r="L33" s="623"/>
      <c r="M33" s="623"/>
      <c r="N33" s="623"/>
      <c r="O33" s="623"/>
      <c r="P33" s="623"/>
      <c r="Q33" s="624"/>
      <c r="R33" s="625">
        <v>985333</v>
      </c>
      <c r="S33" s="626"/>
      <c r="T33" s="626"/>
      <c r="U33" s="626"/>
      <c r="V33" s="626"/>
      <c r="W33" s="626"/>
      <c r="X33" s="626"/>
      <c r="Y33" s="627"/>
      <c r="Z33" s="628">
        <v>4.5</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305</v>
      </c>
      <c r="CE33" s="640"/>
      <c r="CF33" s="640"/>
      <c r="CG33" s="640"/>
      <c r="CH33" s="640"/>
      <c r="CI33" s="640"/>
      <c r="CJ33" s="640"/>
      <c r="CK33" s="640"/>
      <c r="CL33" s="640"/>
      <c r="CM33" s="640"/>
      <c r="CN33" s="640"/>
      <c r="CO33" s="640"/>
      <c r="CP33" s="640"/>
      <c r="CQ33" s="641"/>
      <c r="CR33" s="625">
        <v>10968207</v>
      </c>
      <c r="CS33" s="657"/>
      <c r="CT33" s="657"/>
      <c r="CU33" s="657"/>
      <c r="CV33" s="657"/>
      <c r="CW33" s="657"/>
      <c r="CX33" s="657"/>
      <c r="CY33" s="658"/>
      <c r="CZ33" s="659">
        <v>54</v>
      </c>
      <c r="DA33" s="660"/>
      <c r="DB33" s="660"/>
      <c r="DC33" s="661"/>
      <c r="DD33" s="634">
        <v>7900724</v>
      </c>
      <c r="DE33" s="657"/>
      <c r="DF33" s="657"/>
      <c r="DG33" s="657"/>
      <c r="DH33" s="657"/>
      <c r="DI33" s="657"/>
      <c r="DJ33" s="657"/>
      <c r="DK33" s="658"/>
      <c r="DL33" s="634">
        <v>5383369</v>
      </c>
      <c r="DM33" s="657"/>
      <c r="DN33" s="657"/>
      <c r="DO33" s="657"/>
      <c r="DP33" s="657"/>
      <c r="DQ33" s="657"/>
      <c r="DR33" s="657"/>
      <c r="DS33" s="657"/>
      <c r="DT33" s="657"/>
      <c r="DU33" s="657"/>
      <c r="DV33" s="658"/>
      <c r="DW33" s="630">
        <v>46.9</v>
      </c>
      <c r="DX33" s="655"/>
      <c r="DY33" s="655"/>
      <c r="DZ33" s="655"/>
      <c r="EA33" s="655"/>
      <c r="EB33" s="655"/>
      <c r="EC33" s="656"/>
    </row>
    <row r="34" spans="2:133" ht="11.25" customHeight="1" x14ac:dyDescent="0.2">
      <c r="B34" s="622" t="s">
        <v>306</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307</v>
      </c>
      <c r="AR34" s="605"/>
      <c r="AS34" s="605"/>
      <c r="AT34" s="605"/>
      <c r="AU34" s="605"/>
      <c r="AV34" s="605"/>
      <c r="AW34" s="605"/>
      <c r="AX34" s="605"/>
      <c r="AY34" s="605"/>
      <c r="AZ34" s="605"/>
      <c r="BA34" s="605"/>
      <c r="BB34" s="605"/>
      <c r="BC34" s="605"/>
      <c r="BD34" s="605"/>
      <c r="BE34" s="605"/>
      <c r="BF34" s="606"/>
      <c r="BG34" s="604" t="s">
        <v>308</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309</v>
      </c>
      <c r="CE34" s="640"/>
      <c r="CF34" s="640"/>
      <c r="CG34" s="640"/>
      <c r="CH34" s="640"/>
      <c r="CI34" s="640"/>
      <c r="CJ34" s="640"/>
      <c r="CK34" s="640"/>
      <c r="CL34" s="640"/>
      <c r="CM34" s="640"/>
      <c r="CN34" s="640"/>
      <c r="CO34" s="640"/>
      <c r="CP34" s="640"/>
      <c r="CQ34" s="641"/>
      <c r="CR34" s="625">
        <v>4089251</v>
      </c>
      <c r="CS34" s="626"/>
      <c r="CT34" s="626"/>
      <c r="CU34" s="626"/>
      <c r="CV34" s="626"/>
      <c r="CW34" s="626"/>
      <c r="CX34" s="626"/>
      <c r="CY34" s="627"/>
      <c r="CZ34" s="659">
        <v>20.100000000000001</v>
      </c>
      <c r="DA34" s="660"/>
      <c r="DB34" s="660"/>
      <c r="DC34" s="661"/>
      <c r="DD34" s="634">
        <v>2403720</v>
      </c>
      <c r="DE34" s="626"/>
      <c r="DF34" s="626"/>
      <c r="DG34" s="626"/>
      <c r="DH34" s="626"/>
      <c r="DI34" s="626"/>
      <c r="DJ34" s="626"/>
      <c r="DK34" s="627"/>
      <c r="DL34" s="634">
        <v>1690448</v>
      </c>
      <c r="DM34" s="626"/>
      <c r="DN34" s="626"/>
      <c r="DO34" s="626"/>
      <c r="DP34" s="626"/>
      <c r="DQ34" s="626"/>
      <c r="DR34" s="626"/>
      <c r="DS34" s="626"/>
      <c r="DT34" s="626"/>
      <c r="DU34" s="626"/>
      <c r="DV34" s="627"/>
      <c r="DW34" s="630">
        <v>14.7</v>
      </c>
      <c r="DX34" s="655"/>
      <c r="DY34" s="655"/>
      <c r="DZ34" s="655"/>
      <c r="EA34" s="655"/>
      <c r="EB34" s="655"/>
      <c r="EC34" s="656"/>
    </row>
    <row r="35" spans="2:133" ht="11.25" customHeight="1" x14ac:dyDescent="0.2">
      <c r="B35" s="622" t="s">
        <v>310</v>
      </c>
      <c r="C35" s="623"/>
      <c r="D35" s="623"/>
      <c r="E35" s="623"/>
      <c r="F35" s="623"/>
      <c r="G35" s="623"/>
      <c r="H35" s="623"/>
      <c r="I35" s="623"/>
      <c r="J35" s="623"/>
      <c r="K35" s="623"/>
      <c r="L35" s="623"/>
      <c r="M35" s="623"/>
      <c r="N35" s="623"/>
      <c r="O35" s="623"/>
      <c r="P35" s="623"/>
      <c r="Q35" s="624"/>
      <c r="R35" s="625">
        <v>616733</v>
      </c>
      <c r="S35" s="626"/>
      <c r="T35" s="626"/>
      <c r="U35" s="626"/>
      <c r="V35" s="626"/>
      <c r="W35" s="626"/>
      <c r="X35" s="626"/>
      <c r="Y35" s="627"/>
      <c r="Z35" s="628">
        <v>2.8</v>
      </c>
      <c r="AA35" s="628"/>
      <c r="AB35" s="628"/>
      <c r="AC35" s="628"/>
      <c r="AD35" s="629" t="s">
        <v>223</v>
      </c>
      <c r="AE35" s="629"/>
      <c r="AF35" s="629"/>
      <c r="AG35" s="629"/>
      <c r="AH35" s="629"/>
      <c r="AI35" s="629"/>
      <c r="AJ35" s="629"/>
      <c r="AK35" s="629"/>
      <c r="AL35" s="630" t="s">
        <v>223</v>
      </c>
      <c r="AM35" s="631"/>
      <c r="AN35" s="631"/>
      <c r="AO35" s="632"/>
      <c r="AP35" s="188"/>
      <c r="AQ35" s="636" t="s">
        <v>311</v>
      </c>
      <c r="AR35" s="637"/>
      <c r="AS35" s="637"/>
      <c r="AT35" s="637"/>
      <c r="AU35" s="637"/>
      <c r="AV35" s="637"/>
      <c r="AW35" s="637"/>
      <c r="AX35" s="637"/>
      <c r="AY35" s="638"/>
      <c r="AZ35" s="614">
        <v>2763327</v>
      </c>
      <c r="BA35" s="615"/>
      <c r="BB35" s="615"/>
      <c r="BC35" s="615"/>
      <c r="BD35" s="615"/>
      <c r="BE35" s="615"/>
      <c r="BF35" s="696"/>
      <c r="BG35" s="636" t="s">
        <v>312</v>
      </c>
      <c r="BH35" s="637"/>
      <c r="BI35" s="637"/>
      <c r="BJ35" s="637"/>
      <c r="BK35" s="637"/>
      <c r="BL35" s="637"/>
      <c r="BM35" s="637"/>
      <c r="BN35" s="637"/>
      <c r="BO35" s="637"/>
      <c r="BP35" s="637"/>
      <c r="BQ35" s="637"/>
      <c r="BR35" s="637"/>
      <c r="BS35" s="637"/>
      <c r="BT35" s="637"/>
      <c r="BU35" s="638"/>
      <c r="BV35" s="614">
        <v>147722</v>
      </c>
      <c r="BW35" s="615"/>
      <c r="BX35" s="615"/>
      <c r="BY35" s="615"/>
      <c r="BZ35" s="615"/>
      <c r="CA35" s="615"/>
      <c r="CB35" s="696"/>
      <c r="CD35" s="639" t="s">
        <v>313</v>
      </c>
      <c r="CE35" s="640"/>
      <c r="CF35" s="640"/>
      <c r="CG35" s="640"/>
      <c r="CH35" s="640"/>
      <c r="CI35" s="640"/>
      <c r="CJ35" s="640"/>
      <c r="CK35" s="640"/>
      <c r="CL35" s="640"/>
      <c r="CM35" s="640"/>
      <c r="CN35" s="640"/>
      <c r="CO35" s="640"/>
      <c r="CP35" s="640"/>
      <c r="CQ35" s="641"/>
      <c r="CR35" s="625">
        <v>99372</v>
      </c>
      <c r="CS35" s="657"/>
      <c r="CT35" s="657"/>
      <c r="CU35" s="657"/>
      <c r="CV35" s="657"/>
      <c r="CW35" s="657"/>
      <c r="CX35" s="657"/>
      <c r="CY35" s="658"/>
      <c r="CZ35" s="659">
        <v>0.5</v>
      </c>
      <c r="DA35" s="660"/>
      <c r="DB35" s="660"/>
      <c r="DC35" s="661"/>
      <c r="DD35" s="634">
        <v>78343</v>
      </c>
      <c r="DE35" s="657"/>
      <c r="DF35" s="657"/>
      <c r="DG35" s="657"/>
      <c r="DH35" s="657"/>
      <c r="DI35" s="657"/>
      <c r="DJ35" s="657"/>
      <c r="DK35" s="658"/>
      <c r="DL35" s="634">
        <v>42564</v>
      </c>
      <c r="DM35" s="657"/>
      <c r="DN35" s="657"/>
      <c r="DO35" s="657"/>
      <c r="DP35" s="657"/>
      <c r="DQ35" s="657"/>
      <c r="DR35" s="657"/>
      <c r="DS35" s="657"/>
      <c r="DT35" s="657"/>
      <c r="DU35" s="657"/>
      <c r="DV35" s="658"/>
      <c r="DW35" s="630">
        <v>0.4</v>
      </c>
      <c r="DX35" s="655"/>
      <c r="DY35" s="655"/>
      <c r="DZ35" s="655"/>
      <c r="EA35" s="655"/>
      <c r="EB35" s="655"/>
      <c r="EC35" s="656"/>
    </row>
    <row r="36" spans="2:133" ht="11.25" customHeight="1" x14ac:dyDescent="0.2">
      <c r="B36" s="668" t="s">
        <v>314</v>
      </c>
      <c r="C36" s="669"/>
      <c r="D36" s="669"/>
      <c r="E36" s="669"/>
      <c r="F36" s="669"/>
      <c r="G36" s="669"/>
      <c r="H36" s="669"/>
      <c r="I36" s="669"/>
      <c r="J36" s="669"/>
      <c r="K36" s="669"/>
      <c r="L36" s="669"/>
      <c r="M36" s="669"/>
      <c r="N36" s="669"/>
      <c r="O36" s="669"/>
      <c r="P36" s="669"/>
      <c r="Q36" s="670"/>
      <c r="R36" s="697">
        <v>21741083</v>
      </c>
      <c r="S36" s="698"/>
      <c r="T36" s="698"/>
      <c r="U36" s="698"/>
      <c r="V36" s="698"/>
      <c r="W36" s="698"/>
      <c r="X36" s="698"/>
      <c r="Y36" s="699"/>
      <c r="Z36" s="700">
        <v>100</v>
      </c>
      <c r="AA36" s="700"/>
      <c r="AB36" s="700"/>
      <c r="AC36" s="700"/>
      <c r="AD36" s="701">
        <v>10860291</v>
      </c>
      <c r="AE36" s="701"/>
      <c r="AF36" s="701"/>
      <c r="AG36" s="701"/>
      <c r="AH36" s="701"/>
      <c r="AI36" s="701"/>
      <c r="AJ36" s="701"/>
      <c r="AK36" s="701"/>
      <c r="AL36" s="702">
        <v>100</v>
      </c>
      <c r="AM36" s="694"/>
      <c r="AN36" s="694"/>
      <c r="AO36" s="703"/>
      <c r="AQ36" s="704" t="s">
        <v>315</v>
      </c>
      <c r="AR36" s="705"/>
      <c r="AS36" s="705"/>
      <c r="AT36" s="705"/>
      <c r="AU36" s="705"/>
      <c r="AV36" s="705"/>
      <c r="AW36" s="705"/>
      <c r="AX36" s="705"/>
      <c r="AY36" s="706"/>
      <c r="AZ36" s="625">
        <v>1169352</v>
      </c>
      <c r="BA36" s="626"/>
      <c r="BB36" s="626"/>
      <c r="BC36" s="626"/>
      <c r="BD36" s="657"/>
      <c r="BE36" s="657"/>
      <c r="BF36" s="682"/>
      <c r="BG36" s="639" t="s">
        <v>316</v>
      </c>
      <c r="BH36" s="640"/>
      <c r="BI36" s="640"/>
      <c r="BJ36" s="640"/>
      <c r="BK36" s="640"/>
      <c r="BL36" s="640"/>
      <c r="BM36" s="640"/>
      <c r="BN36" s="640"/>
      <c r="BO36" s="640"/>
      <c r="BP36" s="640"/>
      <c r="BQ36" s="640"/>
      <c r="BR36" s="640"/>
      <c r="BS36" s="640"/>
      <c r="BT36" s="640"/>
      <c r="BU36" s="641"/>
      <c r="BV36" s="625">
        <v>86937</v>
      </c>
      <c r="BW36" s="626"/>
      <c r="BX36" s="626"/>
      <c r="BY36" s="626"/>
      <c r="BZ36" s="626"/>
      <c r="CA36" s="626"/>
      <c r="CB36" s="635"/>
      <c r="CD36" s="639" t="s">
        <v>317</v>
      </c>
      <c r="CE36" s="640"/>
      <c r="CF36" s="640"/>
      <c r="CG36" s="640"/>
      <c r="CH36" s="640"/>
      <c r="CI36" s="640"/>
      <c r="CJ36" s="640"/>
      <c r="CK36" s="640"/>
      <c r="CL36" s="640"/>
      <c r="CM36" s="640"/>
      <c r="CN36" s="640"/>
      <c r="CO36" s="640"/>
      <c r="CP36" s="640"/>
      <c r="CQ36" s="641"/>
      <c r="CR36" s="625">
        <v>3477954</v>
      </c>
      <c r="CS36" s="626"/>
      <c r="CT36" s="626"/>
      <c r="CU36" s="626"/>
      <c r="CV36" s="626"/>
      <c r="CW36" s="626"/>
      <c r="CX36" s="626"/>
      <c r="CY36" s="627"/>
      <c r="CZ36" s="659">
        <v>17.100000000000001</v>
      </c>
      <c r="DA36" s="660"/>
      <c r="DB36" s="660"/>
      <c r="DC36" s="661"/>
      <c r="DD36" s="634">
        <v>3269607</v>
      </c>
      <c r="DE36" s="626"/>
      <c r="DF36" s="626"/>
      <c r="DG36" s="626"/>
      <c r="DH36" s="626"/>
      <c r="DI36" s="626"/>
      <c r="DJ36" s="626"/>
      <c r="DK36" s="627"/>
      <c r="DL36" s="634">
        <v>2476269</v>
      </c>
      <c r="DM36" s="626"/>
      <c r="DN36" s="626"/>
      <c r="DO36" s="626"/>
      <c r="DP36" s="626"/>
      <c r="DQ36" s="626"/>
      <c r="DR36" s="626"/>
      <c r="DS36" s="626"/>
      <c r="DT36" s="626"/>
      <c r="DU36" s="626"/>
      <c r="DV36" s="627"/>
      <c r="DW36" s="630">
        <v>21.6</v>
      </c>
      <c r="DX36" s="655"/>
      <c r="DY36" s="655"/>
      <c r="DZ36" s="655"/>
      <c r="EA36" s="655"/>
      <c r="EB36" s="655"/>
      <c r="EC36" s="656"/>
    </row>
    <row r="37" spans="2:133" ht="11.25" customHeight="1" x14ac:dyDescent="0.2">
      <c r="AQ37" s="704" t="s">
        <v>318</v>
      </c>
      <c r="AR37" s="705"/>
      <c r="AS37" s="705"/>
      <c r="AT37" s="705"/>
      <c r="AU37" s="705"/>
      <c r="AV37" s="705"/>
      <c r="AW37" s="705"/>
      <c r="AX37" s="705"/>
      <c r="AY37" s="706"/>
      <c r="AZ37" s="625">
        <v>4150</v>
      </c>
      <c r="BA37" s="626"/>
      <c r="BB37" s="626"/>
      <c r="BC37" s="626"/>
      <c r="BD37" s="657"/>
      <c r="BE37" s="657"/>
      <c r="BF37" s="682"/>
      <c r="BG37" s="639" t="s">
        <v>319</v>
      </c>
      <c r="BH37" s="640"/>
      <c r="BI37" s="640"/>
      <c r="BJ37" s="640"/>
      <c r="BK37" s="640"/>
      <c r="BL37" s="640"/>
      <c r="BM37" s="640"/>
      <c r="BN37" s="640"/>
      <c r="BO37" s="640"/>
      <c r="BP37" s="640"/>
      <c r="BQ37" s="640"/>
      <c r="BR37" s="640"/>
      <c r="BS37" s="640"/>
      <c r="BT37" s="640"/>
      <c r="BU37" s="641"/>
      <c r="BV37" s="625">
        <v>6947</v>
      </c>
      <c r="BW37" s="626"/>
      <c r="BX37" s="626"/>
      <c r="BY37" s="626"/>
      <c r="BZ37" s="626"/>
      <c r="CA37" s="626"/>
      <c r="CB37" s="635"/>
      <c r="CD37" s="639" t="s">
        <v>320</v>
      </c>
      <c r="CE37" s="640"/>
      <c r="CF37" s="640"/>
      <c r="CG37" s="640"/>
      <c r="CH37" s="640"/>
      <c r="CI37" s="640"/>
      <c r="CJ37" s="640"/>
      <c r="CK37" s="640"/>
      <c r="CL37" s="640"/>
      <c r="CM37" s="640"/>
      <c r="CN37" s="640"/>
      <c r="CO37" s="640"/>
      <c r="CP37" s="640"/>
      <c r="CQ37" s="641"/>
      <c r="CR37" s="625">
        <v>1155648</v>
      </c>
      <c r="CS37" s="657"/>
      <c r="CT37" s="657"/>
      <c r="CU37" s="657"/>
      <c r="CV37" s="657"/>
      <c r="CW37" s="657"/>
      <c r="CX37" s="657"/>
      <c r="CY37" s="658"/>
      <c r="CZ37" s="659">
        <v>5.7</v>
      </c>
      <c r="DA37" s="660"/>
      <c r="DB37" s="660"/>
      <c r="DC37" s="661"/>
      <c r="DD37" s="634">
        <v>1155093</v>
      </c>
      <c r="DE37" s="657"/>
      <c r="DF37" s="657"/>
      <c r="DG37" s="657"/>
      <c r="DH37" s="657"/>
      <c r="DI37" s="657"/>
      <c r="DJ37" s="657"/>
      <c r="DK37" s="658"/>
      <c r="DL37" s="634">
        <v>1084950</v>
      </c>
      <c r="DM37" s="657"/>
      <c r="DN37" s="657"/>
      <c r="DO37" s="657"/>
      <c r="DP37" s="657"/>
      <c r="DQ37" s="657"/>
      <c r="DR37" s="657"/>
      <c r="DS37" s="657"/>
      <c r="DT37" s="657"/>
      <c r="DU37" s="657"/>
      <c r="DV37" s="658"/>
      <c r="DW37" s="630">
        <v>9.5</v>
      </c>
      <c r="DX37" s="655"/>
      <c r="DY37" s="655"/>
      <c r="DZ37" s="655"/>
      <c r="EA37" s="655"/>
      <c r="EB37" s="655"/>
      <c r="EC37" s="656"/>
    </row>
    <row r="38" spans="2:133" ht="11.25" customHeight="1" x14ac:dyDescent="0.2">
      <c r="AQ38" s="704" t="s">
        <v>321</v>
      </c>
      <c r="AR38" s="705"/>
      <c r="AS38" s="705"/>
      <c r="AT38" s="705"/>
      <c r="AU38" s="705"/>
      <c r="AV38" s="705"/>
      <c r="AW38" s="705"/>
      <c r="AX38" s="705"/>
      <c r="AY38" s="706"/>
      <c r="AZ38" s="625" t="s">
        <v>322</v>
      </c>
      <c r="BA38" s="626"/>
      <c r="BB38" s="626"/>
      <c r="BC38" s="626"/>
      <c r="BD38" s="657"/>
      <c r="BE38" s="657"/>
      <c r="BF38" s="682"/>
      <c r="BG38" s="639" t="s">
        <v>323</v>
      </c>
      <c r="BH38" s="640"/>
      <c r="BI38" s="640"/>
      <c r="BJ38" s="640"/>
      <c r="BK38" s="640"/>
      <c r="BL38" s="640"/>
      <c r="BM38" s="640"/>
      <c r="BN38" s="640"/>
      <c r="BO38" s="640"/>
      <c r="BP38" s="640"/>
      <c r="BQ38" s="640"/>
      <c r="BR38" s="640"/>
      <c r="BS38" s="640"/>
      <c r="BT38" s="640"/>
      <c r="BU38" s="641"/>
      <c r="BV38" s="625">
        <v>12095</v>
      </c>
      <c r="BW38" s="626"/>
      <c r="BX38" s="626"/>
      <c r="BY38" s="626"/>
      <c r="BZ38" s="626"/>
      <c r="CA38" s="626"/>
      <c r="CB38" s="635"/>
      <c r="CD38" s="639" t="s">
        <v>324</v>
      </c>
      <c r="CE38" s="640"/>
      <c r="CF38" s="640"/>
      <c r="CG38" s="640"/>
      <c r="CH38" s="640"/>
      <c r="CI38" s="640"/>
      <c r="CJ38" s="640"/>
      <c r="CK38" s="640"/>
      <c r="CL38" s="640"/>
      <c r="CM38" s="640"/>
      <c r="CN38" s="640"/>
      <c r="CO38" s="640"/>
      <c r="CP38" s="640"/>
      <c r="CQ38" s="641"/>
      <c r="CR38" s="625">
        <v>1565074</v>
      </c>
      <c r="CS38" s="626"/>
      <c r="CT38" s="626"/>
      <c r="CU38" s="626"/>
      <c r="CV38" s="626"/>
      <c r="CW38" s="626"/>
      <c r="CX38" s="626"/>
      <c r="CY38" s="627"/>
      <c r="CZ38" s="659">
        <v>7.7</v>
      </c>
      <c r="DA38" s="660"/>
      <c r="DB38" s="660"/>
      <c r="DC38" s="661"/>
      <c r="DD38" s="634">
        <v>1200855</v>
      </c>
      <c r="DE38" s="626"/>
      <c r="DF38" s="626"/>
      <c r="DG38" s="626"/>
      <c r="DH38" s="626"/>
      <c r="DI38" s="626"/>
      <c r="DJ38" s="626"/>
      <c r="DK38" s="627"/>
      <c r="DL38" s="634">
        <v>1174088</v>
      </c>
      <c r="DM38" s="626"/>
      <c r="DN38" s="626"/>
      <c r="DO38" s="626"/>
      <c r="DP38" s="626"/>
      <c r="DQ38" s="626"/>
      <c r="DR38" s="626"/>
      <c r="DS38" s="626"/>
      <c r="DT38" s="626"/>
      <c r="DU38" s="626"/>
      <c r="DV38" s="627"/>
      <c r="DW38" s="630">
        <v>10.199999999999999</v>
      </c>
      <c r="DX38" s="655"/>
      <c r="DY38" s="655"/>
      <c r="DZ38" s="655"/>
      <c r="EA38" s="655"/>
      <c r="EB38" s="655"/>
      <c r="EC38" s="656"/>
    </row>
    <row r="39" spans="2:133" ht="11.25" customHeight="1" x14ac:dyDescent="0.2">
      <c r="AQ39" s="704" t="s">
        <v>325</v>
      </c>
      <c r="AR39" s="705"/>
      <c r="AS39" s="705"/>
      <c r="AT39" s="705"/>
      <c r="AU39" s="705"/>
      <c r="AV39" s="705"/>
      <c r="AW39" s="705"/>
      <c r="AX39" s="705"/>
      <c r="AY39" s="706"/>
      <c r="AZ39" s="625" t="s">
        <v>322</v>
      </c>
      <c r="BA39" s="626"/>
      <c r="BB39" s="626"/>
      <c r="BC39" s="626"/>
      <c r="BD39" s="657"/>
      <c r="BE39" s="657"/>
      <c r="BF39" s="682"/>
      <c r="BG39" s="710" t="s">
        <v>326</v>
      </c>
      <c r="BH39" s="711"/>
      <c r="BI39" s="711"/>
      <c r="BJ39" s="711"/>
      <c r="BK39" s="711"/>
      <c r="BL39" s="189"/>
      <c r="BM39" s="640" t="s">
        <v>327</v>
      </c>
      <c r="BN39" s="640"/>
      <c r="BO39" s="640"/>
      <c r="BP39" s="640"/>
      <c r="BQ39" s="640"/>
      <c r="BR39" s="640"/>
      <c r="BS39" s="640"/>
      <c r="BT39" s="640"/>
      <c r="BU39" s="641"/>
      <c r="BV39" s="625">
        <v>114</v>
      </c>
      <c r="BW39" s="626"/>
      <c r="BX39" s="626"/>
      <c r="BY39" s="626"/>
      <c r="BZ39" s="626"/>
      <c r="CA39" s="626"/>
      <c r="CB39" s="635"/>
      <c r="CD39" s="639" t="s">
        <v>328</v>
      </c>
      <c r="CE39" s="640"/>
      <c r="CF39" s="640"/>
      <c r="CG39" s="640"/>
      <c r="CH39" s="640"/>
      <c r="CI39" s="640"/>
      <c r="CJ39" s="640"/>
      <c r="CK39" s="640"/>
      <c r="CL39" s="640"/>
      <c r="CM39" s="640"/>
      <c r="CN39" s="640"/>
      <c r="CO39" s="640"/>
      <c r="CP39" s="640"/>
      <c r="CQ39" s="641"/>
      <c r="CR39" s="625">
        <v>1501319</v>
      </c>
      <c r="CS39" s="657"/>
      <c r="CT39" s="657"/>
      <c r="CU39" s="657"/>
      <c r="CV39" s="657"/>
      <c r="CW39" s="657"/>
      <c r="CX39" s="657"/>
      <c r="CY39" s="658"/>
      <c r="CZ39" s="659">
        <v>7.4</v>
      </c>
      <c r="DA39" s="660"/>
      <c r="DB39" s="660"/>
      <c r="DC39" s="661"/>
      <c r="DD39" s="634">
        <v>948162</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329</v>
      </c>
      <c r="AR40" s="705"/>
      <c r="AS40" s="705"/>
      <c r="AT40" s="705"/>
      <c r="AU40" s="705"/>
      <c r="AV40" s="705"/>
      <c r="AW40" s="705"/>
      <c r="AX40" s="705"/>
      <c r="AY40" s="706"/>
      <c r="AZ40" s="625">
        <v>406204</v>
      </c>
      <c r="BA40" s="626"/>
      <c r="BB40" s="626"/>
      <c r="BC40" s="626"/>
      <c r="BD40" s="657"/>
      <c r="BE40" s="657"/>
      <c r="BF40" s="682"/>
      <c r="BG40" s="710"/>
      <c r="BH40" s="711"/>
      <c r="BI40" s="711"/>
      <c r="BJ40" s="711"/>
      <c r="BK40" s="711"/>
      <c r="BL40" s="189"/>
      <c r="BM40" s="640" t="s">
        <v>330</v>
      </c>
      <c r="BN40" s="640"/>
      <c r="BO40" s="640"/>
      <c r="BP40" s="640"/>
      <c r="BQ40" s="640"/>
      <c r="BR40" s="640"/>
      <c r="BS40" s="640"/>
      <c r="BT40" s="640"/>
      <c r="BU40" s="641"/>
      <c r="BV40" s="625">
        <v>96</v>
      </c>
      <c r="BW40" s="626"/>
      <c r="BX40" s="626"/>
      <c r="BY40" s="626"/>
      <c r="BZ40" s="626"/>
      <c r="CA40" s="626"/>
      <c r="CB40" s="635"/>
      <c r="CD40" s="639" t="s">
        <v>331</v>
      </c>
      <c r="CE40" s="640"/>
      <c r="CF40" s="640"/>
      <c r="CG40" s="640"/>
      <c r="CH40" s="640"/>
      <c r="CI40" s="640"/>
      <c r="CJ40" s="640"/>
      <c r="CK40" s="640"/>
      <c r="CL40" s="640"/>
      <c r="CM40" s="640"/>
      <c r="CN40" s="640"/>
      <c r="CO40" s="640"/>
      <c r="CP40" s="640"/>
      <c r="CQ40" s="641"/>
      <c r="CR40" s="625">
        <v>235237</v>
      </c>
      <c r="CS40" s="626"/>
      <c r="CT40" s="626"/>
      <c r="CU40" s="626"/>
      <c r="CV40" s="626"/>
      <c r="CW40" s="626"/>
      <c r="CX40" s="626"/>
      <c r="CY40" s="627"/>
      <c r="CZ40" s="659">
        <v>1.2</v>
      </c>
      <c r="DA40" s="660"/>
      <c r="DB40" s="660"/>
      <c r="DC40" s="661"/>
      <c r="DD40" s="634">
        <v>37</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332</v>
      </c>
      <c r="AR41" s="646"/>
      <c r="AS41" s="646"/>
      <c r="AT41" s="646"/>
      <c r="AU41" s="646"/>
      <c r="AV41" s="646"/>
      <c r="AW41" s="646"/>
      <c r="AX41" s="646"/>
      <c r="AY41" s="647"/>
      <c r="AZ41" s="697">
        <v>1183621</v>
      </c>
      <c r="BA41" s="698"/>
      <c r="BB41" s="698"/>
      <c r="BC41" s="698"/>
      <c r="BD41" s="693"/>
      <c r="BE41" s="693"/>
      <c r="BF41" s="695"/>
      <c r="BG41" s="712"/>
      <c r="BH41" s="713"/>
      <c r="BI41" s="713"/>
      <c r="BJ41" s="713"/>
      <c r="BK41" s="713"/>
      <c r="BL41" s="191"/>
      <c r="BM41" s="646" t="s">
        <v>333</v>
      </c>
      <c r="BN41" s="646"/>
      <c r="BO41" s="646"/>
      <c r="BP41" s="646"/>
      <c r="BQ41" s="646"/>
      <c r="BR41" s="646"/>
      <c r="BS41" s="646"/>
      <c r="BT41" s="646"/>
      <c r="BU41" s="647"/>
      <c r="BV41" s="697">
        <v>282</v>
      </c>
      <c r="BW41" s="698"/>
      <c r="BX41" s="698"/>
      <c r="BY41" s="698"/>
      <c r="BZ41" s="698"/>
      <c r="CA41" s="698"/>
      <c r="CB41" s="707"/>
      <c r="CD41" s="639" t="s">
        <v>334</v>
      </c>
      <c r="CE41" s="640"/>
      <c r="CF41" s="640"/>
      <c r="CG41" s="640"/>
      <c r="CH41" s="640"/>
      <c r="CI41" s="640"/>
      <c r="CJ41" s="640"/>
      <c r="CK41" s="640"/>
      <c r="CL41" s="640"/>
      <c r="CM41" s="640"/>
      <c r="CN41" s="640"/>
      <c r="CO41" s="640"/>
      <c r="CP41" s="640"/>
      <c r="CQ41" s="641"/>
      <c r="CR41" s="625" t="s">
        <v>335</v>
      </c>
      <c r="CS41" s="657"/>
      <c r="CT41" s="657"/>
      <c r="CU41" s="657"/>
      <c r="CV41" s="657"/>
      <c r="CW41" s="657"/>
      <c r="CX41" s="657"/>
      <c r="CY41" s="658"/>
      <c r="CZ41" s="659" t="s">
        <v>335</v>
      </c>
      <c r="DA41" s="660"/>
      <c r="DB41" s="660"/>
      <c r="DC41" s="661"/>
      <c r="DD41" s="634" t="s">
        <v>335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2">
      <c r="B42" s="183" t="s">
        <v>336</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337</v>
      </c>
      <c r="CE42" s="623"/>
      <c r="CF42" s="623"/>
      <c r="CG42" s="623"/>
      <c r="CH42" s="623"/>
      <c r="CI42" s="623"/>
      <c r="CJ42" s="623"/>
      <c r="CK42" s="623"/>
      <c r="CL42" s="623"/>
      <c r="CM42" s="623"/>
      <c r="CN42" s="623"/>
      <c r="CO42" s="623"/>
      <c r="CP42" s="623"/>
      <c r="CQ42" s="624"/>
      <c r="CR42" s="625">
        <v>1615074</v>
      </c>
      <c r="CS42" s="626"/>
      <c r="CT42" s="626"/>
      <c r="CU42" s="626"/>
      <c r="CV42" s="626"/>
      <c r="CW42" s="626"/>
      <c r="CX42" s="626"/>
      <c r="CY42" s="627"/>
      <c r="CZ42" s="659">
        <v>7.9</v>
      </c>
      <c r="DA42" s="708"/>
      <c r="DB42" s="708"/>
      <c r="DC42" s="709"/>
      <c r="DD42" s="634">
        <v>858954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2">
      <c r="B43" s="193" t="s">
        <v>338</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339</v>
      </c>
      <c r="CE43" s="623"/>
      <c r="CF43" s="623"/>
      <c r="CG43" s="623"/>
      <c r="CH43" s="623"/>
      <c r="CI43" s="623"/>
      <c r="CJ43" s="623"/>
      <c r="CK43" s="623"/>
      <c r="CL43" s="623"/>
      <c r="CM43" s="623"/>
      <c r="CN43" s="623"/>
      <c r="CO43" s="623"/>
      <c r="CP43" s="623"/>
      <c r="CQ43" s="624"/>
      <c r="CR43" s="625">
        <v>39333</v>
      </c>
      <c r="CS43" s="657"/>
      <c r="CT43" s="657"/>
      <c r="CU43" s="657"/>
      <c r="CV43" s="657"/>
      <c r="CW43" s="657"/>
      <c r="CX43" s="657"/>
      <c r="CY43" s="658"/>
      <c r="CZ43" s="659">
        <v>0.2</v>
      </c>
      <c r="DA43" s="660"/>
      <c r="DB43" s="660"/>
      <c r="DC43" s="661"/>
      <c r="DD43" s="634">
        <v>39333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2">
      <c r="B44" s="194" t="s">
        <v>340</v>
      </c>
      <c r="CD44" s="731" t="s">
        <v>291</v>
      </c>
      <c r="CE44" s="732"/>
      <c r="CF44" s="622" t="s">
        <v>341</v>
      </c>
      <c r="CG44" s="623"/>
      <c r="CH44" s="623"/>
      <c r="CI44" s="623"/>
      <c r="CJ44" s="623"/>
      <c r="CK44" s="623"/>
      <c r="CL44" s="623"/>
      <c r="CM44" s="623"/>
      <c r="CN44" s="623"/>
      <c r="CO44" s="623"/>
      <c r="CP44" s="623"/>
      <c r="CQ44" s="624"/>
      <c r="CR44" s="625">
        <v>1606672</v>
      </c>
      <c r="CS44" s="626"/>
      <c r="CT44" s="626"/>
      <c r="CU44" s="626"/>
      <c r="CV44" s="626"/>
      <c r="CW44" s="626"/>
      <c r="CX44" s="626"/>
      <c r="CY44" s="627"/>
      <c r="CZ44" s="659">
        <v>7.9</v>
      </c>
      <c r="DA44" s="708"/>
      <c r="DB44" s="708"/>
      <c r="DC44" s="709"/>
      <c r="DD44" s="634">
        <v>850552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2">
      <c r="CD45" s="733"/>
      <c r="CE45" s="734"/>
      <c r="CF45" s="622" t="s">
        <v>342</v>
      </c>
      <c r="CG45" s="623"/>
      <c r="CH45" s="623"/>
      <c r="CI45" s="623"/>
      <c r="CJ45" s="623"/>
      <c r="CK45" s="623"/>
      <c r="CL45" s="623"/>
      <c r="CM45" s="623"/>
      <c r="CN45" s="623"/>
      <c r="CO45" s="623"/>
      <c r="CP45" s="623"/>
      <c r="CQ45" s="624"/>
      <c r="CR45" s="625">
        <v>808129</v>
      </c>
      <c r="CS45" s="657"/>
      <c r="CT45" s="657"/>
      <c r="CU45" s="657"/>
      <c r="CV45" s="657"/>
      <c r="CW45" s="657"/>
      <c r="CX45" s="657"/>
      <c r="CY45" s="658"/>
      <c r="CZ45" s="659">
        <v>4</v>
      </c>
      <c r="DA45" s="660"/>
      <c r="DB45" s="660"/>
      <c r="DC45" s="661"/>
      <c r="DD45" s="634">
        <v>152791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2">
      <c r="CD46" s="733"/>
      <c r="CE46" s="734"/>
      <c r="CF46" s="622" t="s">
        <v>343</v>
      </c>
      <c r="CG46" s="623"/>
      <c r="CH46" s="623"/>
      <c r="CI46" s="623"/>
      <c r="CJ46" s="623"/>
      <c r="CK46" s="623"/>
      <c r="CL46" s="623"/>
      <c r="CM46" s="623"/>
      <c r="CN46" s="623"/>
      <c r="CO46" s="623"/>
      <c r="CP46" s="623"/>
      <c r="CQ46" s="624"/>
      <c r="CR46" s="625">
        <v>784860</v>
      </c>
      <c r="CS46" s="626"/>
      <c r="CT46" s="626"/>
      <c r="CU46" s="626"/>
      <c r="CV46" s="626"/>
      <c r="CW46" s="626"/>
      <c r="CX46" s="626"/>
      <c r="CY46" s="627"/>
      <c r="CZ46" s="659">
        <v>3.9</v>
      </c>
      <c r="DA46" s="708"/>
      <c r="DB46" s="708"/>
      <c r="DC46" s="709"/>
      <c r="DD46" s="634">
        <v>695778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2">
      <c r="CD47" s="733"/>
      <c r="CE47" s="734"/>
      <c r="CF47" s="622" t="s">
        <v>344</v>
      </c>
      <c r="CG47" s="623"/>
      <c r="CH47" s="623"/>
      <c r="CI47" s="623"/>
      <c r="CJ47" s="623"/>
      <c r="CK47" s="623"/>
      <c r="CL47" s="623"/>
      <c r="CM47" s="623"/>
      <c r="CN47" s="623"/>
      <c r="CO47" s="623"/>
      <c r="CP47" s="623"/>
      <c r="CQ47" s="624"/>
      <c r="CR47" s="625">
        <v>8402</v>
      </c>
      <c r="CS47" s="657"/>
      <c r="CT47" s="657"/>
      <c r="CU47" s="657"/>
      <c r="CV47" s="657"/>
      <c r="CW47" s="657"/>
      <c r="CX47" s="657"/>
      <c r="CY47" s="658"/>
      <c r="CZ47" s="659">
        <v>0</v>
      </c>
      <c r="DA47" s="660"/>
      <c r="DB47" s="660"/>
      <c r="DC47" s="661"/>
      <c r="DD47" s="634">
        <v>8402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ht="10.8" x14ac:dyDescent="0.2">
      <c r="CD48" s="735"/>
      <c r="CE48" s="736"/>
      <c r="CF48" s="622" t="s">
        <v>345</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2">
      <c r="CD49" s="668" t="s">
        <v>346</v>
      </c>
      <c r="CE49" s="669"/>
      <c r="CF49" s="669"/>
      <c r="CG49" s="669"/>
      <c r="CH49" s="669"/>
      <c r="CI49" s="669"/>
      <c r="CJ49" s="669"/>
      <c r="CK49" s="669"/>
      <c r="CL49" s="669"/>
      <c r="CM49" s="669"/>
      <c r="CN49" s="669"/>
      <c r="CO49" s="669"/>
      <c r="CP49" s="669"/>
      <c r="CQ49" s="670"/>
      <c r="CR49" s="697">
        <v>20325669</v>
      </c>
      <c r="CS49" s="693"/>
      <c r="CT49" s="693"/>
      <c r="CU49" s="693"/>
      <c r="CV49" s="693"/>
      <c r="CW49" s="693"/>
      <c r="CX49" s="693"/>
      <c r="CY49" s="720"/>
      <c r="CZ49" s="721">
        <v>100</v>
      </c>
      <c r="DA49" s="722"/>
      <c r="DB49" s="722"/>
      <c r="DC49" s="723"/>
      <c r="DD49" s="724">
        <v>13665427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t="10.8" hidden="1" x14ac:dyDescent="0.2"/>
    <row r="51" spans="82:133" ht="10.8" hidden="1" x14ac:dyDescent="0.2"/>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348</v>
      </c>
      <c r="DK2" s="767"/>
      <c r="DL2" s="767"/>
      <c r="DM2" s="767"/>
      <c r="DN2" s="767"/>
      <c r="DO2" s="768"/>
      <c r="DP2" s="202"/>
      <c r="DQ2" s="766" t="s">
        <v>349</v>
      </c>
      <c r="DR2" s="767"/>
      <c r="DS2" s="767"/>
      <c r="DT2" s="767"/>
      <c r="DU2" s="767"/>
      <c r="DV2" s="767"/>
      <c r="DW2" s="767"/>
      <c r="DX2" s="767"/>
      <c r="DY2" s="767"/>
      <c r="DZ2" s="768"/>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769" t="s">
        <v>350</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351</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760" t="s">
        <v>352</v>
      </c>
      <c r="B5" s="761"/>
      <c r="C5" s="761"/>
      <c r="D5" s="761"/>
      <c r="E5" s="761"/>
      <c r="F5" s="761"/>
      <c r="G5" s="761"/>
      <c r="H5" s="761"/>
      <c r="I5" s="761"/>
      <c r="J5" s="761"/>
      <c r="K5" s="761"/>
      <c r="L5" s="761"/>
      <c r="M5" s="761"/>
      <c r="N5" s="761"/>
      <c r="O5" s="761"/>
      <c r="P5" s="762"/>
      <c r="Q5" s="737" t="s">
        <v>353</v>
      </c>
      <c r="R5" s="738"/>
      <c r="S5" s="738"/>
      <c r="T5" s="738"/>
      <c r="U5" s="739"/>
      <c r="V5" s="737" t="s">
        <v>354</v>
      </c>
      <c r="W5" s="738"/>
      <c r="X5" s="738"/>
      <c r="Y5" s="738"/>
      <c r="Z5" s="739"/>
      <c r="AA5" s="737" t="s">
        <v>355</v>
      </c>
      <c r="AB5" s="738"/>
      <c r="AC5" s="738"/>
      <c r="AD5" s="738"/>
      <c r="AE5" s="738"/>
      <c r="AF5" s="770" t="s">
        <v>356</v>
      </c>
      <c r="AG5" s="738"/>
      <c r="AH5" s="738"/>
      <c r="AI5" s="738"/>
      <c r="AJ5" s="749"/>
      <c r="AK5" s="738" t="s">
        <v>357</v>
      </c>
      <c r="AL5" s="738"/>
      <c r="AM5" s="738"/>
      <c r="AN5" s="738"/>
      <c r="AO5" s="739"/>
      <c r="AP5" s="737" t="s">
        <v>358</v>
      </c>
      <c r="AQ5" s="738"/>
      <c r="AR5" s="738"/>
      <c r="AS5" s="738"/>
      <c r="AT5" s="739"/>
      <c r="AU5" s="737" t="s">
        <v>359</v>
      </c>
      <c r="AV5" s="738"/>
      <c r="AW5" s="738"/>
      <c r="AX5" s="738"/>
      <c r="AY5" s="749"/>
      <c r="AZ5" s="209"/>
      <c r="BA5" s="209"/>
      <c r="BB5" s="209"/>
      <c r="BC5" s="209"/>
      <c r="BD5" s="209"/>
      <c r="BE5" s="210"/>
      <c r="BF5" s="210"/>
      <c r="BG5" s="210"/>
      <c r="BH5" s="210"/>
      <c r="BI5" s="210"/>
      <c r="BJ5" s="210"/>
      <c r="BK5" s="210"/>
      <c r="BL5" s="210"/>
      <c r="BM5" s="210"/>
      <c r="BN5" s="210"/>
      <c r="BO5" s="210"/>
      <c r="BP5" s="210"/>
      <c r="BQ5" s="760" t="s">
        <v>360</v>
      </c>
      <c r="BR5" s="761"/>
      <c r="BS5" s="761"/>
      <c r="BT5" s="761"/>
      <c r="BU5" s="761"/>
      <c r="BV5" s="761"/>
      <c r="BW5" s="761"/>
      <c r="BX5" s="761"/>
      <c r="BY5" s="761"/>
      <c r="BZ5" s="761"/>
      <c r="CA5" s="761"/>
      <c r="CB5" s="761"/>
      <c r="CC5" s="761"/>
      <c r="CD5" s="761"/>
      <c r="CE5" s="761"/>
      <c r="CF5" s="761"/>
      <c r="CG5" s="762"/>
      <c r="CH5" s="737" t="s">
        <v>361</v>
      </c>
      <c r="CI5" s="738"/>
      <c r="CJ5" s="738"/>
      <c r="CK5" s="738"/>
      <c r="CL5" s="739"/>
      <c r="CM5" s="737" t="s">
        <v>362</v>
      </c>
      <c r="CN5" s="738"/>
      <c r="CO5" s="738"/>
      <c r="CP5" s="738"/>
      <c r="CQ5" s="739"/>
      <c r="CR5" s="737" t="s">
        <v>363</v>
      </c>
      <c r="CS5" s="738"/>
      <c r="CT5" s="738"/>
      <c r="CU5" s="738"/>
      <c r="CV5" s="739"/>
      <c r="CW5" s="737" t="s">
        <v>364</v>
      </c>
      <c r="CX5" s="738"/>
      <c r="CY5" s="738"/>
      <c r="CZ5" s="738"/>
      <c r="DA5" s="739"/>
      <c r="DB5" s="737" t="s">
        <v>365</v>
      </c>
      <c r="DC5" s="738"/>
      <c r="DD5" s="738"/>
      <c r="DE5" s="738"/>
      <c r="DF5" s="739"/>
      <c r="DG5" s="743" t="s">
        <v>366</v>
      </c>
      <c r="DH5" s="744"/>
      <c r="DI5" s="744"/>
      <c r="DJ5" s="744"/>
      <c r="DK5" s="745"/>
      <c r="DL5" s="743" t="s">
        <v>367</v>
      </c>
      <c r="DM5" s="744"/>
      <c r="DN5" s="744"/>
      <c r="DO5" s="744"/>
      <c r="DP5" s="745"/>
      <c r="DQ5" s="737" t="s">
        <v>368</v>
      </c>
      <c r="DR5" s="738"/>
      <c r="DS5" s="738"/>
      <c r="DT5" s="738"/>
      <c r="DU5" s="739"/>
      <c r="DV5" s="737" t="s">
        <v>359</v>
      </c>
      <c r="DW5" s="738"/>
      <c r="DX5" s="738"/>
      <c r="DY5" s="738"/>
      <c r="DZ5" s="749"/>
      <c r="EA5" s="207"/>
    </row>
    <row r="6" spans="1:131" s="208" customFormat="1" ht="26.25" customHeight="1" thickBot="1" x14ac:dyDescent="0.25">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2">
      <c r="A7" s="211">
        <v>1</v>
      </c>
      <c r="B7" s="751" t="s">
        <v>369</v>
      </c>
      <c r="C7" s="752"/>
      <c r="D7" s="752"/>
      <c r="E7" s="752"/>
      <c r="F7" s="752"/>
      <c r="G7" s="752"/>
      <c r="H7" s="752"/>
      <c r="I7" s="752"/>
      <c r="J7" s="752"/>
      <c r="K7" s="752"/>
      <c r="L7" s="752"/>
      <c r="M7" s="752"/>
      <c r="N7" s="752"/>
      <c r="O7" s="752"/>
      <c r="P7" s="753"/>
      <c r="Q7" s="754">
        <v>21739</v>
      </c>
      <c r="R7" s="755"/>
      <c r="S7" s="755"/>
      <c r="T7" s="755"/>
      <c r="U7" s="755"/>
      <c r="V7" s="755">
        <v>20320</v>
      </c>
      <c r="W7" s="755"/>
      <c r="X7" s="755"/>
      <c r="Y7" s="755"/>
      <c r="Z7" s="755"/>
      <c r="AA7" s="755">
        <v>1418</v>
      </c>
      <c r="AB7" s="755"/>
      <c r="AC7" s="755"/>
      <c r="AD7" s="755"/>
      <c r="AE7" s="756"/>
      <c r="AF7" s="757">
        <v>1151</v>
      </c>
      <c r="AG7" s="758"/>
      <c r="AH7" s="758"/>
      <c r="AI7" s="758"/>
      <c r="AJ7" s="759"/>
      <c r="AK7" s="794">
        <v>838</v>
      </c>
      <c r="AL7" s="795"/>
      <c r="AM7" s="795"/>
      <c r="AN7" s="795"/>
      <c r="AO7" s="795"/>
      <c r="AP7" s="795">
        <v>14008</v>
      </c>
      <c r="AQ7" s="795"/>
      <c r="AR7" s="795"/>
      <c r="AS7" s="795"/>
      <c r="AT7" s="795"/>
      <c r="AU7" s="796" t="s">
        <v>546</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549</v>
      </c>
      <c r="BT7" s="799"/>
      <c r="BU7" s="799"/>
      <c r="BV7" s="799"/>
      <c r="BW7" s="799"/>
      <c r="BX7" s="799"/>
      <c r="BY7" s="799"/>
      <c r="BZ7" s="799"/>
      <c r="CA7" s="799"/>
      <c r="CB7" s="799"/>
      <c r="CC7" s="799"/>
      <c r="CD7" s="799"/>
      <c r="CE7" s="799"/>
      <c r="CF7" s="799"/>
      <c r="CG7" s="800"/>
      <c r="CH7" s="791">
        <v>-154</v>
      </c>
      <c r="CI7" s="792"/>
      <c r="CJ7" s="792"/>
      <c r="CK7" s="792"/>
      <c r="CL7" s="793"/>
      <c r="CM7" s="791">
        <v>285</v>
      </c>
      <c r="CN7" s="792"/>
      <c r="CO7" s="792"/>
      <c r="CP7" s="792"/>
      <c r="CQ7" s="793"/>
      <c r="CR7" s="791">
        <v>15</v>
      </c>
      <c r="CS7" s="792"/>
      <c r="CT7" s="792"/>
      <c r="CU7" s="792"/>
      <c r="CV7" s="793"/>
      <c r="CW7" s="791">
        <v>29</v>
      </c>
      <c r="CX7" s="792"/>
      <c r="CY7" s="792"/>
      <c r="CZ7" s="792"/>
      <c r="DA7" s="793"/>
      <c r="DB7" s="791" t="s">
        <v>550</v>
      </c>
      <c r="DC7" s="792"/>
      <c r="DD7" s="792"/>
      <c r="DE7" s="792"/>
      <c r="DF7" s="793"/>
      <c r="DG7" s="791" t="s">
        <v>550</v>
      </c>
      <c r="DH7" s="792"/>
      <c r="DI7" s="792"/>
      <c r="DJ7" s="792"/>
      <c r="DK7" s="793"/>
      <c r="DL7" s="791" t="s">
        <v>550</v>
      </c>
      <c r="DM7" s="792"/>
      <c r="DN7" s="792"/>
      <c r="DO7" s="792"/>
      <c r="DP7" s="793"/>
      <c r="DQ7" s="791" t="s">
        <v>550</v>
      </c>
      <c r="DR7" s="792"/>
      <c r="DS7" s="792"/>
      <c r="DT7" s="792"/>
      <c r="DU7" s="793"/>
      <c r="DV7" s="772"/>
      <c r="DW7" s="773"/>
      <c r="DX7" s="773"/>
      <c r="DY7" s="773"/>
      <c r="DZ7" s="774"/>
      <c r="EA7" s="207"/>
    </row>
    <row r="8" spans="1:131" s="208" customFormat="1" ht="26.25" customHeight="1" x14ac:dyDescent="0.2">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2">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2">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2">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2">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2">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2">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2">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2">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2">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2">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2">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2">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5">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2">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5">
      <c r="A23" s="217" t="s">
        <v>371</v>
      </c>
      <c r="B23" s="810" t="s">
        <v>372</v>
      </c>
      <c r="C23" s="811"/>
      <c r="D23" s="811"/>
      <c r="E23" s="811"/>
      <c r="F23" s="811"/>
      <c r="G23" s="811"/>
      <c r="H23" s="811"/>
      <c r="I23" s="811"/>
      <c r="J23" s="811"/>
      <c r="K23" s="811"/>
      <c r="L23" s="811"/>
      <c r="M23" s="811"/>
      <c r="N23" s="811"/>
      <c r="O23" s="811"/>
      <c r="P23" s="812"/>
      <c r="Q23" s="813">
        <v>21739</v>
      </c>
      <c r="R23" s="814"/>
      <c r="S23" s="814"/>
      <c r="T23" s="814"/>
      <c r="U23" s="814"/>
      <c r="V23" s="814">
        <v>20320</v>
      </c>
      <c r="W23" s="814"/>
      <c r="X23" s="814"/>
      <c r="Y23" s="814"/>
      <c r="Z23" s="814"/>
      <c r="AA23" s="814">
        <v>1418</v>
      </c>
      <c r="AB23" s="814"/>
      <c r="AC23" s="814"/>
      <c r="AD23" s="814"/>
      <c r="AE23" s="815"/>
      <c r="AF23" s="816">
        <v>1151</v>
      </c>
      <c r="AG23" s="814"/>
      <c r="AH23" s="814"/>
      <c r="AI23" s="814"/>
      <c r="AJ23" s="817"/>
      <c r="AK23" s="818"/>
      <c r="AL23" s="819"/>
      <c r="AM23" s="819"/>
      <c r="AN23" s="819"/>
      <c r="AO23" s="819"/>
      <c r="AP23" s="814">
        <v>14008</v>
      </c>
      <c r="AQ23" s="814"/>
      <c r="AR23" s="814"/>
      <c r="AS23" s="814"/>
      <c r="AT23" s="814"/>
      <c r="AU23" s="820"/>
      <c r="AV23" s="820"/>
      <c r="AW23" s="820"/>
      <c r="AX23" s="820"/>
      <c r="AY23" s="821"/>
      <c r="AZ23" s="829" t="s">
        <v>373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2">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5">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2">
      <c r="A26" s="760" t="s">
        <v>352</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359</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5">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2">
      <c r="A28" s="219">
        <v>1</v>
      </c>
      <c r="B28" s="751" t="s">
        <v>384</v>
      </c>
      <c r="C28" s="752"/>
      <c r="D28" s="752"/>
      <c r="E28" s="752"/>
      <c r="F28" s="752"/>
      <c r="G28" s="752"/>
      <c r="H28" s="752"/>
      <c r="I28" s="752"/>
      <c r="J28" s="752"/>
      <c r="K28" s="752"/>
      <c r="L28" s="752"/>
      <c r="M28" s="752"/>
      <c r="N28" s="752"/>
      <c r="O28" s="752"/>
      <c r="P28" s="753"/>
      <c r="Q28" s="842">
        <v>6143</v>
      </c>
      <c r="R28" s="843"/>
      <c r="S28" s="843"/>
      <c r="T28" s="843"/>
      <c r="U28" s="843"/>
      <c r="V28" s="843">
        <v>5995</v>
      </c>
      <c r="W28" s="843"/>
      <c r="X28" s="843"/>
      <c r="Y28" s="843"/>
      <c r="Z28" s="843"/>
      <c r="AA28" s="843">
        <v>148</v>
      </c>
      <c r="AB28" s="843"/>
      <c r="AC28" s="843"/>
      <c r="AD28" s="843"/>
      <c r="AE28" s="844"/>
      <c r="AF28" s="845">
        <v>148</v>
      </c>
      <c r="AG28" s="843"/>
      <c r="AH28" s="843"/>
      <c r="AI28" s="843"/>
      <c r="AJ28" s="846"/>
      <c r="AK28" s="847">
        <v>406</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2">
      <c r="A29" s="219">
        <v>2</v>
      </c>
      <c r="B29" s="775" t="s">
        <v>385</v>
      </c>
      <c r="C29" s="776"/>
      <c r="D29" s="776"/>
      <c r="E29" s="776"/>
      <c r="F29" s="776"/>
      <c r="G29" s="776"/>
      <c r="H29" s="776"/>
      <c r="I29" s="776"/>
      <c r="J29" s="776"/>
      <c r="K29" s="776"/>
      <c r="L29" s="776"/>
      <c r="M29" s="776"/>
      <c r="N29" s="776"/>
      <c r="O29" s="776"/>
      <c r="P29" s="777"/>
      <c r="Q29" s="778">
        <v>3749</v>
      </c>
      <c r="R29" s="779"/>
      <c r="S29" s="779"/>
      <c r="T29" s="779"/>
      <c r="U29" s="779"/>
      <c r="V29" s="779">
        <v>3576</v>
      </c>
      <c r="W29" s="779"/>
      <c r="X29" s="779"/>
      <c r="Y29" s="779"/>
      <c r="Z29" s="779"/>
      <c r="AA29" s="779">
        <v>172</v>
      </c>
      <c r="AB29" s="779"/>
      <c r="AC29" s="779"/>
      <c r="AD29" s="779"/>
      <c r="AE29" s="780"/>
      <c r="AF29" s="781">
        <v>172</v>
      </c>
      <c r="AG29" s="782"/>
      <c r="AH29" s="782"/>
      <c r="AI29" s="782"/>
      <c r="AJ29" s="783"/>
      <c r="AK29" s="850">
        <v>654</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t="s">
        <v>548</v>
      </c>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2">
      <c r="A30" s="219">
        <v>3</v>
      </c>
      <c r="B30" s="775" t="s">
        <v>386</v>
      </c>
      <c r="C30" s="776"/>
      <c r="D30" s="776"/>
      <c r="E30" s="776"/>
      <c r="F30" s="776"/>
      <c r="G30" s="776"/>
      <c r="H30" s="776"/>
      <c r="I30" s="776"/>
      <c r="J30" s="776"/>
      <c r="K30" s="776"/>
      <c r="L30" s="776"/>
      <c r="M30" s="776"/>
      <c r="N30" s="776"/>
      <c r="O30" s="776"/>
      <c r="P30" s="777"/>
      <c r="Q30" s="778">
        <v>5</v>
      </c>
      <c r="R30" s="779"/>
      <c r="S30" s="779"/>
      <c r="T30" s="779"/>
      <c r="U30" s="779"/>
      <c r="V30" s="779">
        <v>5</v>
      </c>
      <c r="W30" s="779"/>
      <c r="X30" s="779"/>
      <c r="Y30" s="779"/>
      <c r="Z30" s="779"/>
      <c r="AA30" s="779" t="s">
        <v>567</v>
      </c>
      <c r="AB30" s="779"/>
      <c r="AC30" s="779"/>
      <c r="AD30" s="779"/>
      <c r="AE30" s="780"/>
      <c r="AF30" s="781" t="s">
        <v>567</v>
      </c>
      <c r="AG30" s="782"/>
      <c r="AH30" s="782"/>
      <c r="AI30" s="782"/>
      <c r="AJ30" s="783"/>
      <c r="AK30" s="850" t="s">
        <v>547</v>
      </c>
      <c r="AL30" s="851"/>
      <c r="AM30" s="851"/>
      <c r="AN30" s="851"/>
      <c r="AO30" s="851"/>
      <c r="AP30" s="851" t="s">
        <v>547</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2">
      <c r="A31" s="219">
        <v>4</v>
      </c>
      <c r="B31" s="775" t="s">
        <v>387</v>
      </c>
      <c r="C31" s="776"/>
      <c r="D31" s="776"/>
      <c r="E31" s="776"/>
      <c r="F31" s="776"/>
      <c r="G31" s="776"/>
      <c r="H31" s="776"/>
      <c r="I31" s="776"/>
      <c r="J31" s="776"/>
      <c r="K31" s="776"/>
      <c r="L31" s="776"/>
      <c r="M31" s="776"/>
      <c r="N31" s="776"/>
      <c r="O31" s="776"/>
      <c r="P31" s="777"/>
      <c r="Q31" s="778">
        <v>554</v>
      </c>
      <c r="R31" s="779"/>
      <c r="S31" s="779"/>
      <c r="T31" s="779"/>
      <c r="U31" s="779"/>
      <c r="V31" s="779">
        <v>521</v>
      </c>
      <c r="W31" s="779"/>
      <c r="X31" s="779"/>
      <c r="Y31" s="779"/>
      <c r="Z31" s="779"/>
      <c r="AA31" s="779">
        <v>33</v>
      </c>
      <c r="AB31" s="779"/>
      <c r="AC31" s="779"/>
      <c r="AD31" s="779"/>
      <c r="AE31" s="780"/>
      <c r="AF31" s="781">
        <v>33</v>
      </c>
      <c r="AG31" s="782"/>
      <c r="AH31" s="782"/>
      <c r="AI31" s="782"/>
      <c r="AJ31" s="783"/>
      <c r="AK31" s="850">
        <v>125</v>
      </c>
      <c r="AL31" s="851"/>
      <c r="AM31" s="851"/>
      <c r="AN31" s="851"/>
      <c r="AO31" s="851"/>
      <c r="AP31" s="851" t="s">
        <v>547</v>
      </c>
      <c r="AQ31" s="851"/>
      <c r="AR31" s="851"/>
      <c r="AS31" s="851"/>
      <c r="AT31" s="851"/>
      <c r="AU31" s="851" t="s">
        <v>547</v>
      </c>
      <c r="AV31" s="851"/>
      <c r="AW31" s="851"/>
      <c r="AX31" s="851"/>
      <c r="AY31" s="851"/>
      <c r="AZ31" s="852" t="s">
        <v>547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2">
      <c r="A32" s="219">
        <v>5</v>
      </c>
      <c r="B32" s="775" t="s">
        <v>388</v>
      </c>
      <c r="C32" s="776"/>
      <c r="D32" s="776"/>
      <c r="E32" s="776"/>
      <c r="F32" s="776"/>
      <c r="G32" s="776"/>
      <c r="H32" s="776"/>
      <c r="I32" s="776"/>
      <c r="J32" s="776"/>
      <c r="K32" s="776"/>
      <c r="L32" s="776"/>
      <c r="M32" s="776"/>
      <c r="N32" s="776"/>
      <c r="O32" s="776"/>
      <c r="P32" s="777"/>
      <c r="Q32" s="778">
        <v>36</v>
      </c>
      <c r="R32" s="779"/>
      <c r="S32" s="779"/>
      <c r="T32" s="779"/>
      <c r="U32" s="779"/>
      <c r="V32" s="779">
        <v>33</v>
      </c>
      <c r="W32" s="779"/>
      <c r="X32" s="779"/>
      <c r="Y32" s="779"/>
      <c r="Z32" s="779"/>
      <c r="AA32" s="779">
        <v>3</v>
      </c>
      <c r="AB32" s="779"/>
      <c r="AC32" s="779"/>
      <c r="AD32" s="779"/>
      <c r="AE32" s="780"/>
      <c r="AF32" s="781">
        <v>3</v>
      </c>
      <c r="AG32" s="782"/>
      <c r="AH32" s="782"/>
      <c r="AI32" s="782"/>
      <c r="AJ32" s="783"/>
      <c r="AK32" s="850">
        <v>11</v>
      </c>
      <c r="AL32" s="851"/>
      <c r="AM32" s="851"/>
      <c r="AN32" s="851"/>
      <c r="AO32" s="851"/>
      <c r="AP32" s="851" t="s">
        <v>547</v>
      </c>
      <c r="AQ32" s="851"/>
      <c r="AR32" s="851"/>
      <c r="AS32" s="851"/>
      <c r="AT32" s="851"/>
      <c r="AU32" s="851" t="s">
        <v>547</v>
      </c>
      <c r="AV32" s="851"/>
      <c r="AW32" s="851"/>
      <c r="AX32" s="851"/>
      <c r="AY32" s="851"/>
      <c r="AZ32" s="852" t="s">
        <v>547</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2">
      <c r="A33" s="219">
        <v>6</v>
      </c>
      <c r="B33" s="775" t="s">
        <v>389</v>
      </c>
      <c r="C33" s="776"/>
      <c r="D33" s="776"/>
      <c r="E33" s="776"/>
      <c r="F33" s="776"/>
      <c r="G33" s="776"/>
      <c r="H33" s="776"/>
      <c r="I33" s="776"/>
      <c r="J33" s="776"/>
      <c r="K33" s="776"/>
      <c r="L33" s="776"/>
      <c r="M33" s="776"/>
      <c r="N33" s="776"/>
      <c r="O33" s="776"/>
      <c r="P33" s="777"/>
      <c r="Q33" s="778">
        <v>1447</v>
      </c>
      <c r="R33" s="779"/>
      <c r="S33" s="779"/>
      <c r="T33" s="779"/>
      <c r="U33" s="779"/>
      <c r="V33" s="779">
        <v>1211</v>
      </c>
      <c r="W33" s="779"/>
      <c r="X33" s="779"/>
      <c r="Y33" s="779"/>
      <c r="Z33" s="779"/>
      <c r="AA33" s="779">
        <v>234</v>
      </c>
      <c r="AB33" s="779"/>
      <c r="AC33" s="779"/>
      <c r="AD33" s="779"/>
      <c r="AE33" s="780"/>
      <c r="AF33" s="781">
        <v>2179</v>
      </c>
      <c r="AG33" s="782"/>
      <c r="AH33" s="782"/>
      <c r="AI33" s="782"/>
      <c r="AJ33" s="783"/>
      <c r="AK33" s="850">
        <v>4</v>
      </c>
      <c r="AL33" s="851"/>
      <c r="AM33" s="851"/>
      <c r="AN33" s="851"/>
      <c r="AO33" s="851"/>
      <c r="AP33" s="851">
        <v>1186</v>
      </c>
      <c r="AQ33" s="851"/>
      <c r="AR33" s="851"/>
      <c r="AS33" s="851"/>
      <c r="AT33" s="851"/>
      <c r="AU33" s="851" t="s">
        <v>547</v>
      </c>
      <c r="AV33" s="851"/>
      <c r="AW33" s="851"/>
      <c r="AX33" s="851"/>
      <c r="AY33" s="851"/>
      <c r="AZ33" s="852" t="s">
        <v>547</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2">
      <c r="A34" s="219">
        <v>7</v>
      </c>
      <c r="B34" s="775" t="s">
        <v>391</v>
      </c>
      <c r="C34" s="776"/>
      <c r="D34" s="776"/>
      <c r="E34" s="776"/>
      <c r="F34" s="776"/>
      <c r="G34" s="776"/>
      <c r="H34" s="776"/>
      <c r="I34" s="776"/>
      <c r="J34" s="776"/>
      <c r="K34" s="776"/>
      <c r="L34" s="776"/>
      <c r="M34" s="776"/>
      <c r="N34" s="776"/>
      <c r="O34" s="776"/>
      <c r="P34" s="777"/>
      <c r="Q34" s="778">
        <v>2334</v>
      </c>
      <c r="R34" s="779"/>
      <c r="S34" s="779"/>
      <c r="T34" s="779"/>
      <c r="U34" s="779"/>
      <c r="V34" s="779">
        <v>2192</v>
      </c>
      <c r="W34" s="779"/>
      <c r="X34" s="779"/>
      <c r="Y34" s="779"/>
      <c r="Z34" s="779"/>
      <c r="AA34" s="779">
        <v>143</v>
      </c>
      <c r="AB34" s="779"/>
      <c r="AC34" s="779"/>
      <c r="AD34" s="779"/>
      <c r="AE34" s="780"/>
      <c r="AF34" s="781">
        <v>599</v>
      </c>
      <c r="AG34" s="782"/>
      <c r="AH34" s="782"/>
      <c r="AI34" s="782"/>
      <c r="AJ34" s="783"/>
      <c r="AK34" s="850">
        <v>1170</v>
      </c>
      <c r="AL34" s="851"/>
      <c r="AM34" s="851"/>
      <c r="AN34" s="851"/>
      <c r="AO34" s="851"/>
      <c r="AP34" s="851">
        <v>19997</v>
      </c>
      <c r="AQ34" s="851"/>
      <c r="AR34" s="851"/>
      <c r="AS34" s="851"/>
      <c r="AT34" s="851"/>
      <c r="AU34" s="851">
        <v>16738</v>
      </c>
      <c r="AV34" s="851"/>
      <c r="AW34" s="851"/>
      <c r="AX34" s="851"/>
      <c r="AY34" s="851"/>
      <c r="AZ34" s="852" t="s">
        <v>547</v>
      </c>
      <c r="BA34" s="852"/>
      <c r="BB34" s="852"/>
      <c r="BC34" s="852"/>
      <c r="BD34" s="852"/>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2">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2">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2">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2">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2">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2">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2">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2">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2">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2">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2">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2">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2">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2">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2">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2">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2">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2">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2">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2">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2">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2">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2">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2">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2">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2">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5">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2">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5">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3134</v>
      </c>
      <c r="AG63" s="862"/>
      <c r="AH63" s="862"/>
      <c r="AI63" s="862"/>
      <c r="AJ63" s="863"/>
      <c r="AK63" s="864"/>
      <c r="AL63" s="859"/>
      <c r="AM63" s="859"/>
      <c r="AN63" s="859"/>
      <c r="AO63" s="859"/>
      <c r="AP63" s="862">
        <v>21183</v>
      </c>
      <c r="AQ63" s="862"/>
      <c r="AR63" s="862"/>
      <c r="AS63" s="862"/>
      <c r="AT63" s="862"/>
      <c r="AU63" s="862">
        <v>16738</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5">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2">
      <c r="A66" s="760" t="s">
        <v>395</v>
      </c>
      <c r="B66" s="761"/>
      <c r="C66" s="761"/>
      <c r="D66" s="761"/>
      <c r="E66" s="761"/>
      <c r="F66" s="761"/>
      <c r="G66" s="761"/>
      <c r="H66" s="761"/>
      <c r="I66" s="761"/>
      <c r="J66" s="761"/>
      <c r="K66" s="761"/>
      <c r="L66" s="761"/>
      <c r="M66" s="761"/>
      <c r="N66" s="761"/>
      <c r="O66" s="761"/>
      <c r="P66" s="762"/>
      <c r="Q66" s="737" t="s">
        <v>396</v>
      </c>
      <c r="R66" s="738"/>
      <c r="S66" s="738"/>
      <c r="T66" s="738"/>
      <c r="U66" s="739"/>
      <c r="V66" s="737" t="s">
        <v>397</v>
      </c>
      <c r="W66" s="738"/>
      <c r="X66" s="738"/>
      <c r="Y66" s="738"/>
      <c r="Z66" s="739"/>
      <c r="AA66" s="737" t="s">
        <v>398</v>
      </c>
      <c r="AB66" s="738"/>
      <c r="AC66" s="738"/>
      <c r="AD66" s="738"/>
      <c r="AE66" s="739"/>
      <c r="AF66" s="872" t="s">
        <v>399</v>
      </c>
      <c r="AG66" s="833"/>
      <c r="AH66" s="833"/>
      <c r="AI66" s="833"/>
      <c r="AJ66" s="873"/>
      <c r="AK66" s="737" t="s">
        <v>400</v>
      </c>
      <c r="AL66" s="761"/>
      <c r="AM66" s="761"/>
      <c r="AN66" s="761"/>
      <c r="AO66" s="762"/>
      <c r="AP66" s="737" t="s">
        <v>401</v>
      </c>
      <c r="AQ66" s="738"/>
      <c r="AR66" s="738"/>
      <c r="AS66" s="738"/>
      <c r="AT66" s="739"/>
      <c r="AU66" s="737" t="s">
        <v>402</v>
      </c>
      <c r="AV66" s="738"/>
      <c r="AW66" s="738"/>
      <c r="AX66" s="738"/>
      <c r="AY66" s="739"/>
      <c r="AZ66" s="737" t="s">
        <v>359</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5">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2">
      <c r="A68" s="211">
        <v>1</v>
      </c>
      <c r="B68" s="889" t="s">
        <v>551</v>
      </c>
      <c r="C68" s="890"/>
      <c r="D68" s="890"/>
      <c r="E68" s="890"/>
      <c r="F68" s="890"/>
      <c r="G68" s="890"/>
      <c r="H68" s="890"/>
      <c r="I68" s="890"/>
      <c r="J68" s="890"/>
      <c r="K68" s="890"/>
      <c r="L68" s="890"/>
      <c r="M68" s="890"/>
      <c r="N68" s="890"/>
      <c r="O68" s="890"/>
      <c r="P68" s="891"/>
      <c r="Q68" s="892">
        <v>3162</v>
      </c>
      <c r="R68" s="886"/>
      <c r="S68" s="886"/>
      <c r="T68" s="886"/>
      <c r="U68" s="886"/>
      <c r="V68" s="886">
        <v>2982</v>
      </c>
      <c r="W68" s="886"/>
      <c r="X68" s="886"/>
      <c r="Y68" s="886"/>
      <c r="Z68" s="886"/>
      <c r="AA68" s="886">
        <v>179</v>
      </c>
      <c r="AB68" s="886"/>
      <c r="AC68" s="886"/>
      <c r="AD68" s="886"/>
      <c r="AE68" s="886"/>
      <c r="AF68" s="886">
        <v>179</v>
      </c>
      <c r="AG68" s="886"/>
      <c r="AH68" s="886"/>
      <c r="AI68" s="886"/>
      <c r="AJ68" s="886"/>
      <c r="AK68" s="886">
        <v>99</v>
      </c>
      <c r="AL68" s="886"/>
      <c r="AM68" s="886"/>
      <c r="AN68" s="886"/>
      <c r="AO68" s="886"/>
      <c r="AP68" s="886">
        <v>291</v>
      </c>
      <c r="AQ68" s="886"/>
      <c r="AR68" s="886"/>
      <c r="AS68" s="886"/>
      <c r="AT68" s="886"/>
      <c r="AU68" s="886">
        <v>67</v>
      </c>
      <c r="AV68" s="886"/>
      <c r="AW68" s="886"/>
      <c r="AX68" s="886"/>
      <c r="AY68" s="886"/>
      <c r="AZ68" s="887" t="s">
        <v>561</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2">
      <c r="A69" s="214">
        <v>2</v>
      </c>
      <c r="B69" s="893" t="s">
        <v>552</v>
      </c>
      <c r="C69" s="894"/>
      <c r="D69" s="894"/>
      <c r="E69" s="894"/>
      <c r="F69" s="894"/>
      <c r="G69" s="894"/>
      <c r="H69" s="894"/>
      <c r="I69" s="894"/>
      <c r="J69" s="894"/>
      <c r="K69" s="894"/>
      <c r="L69" s="894"/>
      <c r="M69" s="894"/>
      <c r="N69" s="894"/>
      <c r="O69" s="894"/>
      <c r="P69" s="895"/>
      <c r="Q69" s="896">
        <v>72</v>
      </c>
      <c r="R69" s="851"/>
      <c r="S69" s="851"/>
      <c r="T69" s="851"/>
      <c r="U69" s="851"/>
      <c r="V69" s="851">
        <v>70</v>
      </c>
      <c r="W69" s="851"/>
      <c r="X69" s="851"/>
      <c r="Y69" s="851"/>
      <c r="Z69" s="851"/>
      <c r="AA69" s="851">
        <v>3</v>
      </c>
      <c r="AB69" s="851"/>
      <c r="AC69" s="851"/>
      <c r="AD69" s="851"/>
      <c r="AE69" s="851"/>
      <c r="AF69" s="851">
        <v>3</v>
      </c>
      <c r="AG69" s="851"/>
      <c r="AH69" s="851"/>
      <c r="AI69" s="851"/>
      <c r="AJ69" s="851"/>
      <c r="AK69" s="851" t="s">
        <v>550</v>
      </c>
      <c r="AL69" s="851"/>
      <c r="AM69" s="851"/>
      <c r="AN69" s="851"/>
      <c r="AO69" s="851"/>
      <c r="AP69" s="851" t="s">
        <v>550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2">
      <c r="A70" s="214">
        <v>3</v>
      </c>
      <c r="B70" s="893" t="s">
        <v>553</v>
      </c>
      <c r="C70" s="894"/>
      <c r="D70" s="894"/>
      <c r="E70" s="894"/>
      <c r="F70" s="894"/>
      <c r="G70" s="894"/>
      <c r="H70" s="894"/>
      <c r="I70" s="894"/>
      <c r="J70" s="894"/>
      <c r="K70" s="894"/>
      <c r="L70" s="894"/>
      <c r="M70" s="894"/>
      <c r="N70" s="894"/>
      <c r="O70" s="894"/>
      <c r="P70" s="895"/>
      <c r="Q70" s="896">
        <v>9578</v>
      </c>
      <c r="R70" s="851"/>
      <c r="S70" s="851"/>
      <c r="T70" s="851"/>
      <c r="U70" s="851"/>
      <c r="V70" s="851">
        <v>9432</v>
      </c>
      <c r="W70" s="851"/>
      <c r="X70" s="851"/>
      <c r="Y70" s="851"/>
      <c r="Z70" s="851"/>
      <c r="AA70" s="851">
        <v>146</v>
      </c>
      <c r="AB70" s="851"/>
      <c r="AC70" s="851"/>
      <c r="AD70" s="851"/>
      <c r="AE70" s="851"/>
      <c r="AF70" s="851">
        <v>146</v>
      </c>
      <c r="AG70" s="851"/>
      <c r="AH70" s="851"/>
      <c r="AI70" s="851"/>
      <c r="AJ70" s="851"/>
      <c r="AK70" s="851">
        <v>1850</v>
      </c>
      <c r="AL70" s="851"/>
      <c r="AM70" s="851"/>
      <c r="AN70" s="851"/>
      <c r="AO70" s="851"/>
      <c r="AP70" s="851" t="s">
        <v>550</v>
      </c>
      <c r="AQ70" s="851"/>
      <c r="AR70" s="851"/>
      <c r="AS70" s="851"/>
      <c r="AT70" s="851"/>
      <c r="AU70" s="851" t="s">
        <v>550</v>
      </c>
      <c r="AV70" s="851"/>
      <c r="AW70" s="851"/>
      <c r="AX70" s="851"/>
      <c r="AY70" s="851"/>
      <c r="AZ70" s="897" t="s">
        <v>562</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2">
      <c r="A71" s="214">
        <v>4</v>
      </c>
      <c r="B71" s="893" t="s">
        <v>554</v>
      </c>
      <c r="C71" s="894"/>
      <c r="D71" s="894"/>
      <c r="E71" s="894"/>
      <c r="F71" s="894"/>
      <c r="G71" s="894"/>
      <c r="H71" s="894"/>
      <c r="I71" s="894"/>
      <c r="J71" s="894"/>
      <c r="K71" s="894"/>
      <c r="L71" s="894"/>
      <c r="M71" s="894"/>
      <c r="N71" s="894"/>
      <c r="O71" s="894"/>
      <c r="P71" s="895"/>
      <c r="Q71" s="896">
        <v>86</v>
      </c>
      <c r="R71" s="851"/>
      <c r="S71" s="851"/>
      <c r="T71" s="851"/>
      <c r="U71" s="851"/>
      <c r="V71" s="851">
        <v>80</v>
      </c>
      <c r="W71" s="851"/>
      <c r="X71" s="851"/>
      <c r="Y71" s="851"/>
      <c r="Z71" s="851"/>
      <c r="AA71" s="851">
        <v>6</v>
      </c>
      <c r="AB71" s="851"/>
      <c r="AC71" s="851"/>
      <c r="AD71" s="851"/>
      <c r="AE71" s="851"/>
      <c r="AF71" s="851">
        <v>6</v>
      </c>
      <c r="AG71" s="851"/>
      <c r="AH71" s="851"/>
      <c r="AI71" s="851"/>
      <c r="AJ71" s="851"/>
      <c r="AK71" s="851">
        <v>9</v>
      </c>
      <c r="AL71" s="851"/>
      <c r="AM71" s="851"/>
      <c r="AN71" s="851"/>
      <c r="AO71" s="851"/>
      <c r="AP71" s="851">
        <v>69</v>
      </c>
      <c r="AQ71" s="851"/>
      <c r="AR71" s="851"/>
      <c r="AS71" s="851"/>
      <c r="AT71" s="851"/>
      <c r="AU71" s="851">
        <v>21</v>
      </c>
      <c r="AV71" s="851"/>
      <c r="AW71" s="851"/>
      <c r="AX71" s="851"/>
      <c r="AY71" s="851"/>
      <c r="AZ71" s="897" t="s">
        <v>563</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2">
      <c r="A72" s="214">
        <v>5</v>
      </c>
      <c r="B72" s="893" t="s">
        <v>555</v>
      </c>
      <c r="C72" s="894"/>
      <c r="D72" s="894"/>
      <c r="E72" s="894"/>
      <c r="F72" s="894"/>
      <c r="G72" s="894"/>
      <c r="H72" s="894"/>
      <c r="I72" s="894"/>
      <c r="J72" s="894"/>
      <c r="K72" s="894"/>
      <c r="L72" s="894"/>
      <c r="M72" s="894"/>
      <c r="N72" s="894"/>
      <c r="O72" s="894"/>
      <c r="P72" s="895"/>
      <c r="Q72" s="896">
        <v>2737</v>
      </c>
      <c r="R72" s="851"/>
      <c r="S72" s="851"/>
      <c r="T72" s="851"/>
      <c r="U72" s="851"/>
      <c r="V72" s="851">
        <v>2630</v>
      </c>
      <c r="W72" s="851"/>
      <c r="X72" s="851"/>
      <c r="Y72" s="851"/>
      <c r="Z72" s="851"/>
      <c r="AA72" s="851">
        <v>107</v>
      </c>
      <c r="AB72" s="851"/>
      <c r="AC72" s="851"/>
      <c r="AD72" s="851"/>
      <c r="AE72" s="851"/>
      <c r="AF72" s="851">
        <v>107</v>
      </c>
      <c r="AG72" s="851"/>
      <c r="AH72" s="851"/>
      <c r="AI72" s="851"/>
      <c r="AJ72" s="851"/>
      <c r="AK72" s="851">
        <v>118</v>
      </c>
      <c r="AL72" s="851"/>
      <c r="AM72" s="851"/>
      <c r="AN72" s="851"/>
      <c r="AO72" s="851"/>
      <c r="AP72" s="851">
        <v>711</v>
      </c>
      <c r="AQ72" s="851"/>
      <c r="AR72" s="851"/>
      <c r="AS72" s="851"/>
      <c r="AT72" s="851"/>
      <c r="AU72" s="851">
        <v>144</v>
      </c>
      <c r="AV72" s="851"/>
      <c r="AW72" s="851"/>
      <c r="AX72" s="851"/>
      <c r="AY72" s="851"/>
      <c r="AZ72" s="897" t="s">
        <v>564</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2">
      <c r="A73" s="214">
        <v>6</v>
      </c>
      <c r="B73" s="893" t="s">
        <v>556</v>
      </c>
      <c r="C73" s="894"/>
      <c r="D73" s="894"/>
      <c r="E73" s="894"/>
      <c r="F73" s="894"/>
      <c r="G73" s="894"/>
      <c r="H73" s="894"/>
      <c r="I73" s="894"/>
      <c r="J73" s="894"/>
      <c r="K73" s="894"/>
      <c r="L73" s="894"/>
      <c r="M73" s="894"/>
      <c r="N73" s="894"/>
      <c r="O73" s="894"/>
      <c r="P73" s="895"/>
      <c r="Q73" s="896">
        <v>54</v>
      </c>
      <c r="R73" s="851"/>
      <c r="S73" s="851"/>
      <c r="T73" s="851"/>
      <c r="U73" s="851"/>
      <c r="V73" s="851">
        <v>54</v>
      </c>
      <c r="W73" s="851"/>
      <c r="X73" s="851"/>
      <c r="Y73" s="851"/>
      <c r="Z73" s="851"/>
      <c r="AA73" s="851" t="s">
        <v>550</v>
      </c>
      <c r="AB73" s="851"/>
      <c r="AC73" s="851"/>
      <c r="AD73" s="851"/>
      <c r="AE73" s="851"/>
      <c r="AF73" s="851" t="s">
        <v>550</v>
      </c>
      <c r="AG73" s="851"/>
      <c r="AH73" s="851"/>
      <c r="AI73" s="851"/>
      <c r="AJ73" s="851"/>
      <c r="AK73" s="851">
        <v>52</v>
      </c>
      <c r="AL73" s="851"/>
      <c r="AM73" s="851"/>
      <c r="AN73" s="851"/>
      <c r="AO73" s="851"/>
      <c r="AP73" s="851" t="s">
        <v>550</v>
      </c>
      <c r="AQ73" s="851"/>
      <c r="AR73" s="851"/>
      <c r="AS73" s="851"/>
      <c r="AT73" s="851"/>
      <c r="AU73" s="851" t="s">
        <v>550</v>
      </c>
      <c r="AV73" s="851"/>
      <c r="AW73" s="851"/>
      <c r="AX73" s="851"/>
      <c r="AY73" s="851"/>
      <c r="AZ73" s="897" t="s">
        <v>565</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2">
      <c r="A74" s="214">
        <v>7</v>
      </c>
      <c r="B74" s="893" t="s">
        <v>557</v>
      </c>
      <c r="C74" s="894"/>
      <c r="D74" s="894"/>
      <c r="E74" s="894"/>
      <c r="F74" s="894"/>
      <c r="G74" s="894"/>
      <c r="H74" s="894"/>
      <c r="I74" s="894"/>
      <c r="J74" s="894"/>
      <c r="K74" s="894"/>
      <c r="L74" s="894"/>
      <c r="M74" s="894"/>
      <c r="N74" s="894"/>
      <c r="O74" s="894"/>
      <c r="P74" s="895"/>
      <c r="Q74" s="896">
        <v>390</v>
      </c>
      <c r="R74" s="851"/>
      <c r="S74" s="851"/>
      <c r="T74" s="851"/>
      <c r="U74" s="851"/>
      <c r="V74" s="851">
        <v>387</v>
      </c>
      <c r="W74" s="851"/>
      <c r="X74" s="851"/>
      <c r="Y74" s="851"/>
      <c r="Z74" s="851"/>
      <c r="AA74" s="851">
        <v>4</v>
      </c>
      <c r="AB74" s="851"/>
      <c r="AC74" s="851"/>
      <c r="AD74" s="851"/>
      <c r="AE74" s="851"/>
      <c r="AF74" s="851">
        <v>579</v>
      </c>
      <c r="AG74" s="851"/>
      <c r="AH74" s="851"/>
      <c r="AI74" s="851"/>
      <c r="AJ74" s="851"/>
      <c r="AK74" s="851" t="s">
        <v>550</v>
      </c>
      <c r="AL74" s="851"/>
      <c r="AM74" s="851"/>
      <c r="AN74" s="851"/>
      <c r="AO74" s="851"/>
      <c r="AP74" s="851" t="s">
        <v>550</v>
      </c>
      <c r="AQ74" s="851"/>
      <c r="AR74" s="851"/>
      <c r="AS74" s="851"/>
      <c r="AT74" s="851"/>
      <c r="AU74" s="851" t="s">
        <v>550</v>
      </c>
      <c r="AV74" s="851"/>
      <c r="AW74" s="851"/>
      <c r="AX74" s="851"/>
      <c r="AY74" s="851"/>
      <c r="AZ74" s="897" t="s">
        <v>569</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2">
      <c r="A75" s="214">
        <v>8</v>
      </c>
      <c r="B75" s="893" t="s">
        <v>558</v>
      </c>
      <c r="C75" s="894"/>
      <c r="D75" s="894"/>
      <c r="E75" s="894"/>
      <c r="F75" s="894"/>
      <c r="G75" s="894"/>
      <c r="H75" s="894"/>
      <c r="I75" s="894"/>
      <c r="J75" s="894"/>
      <c r="K75" s="894"/>
      <c r="L75" s="894"/>
      <c r="M75" s="894"/>
      <c r="N75" s="894"/>
      <c r="O75" s="894"/>
      <c r="P75" s="895"/>
      <c r="Q75" s="899">
        <v>256</v>
      </c>
      <c r="R75" s="900"/>
      <c r="S75" s="900"/>
      <c r="T75" s="900"/>
      <c r="U75" s="850"/>
      <c r="V75" s="901">
        <v>224</v>
      </c>
      <c r="W75" s="900"/>
      <c r="X75" s="900"/>
      <c r="Y75" s="900"/>
      <c r="Z75" s="850"/>
      <c r="AA75" s="901">
        <v>32</v>
      </c>
      <c r="AB75" s="900"/>
      <c r="AC75" s="900"/>
      <c r="AD75" s="900"/>
      <c r="AE75" s="850"/>
      <c r="AF75" s="901">
        <v>32</v>
      </c>
      <c r="AG75" s="900"/>
      <c r="AH75" s="900"/>
      <c r="AI75" s="900"/>
      <c r="AJ75" s="850"/>
      <c r="AK75" s="901" t="s">
        <v>550</v>
      </c>
      <c r="AL75" s="900"/>
      <c r="AM75" s="900"/>
      <c r="AN75" s="900"/>
      <c r="AO75" s="850"/>
      <c r="AP75" s="901" t="s">
        <v>550</v>
      </c>
      <c r="AQ75" s="900"/>
      <c r="AR75" s="900"/>
      <c r="AS75" s="900"/>
      <c r="AT75" s="850"/>
      <c r="AU75" s="901" t="s">
        <v>550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2">
      <c r="A76" s="214">
        <v>9</v>
      </c>
      <c r="B76" s="893" t="s">
        <v>559</v>
      </c>
      <c r="C76" s="894"/>
      <c r="D76" s="894"/>
      <c r="E76" s="894"/>
      <c r="F76" s="894"/>
      <c r="G76" s="894"/>
      <c r="H76" s="894"/>
      <c r="I76" s="894"/>
      <c r="J76" s="894"/>
      <c r="K76" s="894"/>
      <c r="L76" s="894"/>
      <c r="M76" s="894"/>
      <c r="N76" s="894"/>
      <c r="O76" s="894"/>
      <c r="P76" s="895"/>
      <c r="Q76" s="899">
        <v>244114</v>
      </c>
      <c r="R76" s="900"/>
      <c r="S76" s="900"/>
      <c r="T76" s="900"/>
      <c r="U76" s="850"/>
      <c r="V76" s="901">
        <v>233963</v>
      </c>
      <c r="W76" s="900"/>
      <c r="X76" s="900"/>
      <c r="Y76" s="900"/>
      <c r="Z76" s="850"/>
      <c r="AA76" s="901">
        <v>10151</v>
      </c>
      <c r="AB76" s="900"/>
      <c r="AC76" s="900"/>
      <c r="AD76" s="900"/>
      <c r="AE76" s="850"/>
      <c r="AF76" s="901">
        <v>10151</v>
      </c>
      <c r="AG76" s="900"/>
      <c r="AH76" s="900"/>
      <c r="AI76" s="900"/>
      <c r="AJ76" s="850"/>
      <c r="AK76" s="901" t="s">
        <v>550</v>
      </c>
      <c r="AL76" s="900"/>
      <c r="AM76" s="900"/>
      <c r="AN76" s="900"/>
      <c r="AO76" s="850"/>
      <c r="AP76" s="901" t="s">
        <v>550</v>
      </c>
      <c r="AQ76" s="900"/>
      <c r="AR76" s="900"/>
      <c r="AS76" s="900"/>
      <c r="AT76" s="850"/>
      <c r="AU76" s="901" t="s">
        <v>550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2">
      <c r="A77" s="214">
        <v>10</v>
      </c>
      <c r="B77" s="893" t="s">
        <v>560</v>
      </c>
      <c r="C77" s="894"/>
      <c r="D77" s="894"/>
      <c r="E77" s="894"/>
      <c r="F77" s="894"/>
      <c r="G77" s="894"/>
      <c r="H77" s="894"/>
      <c r="I77" s="894"/>
      <c r="J77" s="894"/>
      <c r="K77" s="894"/>
      <c r="L77" s="894"/>
      <c r="M77" s="894"/>
      <c r="N77" s="894"/>
      <c r="O77" s="894"/>
      <c r="P77" s="895"/>
      <c r="Q77" s="899">
        <v>41</v>
      </c>
      <c r="R77" s="900"/>
      <c r="S77" s="900"/>
      <c r="T77" s="900"/>
      <c r="U77" s="850"/>
      <c r="V77" s="901">
        <v>29</v>
      </c>
      <c r="W77" s="900"/>
      <c r="X77" s="900"/>
      <c r="Y77" s="900"/>
      <c r="Z77" s="850"/>
      <c r="AA77" s="901">
        <v>11</v>
      </c>
      <c r="AB77" s="900"/>
      <c r="AC77" s="900"/>
      <c r="AD77" s="900"/>
      <c r="AE77" s="850"/>
      <c r="AF77" s="901">
        <v>11</v>
      </c>
      <c r="AG77" s="900"/>
      <c r="AH77" s="900"/>
      <c r="AI77" s="900"/>
      <c r="AJ77" s="850"/>
      <c r="AK77" s="901" t="s">
        <v>566</v>
      </c>
      <c r="AL77" s="900"/>
      <c r="AM77" s="900"/>
      <c r="AN77" s="900"/>
      <c r="AO77" s="850"/>
      <c r="AP77" s="901" t="s">
        <v>566</v>
      </c>
      <c r="AQ77" s="900"/>
      <c r="AR77" s="900"/>
      <c r="AS77" s="900"/>
      <c r="AT77" s="850"/>
      <c r="AU77" s="901" t="s">
        <v>566</v>
      </c>
      <c r="AV77" s="900"/>
      <c r="AW77" s="900"/>
      <c r="AX77" s="900"/>
      <c r="AY77" s="850"/>
      <c r="AZ77" s="897" t="s">
        <v>568</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2">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2">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2">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2">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2">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2">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2">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2">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2">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2">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5">
      <c r="A88" s="217" t="s">
        <v>371</v>
      </c>
      <c r="B88" s="810" t="s">
        <v>403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11215</v>
      </c>
      <c r="AG88" s="862"/>
      <c r="AH88" s="862"/>
      <c r="AI88" s="862"/>
      <c r="AJ88" s="862"/>
      <c r="AK88" s="859"/>
      <c r="AL88" s="859"/>
      <c r="AM88" s="859"/>
      <c r="AN88" s="859"/>
      <c r="AO88" s="859"/>
      <c r="AP88" s="862">
        <v>1071</v>
      </c>
      <c r="AQ88" s="862"/>
      <c r="AR88" s="862"/>
      <c r="AS88" s="862"/>
      <c r="AT88" s="862"/>
      <c r="AU88" s="862">
        <v>233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404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41" t="s">
        <v>409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410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2">
      <c r="A109" s="934" t="s">
        <v>411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412</v>
      </c>
      <c r="AB109" s="915"/>
      <c r="AC109" s="915"/>
      <c r="AD109" s="915"/>
      <c r="AE109" s="916"/>
      <c r="AF109" s="914" t="s">
        <v>290</v>
      </c>
      <c r="AG109" s="915"/>
      <c r="AH109" s="915"/>
      <c r="AI109" s="915"/>
      <c r="AJ109" s="916"/>
      <c r="AK109" s="914" t="s">
        <v>289</v>
      </c>
      <c r="AL109" s="915"/>
      <c r="AM109" s="915"/>
      <c r="AN109" s="915"/>
      <c r="AO109" s="916"/>
      <c r="AP109" s="914" t="s">
        <v>413</v>
      </c>
      <c r="AQ109" s="915"/>
      <c r="AR109" s="915"/>
      <c r="AS109" s="915"/>
      <c r="AT109" s="917"/>
      <c r="AU109" s="934" t="s">
        <v>411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412</v>
      </c>
      <c r="BR109" s="915"/>
      <c r="BS109" s="915"/>
      <c r="BT109" s="915"/>
      <c r="BU109" s="916"/>
      <c r="BV109" s="914" t="s">
        <v>290</v>
      </c>
      <c r="BW109" s="915"/>
      <c r="BX109" s="915"/>
      <c r="BY109" s="915"/>
      <c r="BZ109" s="916"/>
      <c r="CA109" s="914" t="s">
        <v>289</v>
      </c>
      <c r="CB109" s="915"/>
      <c r="CC109" s="915"/>
      <c r="CD109" s="915"/>
      <c r="CE109" s="916"/>
      <c r="CF109" s="935" t="s">
        <v>413</v>
      </c>
      <c r="CG109" s="935"/>
      <c r="CH109" s="935"/>
      <c r="CI109" s="935"/>
      <c r="CJ109" s="935"/>
      <c r="CK109" s="914" t="s">
        <v>414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412</v>
      </c>
      <c r="DH109" s="915"/>
      <c r="DI109" s="915"/>
      <c r="DJ109" s="915"/>
      <c r="DK109" s="916"/>
      <c r="DL109" s="914" t="s">
        <v>290</v>
      </c>
      <c r="DM109" s="915"/>
      <c r="DN109" s="915"/>
      <c r="DO109" s="915"/>
      <c r="DP109" s="916"/>
      <c r="DQ109" s="914" t="s">
        <v>289</v>
      </c>
      <c r="DR109" s="915"/>
      <c r="DS109" s="915"/>
      <c r="DT109" s="915"/>
      <c r="DU109" s="916"/>
      <c r="DV109" s="914" t="s">
        <v>413</v>
      </c>
      <c r="DW109" s="915"/>
      <c r="DX109" s="915"/>
      <c r="DY109" s="915"/>
      <c r="DZ109" s="917"/>
    </row>
    <row r="110" spans="1:131" s="199" customFormat="1" ht="26.25" customHeight="1" x14ac:dyDescent="0.2">
      <c r="A110" s="918" t="s">
        <v>415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1894816</v>
      </c>
      <c r="AB110" s="922"/>
      <c r="AC110" s="922"/>
      <c r="AD110" s="922"/>
      <c r="AE110" s="923"/>
      <c r="AF110" s="924">
        <v>1699885</v>
      </c>
      <c r="AG110" s="922"/>
      <c r="AH110" s="922"/>
      <c r="AI110" s="922"/>
      <c r="AJ110" s="923"/>
      <c r="AK110" s="924">
        <v>1668713</v>
      </c>
      <c r="AL110" s="922"/>
      <c r="AM110" s="922"/>
      <c r="AN110" s="922"/>
      <c r="AO110" s="923"/>
      <c r="AP110" s="925">
        <v>17</v>
      </c>
      <c r="AQ110" s="926"/>
      <c r="AR110" s="926"/>
      <c r="AS110" s="926"/>
      <c r="AT110" s="927"/>
      <c r="AU110" s="928" t="s">
        <v>61</v>
      </c>
      <c r="AV110" s="929"/>
      <c r="AW110" s="929"/>
      <c r="AX110" s="929"/>
      <c r="AY110" s="929"/>
      <c r="AZ110" s="970" t="s">
        <v>416</v>
      </c>
      <c r="BA110" s="919"/>
      <c r="BB110" s="919"/>
      <c r="BC110" s="919"/>
      <c r="BD110" s="919"/>
      <c r="BE110" s="919"/>
      <c r="BF110" s="919"/>
      <c r="BG110" s="919"/>
      <c r="BH110" s="919"/>
      <c r="BI110" s="919"/>
      <c r="BJ110" s="919"/>
      <c r="BK110" s="919"/>
      <c r="BL110" s="919"/>
      <c r="BM110" s="919"/>
      <c r="BN110" s="919"/>
      <c r="BO110" s="919"/>
      <c r="BP110" s="920"/>
      <c r="BQ110" s="956">
        <v>14605957</v>
      </c>
      <c r="BR110" s="957"/>
      <c r="BS110" s="957"/>
      <c r="BT110" s="957"/>
      <c r="BU110" s="957"/>
      <c r="BV110" s="957">
        <v>14547790</v>
      </c>
      <c r="BW110" s="957"/>
      <c r="BX110" s="957"/>
      <c r="BY110" s="957"/>
      <c r="BZ110" s="957"/>
      <c r="CA110" s="957">
        <v>14007727</v>
      </c>
      <c r="CB110" s="957"/>
      <c r="CC110" s="957"/>
      <c r="CD110" s="957"/>
      <c r="CE110" s="957"/>
      <c r="CF110" s="971">
        <v>142.9</v>
      </c>
      <c r="CG110" s="972"/>
      <c r="CH110" s="972"/>
      <c r="CI110" s="972"/>
      <c r="CJ110" s="972"/>
      <c r="CK110" s="973" t="s">
        <v>417</v>
      </c>
      <c r="CL110" s="974"/>
      <c r="CM110" s="953" t="s">
        <v>418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2">
      <c r="A111" s="960" t="s">
        <v>419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420</v>
      </c>
      <c r="BA111" s="980"/>
      <c r="BB111" s="980"/>
      <c r="BC111" s="980"/>
      <c r="BD111" s="980"/>
      <c r="BE111" s="980"/>
      <c r="BF111" s="980"/>
      <c r="BG111" s="980"/>
      <c r="BH111" s="980"/>
      <c r="BI111" s="980"/>
      <c r="BJ111" s="980"/>
      <c r="BK111" s="980"/>
      <c r="BL111" s="980"/>
      <c r="BM111" s="980"/>
      <c r="BN111" s="980"/>
      <c r="BO111" s="980"/>
      <c r="BP111" s="981"/>
      <c r="BQ111" s="949">
        <v>138913</v>
      </c>
      <c r="BR111" s="950"/>
      <c r="BS111" s="950"/>
      <c r="BT111" s="950"/>
      <c r="BU111" s="950"/>
      <c r="BV111" s="950">
        <v>105270</v>
      </c>
      <c r="BW111" s="950"/>
      <c r="BX111" s="950"/>
      <c r="BY111" s="950"/>
      <c r="BZ111" s="950"/>
      <c r="CA111" s="950">
        <v>70975</v>
      </c>
      <c r="CB111" s="950"/>
      <c r="CC111" s="950"/>
      <c r="CD111" s="950"/>
      <c r="CE111" s="950"/>
      <c r="CF111" s="944">
        <v>0.7</v>
      </c>
      <c r="CG111" s="945"/>
      <c r="CH111" s="945"/>
      <c r="CI111" s="945"/>
      <c r="CJ111" s="945"/>
      <c r="CK111" s="975"/>
      <c r="CL111" s="976"/>
      <c r="CM111" s="946" t="s">
        <v>421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2">
      <c r="A112" s="982" t="s">
        <v>422</v>
      </c>
      <c r="B112" s="983"/>
      <c r="C112" s="980" t="s">
        <v>423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424</v>
      </c>
      <c r="BA112" s="980"/>
      <c r="BB112" s="980"/>
      <c r="BC112" s="980"/>
      <c r="BD112" s="980"/>
      <c r="BE112" s="980"/>
      <c r="BF112" s="980"/>
      <c r="BG112" s="980"/>
      <c r="BH112" s="980"/>
      <c r="BI112" s="980"/>
      <c r="BJ112" s="980"/>
      <c r="BK112" s="980"/>
      <c r="BL112" s="980"/>
      <c r="BM112" s="980"/>
      <c r="BN112" s="980"/>
      <c r="BO112" s="980"/>
      <c r="BP112" s="981"/>
      <c r="BQ112" s="949">
        <v>18696049</v>
      </c>
      <c r="BR112" s="950"/>
      <c r="BS112" s="950"/>
      <c r="BT112" s="950"/>
      <c r="BU112" s="950"/>
      <c r="BV112" s="950">
        <v>18206739</v>
      </c>
      <c r="BW112" s="950"/>
      <c r="BX112" s="950"/>
      <c r="BY112" s="950"/>
      <c r="BZ112" s="950"/>
      <c r="CA112" s="950">
        <v>16737809</v>
      </c>
      <c r="CB112" s="950"/>
      <c r="CC112" s="950"/>
      <c r="CD112" s="950"/>
      <c r="CE112" s="950"/>
      <c r="CF112" s="944">
        <v>170.8</v>
      </c>
      <c r="CG112" s="945"/>
      <c r="CH112" s="945"/>
      <c r="CI112" s="945"/>
      <c r="CJ112" s="945"/>
      <c r="CK112" s="975"/>
      <c r="CL112" s="976"/>
      <c r="CM112" s="946" t="s">
        <v>425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2">
      <c r="A113" s="984"/>
      <c r="B113" s="985"/>
      <c r="C113" s="980" t="s">
        <v>426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979754</v>
      </c>
      <c r="AB113" s="964"/>
      <c r="AC113" s="964"/>
      <c r="AD113" s="964"/>
      <c r="AE113" s="965"/>
      <c r="AF113" s="966">
        <v>967344</v>
      </c>
      <c r="AG113" s="964"/>
      <c r="AH113" s="964"/>
      <c r="AI113" s="964"/>
      <c r="AJ113" s="965"/>
      <c r="AK113" s="966">
        <v>961532</v>
      </c>
      <c r="AL113" s="964"/>
      <c r="AM113" s="964"/>
      <c r="AN113" s="964"/>
      <c r="AO113" s="965"/>
      <c r="AP113" s="967">
        <v>9.8000000000000007</v>
      </c>
      <c r="AQ113" s="968"/>
      <c r="AR113" s="968"/>
      <c r="AS113" s="968"/>
      <c r="AT113" s="969"/>
      <c r="AU113" s="930"/>
      <c r="AV113" s="931"/>
      <c r="AW113" s="931"/>
      <c r="AX113" s="931"/>
      <c r="AY113" s="931"/>
      <c r="AZ113" s="979" t="s">
        <v>427</v>
      </c>
      <c r="BA113" s="980"/>
      <c r="BB113" s="980"/>
      <c r="BC113" s="980"/>
      <c r="BD113" s="980"/>
      <c r="BE113" s="980"/>
      <c r="BF113" s="980"/>
      <c r="BG113" s="980"/>
      <c r="BH113" s="980"/>
      <c r="BI113" s="980"/>
      <c r="BJ113" s="980"/>
      <c r="BK113" s="980"/>
      <c r="BL113" s="980"/>
      <c r="BM113" s="980"/>
      <c r="BN113" s="980"/>
      <c r="BO113" s="980"/>
      <c r="BP113" s="981"/>
      <c r="BQ113" s="949">
        <v>372363</v>
      </c>
      <c r="BR113" s="950"/>
      <c r="BS113" s="950"/>
      <c r="BT113" s="950"/>
      <c r="BU113" s="950"/>
      <c r="BV113" s="950">
        <v>304766</v>
      </c>
      <c r="BW113" s="950"/>
      <c r="BX113" s="950"/>
      <c r="BY113" s="950"/>
      <c r="BZ113" s="950"/>
      <c r="CA113" s="950">
        <v>232700</v>
      </c>
      <c r="CB113" s="950"/>
      <c r="CC113" s="950"/>
      <c r="CD113" s="950"/>
      <c r="CE113" s="950"/>
      <c r="CF113" s="944">
        <v>2.4</v>
      </c>
      <c r="CG113" s="945"/>
      <c r="CH113" s="945"/>
      <c r="CI113" s="945"/>
      <c r="CJ113" s="945"/>
      <c r="CK113" s="975"/>
      <c r="CL113" s="976"/>
      <c r="CM113" s="946" t="s">
        <v>428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65814</v>
      </c>
      <c r="DH113" s="989"/>
      <c r="DI113" s="989"/>
      <c r="DJ113" s="989"/>
      <c r="DK113" s="990"/>
      <c r="DL113" s="991">
        <v>49828</v>
      </c>
      <c r="DM113" s="989"/>
      <c r="DN113" s="989"/>
      <c r="DO113" s="989"/>
      <c r="DP113" s="990"/>
      <c r="DQ113" s="991">
        <v>33534</v>
      </c>
      <c r="DR113" s="989"/>
      <c r="DS113" s="989"/>
      <c r="DT113" s="989"/>
      <c r="DU113" s="990"/>
      <c r="DV113" s="992">
        <v>0.3</v>
      </c>
      <c r="DW113" s="993"/>
      <c r="DX113" s="993"/>
      <c r="DY113" s="993"/>
      <c r="DZ113" s="994"/>
    </row>
    <row r="114" spans="1:130" s="199" customFormat="1" ht="26.25" customHeight="1" x14ac:dyDescent="0.2">
      <c r="A114" s="984"/>
      <c r="B114" s="985"/>
      <c r="C114" s="980" t="s">
        <v>429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60912</v>
      </c>
      <c r="AB114" s="989"/>
      <c r="AC114" s="989"/>
      <c r="AD114" s="989"/>
      <c r="AE114" s="990"/>
      <c r="AF114" s="991">
        <v>71481</v>
      </c>
      <c r="AG114" s="989"/>
      <c r="AH114" s="989"/>
      <c r="AI114" s="989"/>
      <c r="AJ114" s="990"/>
      <c r="AK114" s="991">
        <v>72206</v>
      </c>
      <c r="AL114" s="989"/>
      <c r="AM114" s="989"/>
      <c r="AN114" s="989"/>
      <c r="AO114" s="990"/>
      <c r="AP114" s="992">
        <v>0.7</v>
      </c>
      <c r="AQ114" s="993"/>
      <c r="AR114" s="993"/>
      <c r="AS114" s="993"/>
      <c r="AT114" s="994"/>
      <c r="AU114" s="930"/>
      <c r="AV114" s="931"/>
      <c r="AW114" s="931"/>
      <c r="AX114" s="931"/>
      <c r="AY114" s="931"/>
      <c r="AZ114" s="979" t="s">
        <v>430</v>
      </c>
      <c r="BA114" s="980"/>
      <c r="BB114" s="980"/>
      <c r="BC114" s="980"/>
      <c r="BD114" s="980"/>
      <c r="BE114" s="980"/>
      <c r="BF114" s="980"/>
      <c r="BG114" s="980"/>
      <c r="BH114" s="980"/>
      <c r="BI114" s="980"/>
      <c r="BJ114" s="980"/>
      <c r="BK114" s="980"/>
      <c r="BL114" s="980"/>
      <c r="BM114" s="980"/>
      <c r="BN114" s="980"/>
      <c r="BO114" s="980"/>
      <c r="BP114" s="981"/>
      <c r="BQ114" s="949">
        <v>1692089</v>
      </c>
      <c r="BR114" s="950"/>
      <c r="BS114" s="950"/>
      <c r="BT114" s="950"/>
      <c r="BU114" s="950"/>
      <c r="BV114" s="950">
        <v>1617242</v>
      </c>
      <c r="BW114" s="950"/>
      <c r="BX114" s="950"/>
      <c r="BY114" s="950"/>
      <c r="BZ114" s="950"/>
      <c r="CA114" s="950">
        <v>2100279</v>
      </c>
      <c r="CB114" s="950"/>
      <c r="CC114" s="950"/>
      <c r="CD114" s="950"/>
      <c r="CE114" s="950"/>
      <c r="CF114" s="944">
        <v>21.4</v>
      </c>
      <c r="CG114" s="945"/>
      <c r="CH114" s="945"/>
      <c r="CI114" s="945"/>
      <c r="CJ114" s="945"/>
      <c r="CK114" s="975"/>
      <c r="CL114" s="976"/>
      <c r="CM114" s="946" t="s">
        <v>431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2">
      <c r="A115" s="984"/>
      <c r="B115" s="985"/>
      <c r="C115" s="980" t="s">
        <v>432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36423</v>
      </c>
      <c r="AB115" s="964"/>
      <c r="AC115" s="964"/>
      <c r="AD115" s="964"/>
      <c r="AE115" s="965"/>
      <c r="AF115" s="966">
        <v>31804</v>
      </c>
      <c r="AG115" s="964"/>
      <c r="AH115" s="964"/>
      <c r="AI115" s="964"/>
      <c r="AJ115" s="965"/>
      <c r="AK115" s="966">
        <v>69944</v>
      </c>
      <c r="AL115" s="964"/>
      <c r="AM115" s="964"/>
      <c r="AN115" s="964"/>
      <c r="AO115" s="965"/>
      <c r="AP115" s="967">
        <v>0.7</v>
      </c>
      <c r="AQ115" s="968"/>
      <c r="AR115" s="968"/>
      <c r="AS115" s="968"/>
      <c r="AT115" s="969"/>
      <c r="AU115" s="930"/>
      <c r="AV115" s="931"/>
      <c r="AW115" s="931"/>
      <c r="AX115" s="931"/>
      <c r="AY115" s="931"/>
      <c r="AZ115" s="979" t="s">
        <v>433</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434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2">
      <c r="A116" s="986"/>
      <c r="B116" s="987"/>
      <c r="C116" s="995" t="s">
        <v>435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436</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2">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438</v>
      </c>
      <c r="Z117" s="916"/>
      <c r="AA117" s="1006">
        <v>2971905</v>
      </c>
      <c r="AB117" s="1007"/>
      <c r="AC117" s="1007"/>
      <c r="AD117" s="1007"/>
      <c r="AE117" s="1008"/>
      <c r="AF117" s="1009">
        <v>2770514</v>
      </c>
      <c r="AG117" s="1007"/>
      <c r="AH117" s="1007"/>
      <c r="AI117" s="1007"/>
      <c r="AJ117" s="1008"/>
      <c r="AK117" s="1009">
        <v>2772395</v>
      </c>
      <c r="AL117" s="1007"/>
      <c r="AM117" s="1007"/>
      <c r="AN117" s="1007"/>
      <c r="AO117" s="1008"/>
      <c r="AP117" s="1010"/>
      <c r="AQ117" s="1011"/>
      <c r="AR117" s="1011"/>
      <c r="AS117" s="1011"/>
      <c r="AT117" s="1012"/>
      <c r="AU117" s="930"/>
      <c r="AV117" s="931"/>
      <c r="AW117" s="931"/>
      <c r="AX117" s="931"/>
      <c r="AY117" s="931"/>
      <c r="AZ117" s="997" t="s">
        <v>439</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440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2">
      <c r="A118" s="934" t="s">
        <v>414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412</v>
      </c>
      <c r="AB118" s="915"/>
      <c r="AC118" s="915"/>
      <c r="AD118" s="915"/>
      <c r="AE118" s="916"/>
      <c r="AF118" s="914" t="s">
        <v>290</v>
      </c>
      <c r="AG118" s="915"/>
      <c r="AH118" s="915"/>
      <c r="AI118" s="915"/>
      <c r="AJ118" s="916"/>
      <c r="AK118" s="914" t="s">
        <v>289</v>
      </c>
      <c r="AL118" s="915"/>
      <c r="AM118" s="915"/>
      <c r="AN118" s="915"/>
      <c r="AO118" s="916"/>
      <c r="AP118" s="1001" t="s">
        <v>413</v>
      </c>
      <c r="AQ118" s="1002"/>
      <c r="AR118" s="1002"/>
      <c r="AS118" s="1002"/>
      <c r="AT118" s="1003"/>
      <c r="AU118" s="930"/>
      <c r="AV118" s="931"/>
      <c r="AW118" s="931"/>
      <c r="AX118" s="931"/>
      <c r="AY118" s="931"/>
      <c r="AZ118" s="1004" t="s">
        <v>441</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442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2">
      <c r="A119" s="1088" t="s">
        <v>417</v>
      </c>
      <c r="B119" s="974"/>
      <c r="C119" s="953" t="s">
        <v>418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443</v>
      </c>
      <c r="BP119" s="1036"/>
      <c r="BQ119" s="1027">
        <v>35505371</v>
      </c>
      <c r="BR119" s="1028"/>
      <c r="BS119" s="1028"/>
      <c r="BT119" s="1028"/>
      <c r="BU119" s="1028"/>
      <c r="BV119" s="1028">
        <v>34781807</v>
      </c>
      <c r="BW119" s="1028"/>
      <c r="BX119" s="1028"/>
      <c r="BY119" s="1028"/>
      <c r="BZ119" s="1028"/>
      <c r="CA119" s="1028">
        <v>33149490</v>
      </c>
      <c r="CB119" s="1028"/>
      <c r="CC119" s="1028"/>
      <c r="CD119" s="1028"/>
      <c r="CE119" s="1028"/>
      <c r="CF119" s="1029"/>
      <c r="CG119" s="1030"/>
      <c r="CH119" s="1030"/>
      <c r="CI119" s="1030"/>
      <c r="CJ119" s="1031"/>
      <c r="CK119" s="977"/>
      <c r="CL119" s="978"/>
      <c r="CM119" s="1032" t="s">
        <v>444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73099</v>
      </c>
      <c r="DH119" s="1014"/>
      <c r="DI119" s="1014"/>
      <c r="DJ119" s="1014"/>
      <c r="DK119" s="1015"/>
      <c r="DL119" s="1013">
        <v>55442</v>
      </c>
      <c r="DM119" s="1014"/>
      <c r="DN119" s="1014"/>
      <c r="DO119" s="1014"/>
      <c r="DP119" s="1015"/>
      <c r="DQ119" s="1013">
        <v>37441</v>
      </c>
      <c r="DR119" s="1014"/>
      <c r="DS119" s="1014"/>
      <c r="DT119" s="1014"/>
      <c r="DU119" s="1015"/>
      <c r="DV119" s="1016">
        <v>0.4</v>
      </c>
      <c r="DW119" s="1017"/>
      <c r="DX119" s="1017"/>
      <c r="DY119" s="1017"/>
      <c r="DZ119" s="1018"/>
    </row>
    <row r="120" spans="1:130" s="199" customFormat="1" ht="26.25" customHeight="1" x14ac:dyDescent="0.2">
      <c r="A120" s="1089"/>
      <c r="B120" s="976"/>
      <c r="C120" s="946" t="s">
        <v>421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445</v>
      </c>
      <c r="AV120" s="1020"/>
      <c r="AW120" s="1020"/>
      <c r="AX120" s="1020"/>
      <c r="AY120" s="1021"/>
      <c r="AZ120" s="970" t="s">
        <v>446</v>
      </c>
      <c r="BA120" s="919"/>
      <c r="BB120" s="919"/>
      <c r="BC120" s="919"/>
      <c r="BD120" s="919"/>
      <c r="BE120" s="919"/>
      <c r="BF120" s="919"/>
      <c r="BG120" s="919"/>
      <c r="BH120" s="919"/>
      <c r="BI120" s="919"/>
      <c r="BJ120" s="919"/>
      <c r="BK120" s="919"/>
      <c r="BL120" s="919"/>
      <c r="BM120" s="919"/>
      <c r="BN120" s="919"/>
      <c r="BO120" s="919"/>
      <c r="BP120" s="920"/>
      <c r="BQ120" s="956">
        <v>5651621</v>
      </c>
      <c r="BR120" s="957"/>
      <c r="BS120" s="957"/>
      <c r="BT120" s="957"/>
      <c r="BU120" s="957"/>
      <c r="BV120" s="957">
        <v>5571078</v>
      </c>
      <c r="BW120" s="957"/>
      <c r="BX120" s="957"/>
      <c r="BY120" s="957"/>
      <c r="BZ120" s="957"/>
      <c r="CA120" s="957">
        <v>6406526</v>
      </c>
      <c r="CB120" s="957"/>
      <c r="CC120" s="957"/>
      <c r="CD120" s="957"/>
      <c r="CE120" s="957"/>
      <c r="CF120" s="971">
        <v>65.400000000000006</v>
      </c>
      <c r="CG120" s="972"/>
      <c r="CH120" s="972"/>
      <c r="CI120" s="972"/>
      <c r="CJ120" s="972"/>
      <c r="CK120" s="1037" t="s">
        <v>447</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18696049</v>
      </c>
      <c r="DH120" s="957"/>
      <c r="DI120" s="957"/>
      <c r="DJ120" s="957"/>
      <c r="DK120" s="957"/>
      <c r="DL120" s="957">
        <v>18206739</v>
      </c>
      <c r="DM120" s="957"/>
      <c r="DN120" s="957"/>
      <c r="DO120" s="957"/>
      <c r="DP120" s="957"/>
      <c r="DQ120" s="957">
        <v>16737809</v>
      </c>
      <c r="DR120" s="957"/>
      <c r="DS120" s="957"/>
      <c r="DT120" s="957"/>
      <c r="DU120" s="957"/>
      <c r="DV120" s="958">
        <v>170.8</v>
      </c>
      <c r="DW120" s="958"/>
      <c r="DX120" s="958"/>
      <c r="DY120" s="958"/>
      <c r="DZ120" s="959"/>
    </row>
    <row r="121" spans="1:130" s="199" customFormat="1" ht="26.25" customHeight="1" x14ac:dyDescent="0.2">
      <c r="A121" s="1089"/>
      <c r="B121" s="976"/>
      <c r="C121" s="997" t="s">
        <v>448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36423</v>
      </c>
      <c r="AB121" s="989"/>
      <c r="AC121" s="989"/>
      <c r="AD121" s="989"/>
      <c r="AE121" s="990"/>
      <c r="AF121" s="991">
        <v>31804</v>
      </c>
      <c r="AG121" s="989"/>
      <c r="AH121" s="989"/>
      <c r="AI121" s="989"/>
      <c r="AJ121" s="990"/>
      <c r="AK121" s="991">
        <v>69944</v>
      </c>
      <c r="AL121" s="989"/>
      <c r="AM121" s="989"/>
      <c r="AN121" s="989"/>
      <c r="AO121" s="990"/>
      <c r="AP121" s="992">
        <v>0.7</v>
      </c>
      <c r="AQ121" s="993"/>
      <c r="AR121" s="993"/>
      <c r="AS121" s="993"/>
      <c r="AT121" s="994"/>
      <c r="AU121" s="1022"/>
      <c r="AV121" s="1023"/>
      <c r="AW121" s="1023"/>
      <c r="AX121" s="1023"/>
      <c r="AY121" s="1024"/>
      <c r="AZ121" s="979" t="s">
        <v>449</v>
      </c>
      <c r="BA121" s="980"/>
      <c r="BB121" s="980"/>
      <c r="BC121" s="980"/>
      <c r="BD121" s="980"/>
      <c r="BE121" s="980"/>
      <c r="BF121" s="980"/>
      <c r="BG121" s="980"/>
      <c r="BH121" s="980"/>
      <c r="BI121" s="980"/>
      <c r="BJ121" s="980"/>
      <c r="BK121" s="980"/>
      <c r="BL121" s="980"/>
      <c r="BM121" s="980"/>
      <c r="BN121" s="980"/>
      <c r="BO121" s="980"/>
      <c r="BP121" s="981"/>
      <c r="BQ121" s="949">
        <v>8934115</v>
      </c>
      <c r="BR121" s="950"/>
      <c r="BS121" s="950"/>
      <c r="BT121" s="950"/>
      <c r="BU121" s="950"/>
      <c r="BV121" s="950">
        <v>8691882</v>
      </c>
      <c r="BW121" s="950"/>
      <c r="BX121" s="950"/>
      <c r="BY121" s="950"/>
      <c r="BZ121" s="950"/>
      <c r="CA121" s="950">
        <v>8231189</v>
      </c>
      <c r="CB121" s="950"/>
      <c r="CC121" s="950"/>
      <c r="CD121" s="950"/>
      <c r="CE121" s="950"/>
      <c r="CF121" s="944">
        <v>84</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t="s">
        <v>223</v>
      </c>
      <c r="DH121" s="950"/>
      <c r="DI121" s="950"/>
      <c r="DJ121" s="950"/>
      <c r="DK121" s="950"/>
      <c r="DL121" s="950" t="s">
        <v>223</v>
      </c>
      <c r="DM121" s="950"/>
      <c r="DN121" s="950"/>
      <c r="DO121" s="950"/>
      <c r="DP121" s="950"/>
      <c r="DQ121" s="950" t="s">
        <v>223</v>
      </c>
      <c r="DR121" s="950"/>
      <c r="DS121" s="950"/>
      <c r="DT121" s="950"/>
      <c r="DU121" s="950"/>
      <c r="DV121" s="951" t="s">
        <v>223</v>
      </c>
      <c r="DW121" s="951"/>
      <c r="DX121" s="951"/>
      <c r="DY121" s="951"/>
      <c r="DZ121" s="952"/>
    </row>
    <row r="122" spans="1:130" s="199" customFormat="1" ht="26.25" customHeight="1" x14ac:dyDescent="0.2">
      <c r="A122" s="1089"/>
      <c r="B122" s="976"/>
      <c r="C122" s="946" t="s">
        <v>431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450</v>
      </c>
      <c r="BA122" s="995"/>
      <c r="BB122" s="995"/>
      <c r="BC122" s="995"/>
      <c r="BD122" s="995"/>
      <c r="BE122" s="995"/>
      <c r="BF122" s="995"/>
      <c r="BG122" s="995"/>
      <c r="BH122" s="995"/>
      <c r="BI122" s="995"/>
      <c r="BJ122" s="995"/>
      <c r="BK122" s="995"/>
      <c r="BL122" s="995"/>
      <c r="BM122" s="995"/>
      <c r="BN122" s="995"/>
      <c r="BO122" s="995"/>
      <c r="BP122" s="996"/>
      <c r="BQ122" s="1027">
        <v>23362882</v>
      </c>
      <c r="BR122" s="1028"/>
      <c r="BS122" s="1028"/>
      <c r="BT122" s="1028"/>
      <c r="BU122" s="1028"/>
      <c r="BV122" s="1028">
        <v>22522878</v>
      </c>
      <c r="BW122" s="1028"/>
      <c r="BX122" s="1028"/>
      <c r="BY122" s="1028"/>
      <c r="BZ122" s="1028"/>
      <c r="CA122" s="1028">
        <v>22109416</v>
      </c>
      <c r="CB122" s="1028"/>
      <c r="CC122" s="1028"/>
      <c r="CD122" s="1028"/>
      <c r="CE122" s="1028"/>
      <c r="CF122" s="1048">
        <v>225.6</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x14ac:dyDescent="0.2">
      <c r="A123" s="1089"/>
      <c r="B123" s="976"/>
      <c r="C123" s="946" t="s">
        <v>437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451</v>
      </c>
      <c r="BP123" s="1036"/>
      <c r="BQ123" s="1095">
        <v>37948618</v>
      </c>
      <c r="BR123" s="1096"/>
      <c r="BS123" s="1096"/>
      <c r="BT123" s="1096"/>
      <c r="BU123" s="1096"/>
      <c r="BV123" s="1096">
        <v>36785838</v>
      </c>
      <c r="BW123" s="1096"/>
      <c r="BX123" s="1096"/>
      <c r="BY123" s="1096"/>
      <c r="BZ123" s="1096"/>
      <c r="CA123" s="1096">
        <v>36747131</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x14ac:dyDescent="0.25">
      <c r="A124" s="1089"/>
      <c r="B124" s="976"/>
      <c r="C124" s="946" t="s">
        <v>440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452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453</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2">
      <c r="A125" s="1089"/>
      <c r="B125" s="976"/>
      <c r="C125" s="946" t="s">
        <v>442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454</v>
      </c>
      <c r="CL125" s="1038"/>
      <c r="CM125" s="1038"/>
      <c r="CN125" s="1038"/>
      <c r="CO125" s="1039"/>
      <c r="CP125" s="970" t="s">
        <v>455</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5">
      <c r="A126" s="1089"/>
      <c r="B126" s="976"/>
      <c r="C126" s="946" t="s">
        <v>444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456</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2">
      <c r="A127" s="1090"/>
      <c r="B127" s="978"/>
      <c r="C127" s="1032" t="s">
        <v>457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458</v>
      </c>
      <c r="AY127" s="1063"/>
      <c r="AZ127" s="1063"/>
      <c r="BA127" s="1063"/>
      <c r="BB127" s="1063"/>
      <c r="BC127" s="1063"/>
      <c r="BD127" s="1063"/>
      <c r="BE127" s="1064"/>
      <c r="BF127" s="1065" t="s">
        <v>459</v>
      </c>
      <c r="BG127" s="1063"/>
      <c r="BH127" s="1063"/>
      <c r="BI127" s="1063"/>
      <c r="BJ127" s="1063"/>
      <c r="BK127" s="1063"/>
      <c r="BL127" s="1064"/>
      <c r="BM127" s="1065" t="s">
        <v>460</v>
      </c>
      <c r="BN127" s="1063"/>
      <c r="BO127" s="1063"/>
      <c r="BP127" s="1063"/>
      <c r="BQ127" s="1063"/>
      <c r="BR127" s="1063"/>
      <c r="BS127" s="1064"/>
      <c r="BT127" s="1065" t="s">
        <v>461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462</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5">
      <c r="A128" s="1073" t="s">
        <v>463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464</v>
      </c>
      <c r="X128" s="1075"/>
      <c r="Y128" s="1075"/>
      <c r="Z128" s="1076"/>
      <c r="AA128" s="1077">
        <v>543635</v>
      </c>
      <c r="AB128" s="1078"/>
      <c r="AC128" s="1078"/>
      <c r="AD128" s="1078"/>
      <c r="AE128" s="1079"/>
      <c r="AF128" s="1080">
        <v>501884</v>
      </c>
      <c r="AG128" s="1078"/>
      <c r="AH128" s="1078"/>
      <c r="AI128" s="1078"/>
      <c r="AJ128" s="1079"/>
      <c r="AK128" s="1080">
        <v>520114</v>
      </c>
      <c r="AL128" s="1078"/>
      <c r="AM128" s="1078"/>
      <c r="AN128" s="1078"/>
      <c r="AO128" s="1079"/>
      <c r="AP128" s="1081"/>
      <c r="AQ128" s="1082"/>
      <c r="AR128" s="1082"/>
      <c r="AS128" s="1082"/>
      <c r="AT128" s="1083"/>
      <c r="AU128" s="235"/>
      <c r="AV128" s="235"/>
      <c r="AW128" s="235"/>
      <c r="AX128" s="918" t="s">
        <v>465</v>
      </c>
      <c r="AY128" s="919"/>
      <c r="AZ128" s="919"/>
      <c r="BA128" s="919"/>
      <c r="BB128" s="919"/>
      <c r="BC128" s="919"/>
      <c r="BD128" s="919"/>
      <c r="BE128" s="920"/>
      <c r="BF128" s="1084" t="s">
        <v>223</v>
      </c>
      <c r="BG128" s="1085"/>
      <c r="BH128" s="1085"/>
      <c r="BI128" s="1085"/>
      <c r="BJ128" s="1085"/>
      <c r="BK128" s="1085"/>
      <c r="BL128" s="1086"/>
      <c r="BM128" s="1084">
        <v>13.13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466</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2">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467</v>
      </c>
      <c r="X129" s="1104"/>
      <c r="Y129" s="1104"/>
      <c r="Z129" s="1105"/>
      <c r="AA129" s="988">
        <v>11043800</v>
      </c>
      <c r="AB129" s="989"/>
      <c r="AC129" s="989"/>
      <c r="AD129" s="989"/>
      <c r="AE129" s="990"/>
      <c r="AF129" s="991">
        <v>11338602</v>
      </c>
      <c r="AG129" s="989"/>
      <c r="AH129" s="989"/>
      <c r="AI129" s="989"/>
      <c r="AJ129" s="990"/>
      <c r="AK129" s="991">
        <v>11423494</v>
      </c>
      <c r="AL129" s="989"/>
      <c r="AM129" s="989"/>
      <c r="AN129" s="989"/>
      <c r="AO129" s="990"/>
      <c r="AP129" s="1106"/>
      <c r="AQ129" s="1107"/>
      <c r="AR129" s="1107"/>
      <c r="AS129" s="1107"/>
      <c r="AT129" s="1108"/>
      <c r="AU129" s="237"/>
      <c r="AV129" s="237"/>
      <c r="AW129" s="237"/>
      <c r="AX129" s="1097" t="s">
        <v>468</v>
      </c>
      <c r="AY129" s="980"/>
      <c r="AZ129" s="980"/>
      <c r="BA129" s="980"/>
      <c r="BB129" s="980"/>
      <c r="BC129" s="980"/>
      <c r="BD129" s="980"/>
      <c r="BE129" s="981"/>
      <c r="BF129" s="1098" t="s">
        <v>223</v>
      </c>
      <c r="BG129" s="1099"/>
      <c r="BH129" s="1099"/>
      <c r="BI129" s="1099"/>
      <c r="BJ129" s="1099"/>
      <c r="BK129" s="1099"/>
      <c r="BL129" s="1100"/>
      <c r="BM129" s="1098">
        <v>18.13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960" t="s">
        <v>469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470</v>
      </c>
      <c r="X130" s="1104"/>
      <c r="Y130" s="1104"/>
      <c r="Z130" s="1105"/>
      <c r="AA130" s="988">
        <v>1806727</v>
      </c>
      <c r="AB130" s="989"/>
      <c r="AC130" s="989"/>
      <c r="AD130" s="989"/>
      <c r="AE130" s="990"/>
      <c r="AF130" s="991">
        <v>1654807</v>
      </c>
      <c r="AG130" s="989"/>
      <c r="AH130" s="989"/>
      <c r="AI130" s="989"/>
      <c r="AJ130" s="990"/>
      <c r="AK130" s="991">
        <v>1623574</v>
      </c>
      <c r="AL130" s="989"/>
      <c r="AM130" s="989"/>
      <c r="AN130" s="989"/>
      <c r="AO130" s="990"/>
      <c r="AP130" s="1106"/>
      <c r="AQ130" s="1107"/>
      <c r="AR130" s="1107"/>
      <c r="AS130" s="1107"/>
      <c r="AT130" s="1108"/>
      <c r="AU130" s="237"/>
      <c r="AV130" s="237"/>
      <c r="AW130" s="237"/>
      <c r="AX130" s="1097" t="s">
        <v>471</v>
      </c>
      <c r="AY130" s="980"/>
      <c r="AZ130" s="980"/>
      <c r="BA130" s="980"/>
      <c r="BB130" s="980"/>
      <c r="BC130" s="980"/>
      <c r="BD130" s="980"/>
      <c r="BE130" s="981"/>
      <c r="BF130" s="1134">
        <v>6.4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472</v>
      </c>
      <c r="X131" s="1142"/>
      <c r="Y131" s="1142"/>
      <c r="Z131" s="1143"/>
      <c r="AA131" s="1035">
        <v>9237073</v>
      </c>
      <c r="AB131" s="1014"/>
      <c r="AC131" s="1014"/>
      <c r="AD131" s="1014"/>
      <c r="AE131" s="1015"/>
      <c r="AF131" s="1013">
        <v>9683795</v>
      </c>
      <c r="AG131" s="1014"/>
      <c r="AH131" s="1014"/>
      <c r="AI131" s="1014"/>
      <c r="AJ131" s="1015"/>
      <c r="AK131" s="1013">
        <v>9799920</v>
      </c>
      <c r="AL131" s="1014"/>
      <c r="AM131" s="1014"/>
      <c r="AN131" s="1014"/>
      <c r="AO131" s="1015"/>
      <c r="AP131" s="1144"/>
      <c r="AQ131" s="1145"/>
      <c r="AR131" s="1145"/>
      <c r="AS131" s="1145"/>
      <c r="AT131" s="1146"/>
      <c r="AU131" s="237"/>
      <c r="AV131" s="237"/>
      <c r="AW131" s="237"/>
      <c r="AX131" s="1116" t="s">
        <v>473</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1123" t="s">
        <v>474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475</v>
      </c>
      <c r="W132" s="1127"/>
      <c r="X132" s="1127"/>
      <c r="Y132" s="1127"/>
      <c r="Z132" s="1128"/>
      <c r="AA132" s="1129">
        <v>6.7287873549999997</v>
      </c>
      <c r="AB132" s="1130"/>
      <c r="AC132" s="1130"/>
      <c r="AD132" s="1130"/>
      <c r="AE132" s="1131"/>
      <c r="AF132" s="1132">
        <v>6.3386637690000001</v>
      </c>
      <c r="AG132" s="1130"/>
      <c r="AH132" s="1130"/>
      <c r="AI132" s="1130"/>
      <c r="AJ132" s="1131"/>
      <c r="AK132" s="1132">
        <v>6.4154299220000004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476</v>
      </c>
      <c r="W133" s="1110"/>
      <c r="X133" s="1110"/>
      <c r="Y133" s="1110"/>
      <c r="Z133" s="1111"/>
      <c r="AA133" s="1112">
        <v>9.8000000000000007</v>
      </c>
      <c r="AB133" s="1113"/>
      <c r="AC133" s="1113"/>
      <c r="AD133" s="1113"/>
      <c r="AE133" s="1114"/>
      <c r="AF133" s="1112">
        <v>7.5</v>
      </c>
      <c r="AG133" s="1113"/>
      <c r="AH133" s="1113"/>
      <c r="AI133" s="1113"/>
      <c r="AJ133" s="1114"/>
      <c r="AK133" s="1112">
        <v>6.4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8" zoomScaleNormal="4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477</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478</v>
      </c>
      <c r="H6" s="251"/>
      <c r="I6" s="251"/>
      <c r="J6" s="251"/>
      <c r="K6" s="246"/>
      <c r="L6" s="246"/>
      <c r="M6" s="246"/>
      <c r="N6" s="246"/>
    </row>
    <row r="7" spans="1:16" ht="13.2" x14ac:dyDescent="0.2">
      <c r="A7" s="250"/>
      <c r="B7" s="246"/>
      <c r="C7" s="246"/>
      <c r="D7" s="246"/>
      <c r="E7" s="246"/>
      <c r="F7" s="246"/>
      <c r="G7" s="253"/>
      <c r="H7" s="254"/>
      <c r="I7" s="254"/>
      <c r="J7" s="255"/>
      <c r="K7" s="1150" t="s">
        <v>479</v>
      </c>
      <c r="L7" s="256"/>
      <c r="M7" s="257" t="s">
        <v>480</v>
      </c>
      <c r="N7" s="258"/>
    </row>
    <row r="8" spans="1:16" ht="13.2" x14ac:dyDescent="0.2">
      <c r="A8" s="250"/>
      <c r="B8" s="246"/>
      <c r="C8" s="246"/>
      <c r="D8" s="246"/>
      <c r="E8" s="246"/>
      <c r="F8" s="246"/>
      <c r="G8" s="259"/>
      <c r="H8" s="260"/>
      <c r="I8" s="260"/>
      <c r="J8" s="261"/>
      <c r="K8" s="1151"/>
      <c r="L8" s="262" t="s">
        <v>481</v>
      </c>
      <c r="M8" s="263" t="s">
        <v>482</v>
      </c>
      <c r="N8" s="264" t="s">
        <v>483</v>
      </c>
    </row>
    <row r="9" spans="1:16" ht="13.2" x14ac:dyDescent="0.2">
      <c r="A9" s="250"/>
      <c r="B9" s="246"/>
      <c r="C9" s="246"/>
      <c r="D9" s="246"/>
      <c r="E9" s="246"/>
      <c r="F9" s="246"/>
      <c r="G9" s="1152" t="s">
        <v>484</v>
      </c>
      <c r="H9" s="1153"/>
      <c r="I9" s="1153"/>
      <c r="J9" s="1154"/>
      <c r="K9" s="265">
        <v>2414534</v>
      </c>
      <c r="L9" s="266">
        <v>42898</v>
      </c>
      <c r="M9" s="267">
        <v>62051</v>
      </c>
      <c r="N9" s="268">
        <v>-30.9</v>
      </c>
    </row>
    <row r="10" spans="1:16" ht="13.2" x14ac:dyDescent="0.2">
      <c r="A10" s="250"/>
      <c r="B10" s="246"/>
      <c r="C10" s="246"/>
      <c r="D10" s="246"/>
      <c r="E10" s="246"/>
      <c r="F10" s="246"/>
      <c r="G10" s="1152" t="s">
        <v>485</v>
      </c>
      <c r="H10" s="1153"/>
      <c r="I10" s="1153"/>
      <c r="J10" s="1154"/>
      <c r="K10" s="269">
        <v>574140</v>
      </c>
      <c r="L10" s="270">
        <v>10200</v>
      </c>
      <c r="M10" s="271">
        <v>5713</v>
      </c>
      <c r="N10" s="272">
        <v>78.5</v>
      </c>
    </row>
    <row r="11" spans="1:16" ht="13.5" customHeight="1" x14ac:dyDescent="0.2">
      <c r="A11" s="250"/>
      <c r="B11" s="246"/>
      <c r="C11" s="246"/>
      <c r="D11" s="246"/>
      <c r="E11" s="246"/>
      <c r="F11" s="246"/>
      <c r="G11" s="1152" t="s">
        <v>486</v>
      </c>
      <c r="H11" s="1153"/>
      <c r="I11" s="1153"/>
      <c r="J11" s="1154"/>
      <c r="K11" s="269">
        <v>471582</v>
      </c>
      <c r="L11" s="270">
        <v>8378</v>
      </c>
      <c r="M11" s="271">
        <v>5796</v>
      </c>
      <c r="N11" s="272">
        <v>44.5</v>
      </c>
    </row>
    <row r="12" spans="1:16" ht="13.5" customHeight="1" x14ac:dyDescent="0.2">
      <c r="A12" s="250"/>
      <c r="B12" s="246"/>
      <c r="C12" s="246"/>
      <c r="D12" s="246"/>
      <c r="E12" s="246"/>
      <c r="F12" s="246"/>
      <c r="G12" s="1152" t="s">
        <v>487</v>
      </c>
      <c r="H12" s="1153"/>
      <c r="I12" s="1153"/>
      <c r="J12" s="1154"/>
      <c r="K12" s="269" t="s">
        <v>488</v>
      </c>
      <c r="L12" s="270" t="s">
        <v>488</v>
      </c>
      <c r="M12" s="271">
        <v>1167</v>
      </c>
      <c r="N12" s="272" t="s">
        <v>488</v>
      </c>
    </row>
    <row r="13" spans="1:16" ht="13.5" customHeight="1" x14ac:dyDescent="0.2">
      <c r="A13" s="250"/>
      <c r="B13" s="246"/>
      <c r="C13" s="246"/>
      <c r="D13" s="246"/>
      <c r="E13" s="246"/>
      <c r="F13" s="246"/>
      <c r="G13" s="1152" t="s">
        <v>489</v>
      </c>
      <c r="H13" s="1153"/>
      <c r="I13" s="1153"/>
      <c r="J13" s="1154"/>
      <c r="K13" s="269" t="s">
        <v>488</v>
      </c>
      <c r="L13" s="270" t="s">
        <v>488</v>
      </c>
      <c r="M13" s="271">
        <v>0</v>
      </c>
      <c r="N13" s="272" t="s">
        <v>488</v>
      </c>
    </row>
    <row r="14" spans="1:16" ht="13.5" customHeight="1" x14ac:dyDescent="0.2">
      <c r="A14" s="250"/>
      <c r="B14" s="246"/>
      <c r="C14" s="246"/>
      <c r="D14" s="246"/>
      <c r="E14" s="246"/>
      <c r="F14" s="246"/>
      <c r="G14" s="1152" t="s">
        <v>490</v>
      </c>
      <c r="H14" s="1153"/>
      <c r="I14" s="1153"/>
      <c r="J14" s="1154"/>
      <c r="K14" s="269" t="s">
        <v>488</v>
      </c>
      <c r="L14" s="270" t="s">
        <v>488</v>
      </c>
      <c r="M14" s="271">
        <v>2337</v>
      </c>
      <c r="N14" s="272" t="s">
        <v>488</v>
      </c>
    </row>
    <row r="15" spans="1:16" ht="13.5" customHeight="1" x14ac:dyDescent="0.2">
      <c r="A15" s="250"/>
      <c r="B15" s="246"/>
      <c r="C15" s="246"/>
      <c r="D15" s="246"/>
      <c r="E15" s="246"/>
      <c r="F15" s="246"/>
      <c r="G15" s="1152" t="s">
        <v>491</v>
      </c>
      <c r="H15" s="1153"/>
      <c r="I15" s="1153"/>
      <c r="J15" s="1154"/>
      <c r="K15" s="269">
        <v>39333</v>
      </c>
      <c r="L15" s="270">
        <v>699</v>
      </c>
      <c r="M15" s="271">
        <v>1594</v>
      </c>
      <c r="N15" s="272">
        <v>-56.1</v>
      </c>
    </row>
    <row r="16" spans="1:16" ht="13.2" x14ac:dyDescent="0.2">
      <c r="A16" s="250"/>
      <c r="B16" s="246"/>
      <c r="C16" s="246"/>
      <c r="D16" s="246"/>
      <c r="E16" s="246"/>
      <c r="F16" s="246"/>
      <c r="G16" s="1155" t="s">
        <v>492</v>
      </c>
      <c r="H16" s="1156"/>
      <c r="I16" s="1156"/>
      <c r="J16" s="1157"/>
      <c r="K16" s="270">
        <v>-179508</v>
      </c>
      <c r="L16" s="270">
        <v>-3189</v>
      </c>
      <c r="M16" s="271">
        <v>-5993</v>
      </c>
      <c r="N16" s="272">
        <v>-46.8</v>
      </c>
    </row>
    <row r="17" spans="1:16" ht="13.2" x14ac:dyDescent="0.2">
      <c r="A17" s="250"/>
      <c r="B17" s="246"/>
      <c r="C17" s="246"/>
      <c r="D17" s="246"/>
      <c r="E17" s="246"/>
      <c r="F17" s="246"/>
      <c r="G17" s="1155" t="s">
        <v>172</v>
      </c>
      <c r="H17" s="1156"/>
      <c r="I17" s="1156"/>
      <c r="J17" s="1157"/>
      <c r="K17" s="270">
        <v>3320081</v>
      </c>
      <c r="L17" s="270">
        <v>58986</v>
      </c>
      <c r="M17" s="271">
        <v>72665</v>
      </c>
      <c r="N17" s="272">
        <v>-18.8</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493</v>
      </c>
      <c r="H19" s="246"/>
      <c r="I19" s="246"/>
      <c r="J19" s="246"/>
      <c r="K19" s="246"/>
      <c r="L19" s="246"/>
      <c r="M19" s="246"/>
      <c r="N19" s="246"/>
    </row>
    <row r="20" spans="1:16" ht="13.2" x14ac:dyDescent="0.2">
      <c r="A20" s="250"/>
      <c r="B20" s="246"/>
      <c r="C20" s="246"/>
      <c r="D20" s="246"/>
      <c r="E20" s="246"/>
      <c r="F20" s="246"/>
      <c r="G20" s="274"/>
      <c r="H20" s="275"/>
      <c r="I20" s="275"/>
      <c r="J20" s="276"/>
      <c r="K20" s="277" t="s">
        <v>494</v>
      </c>
      <c r="L20" s="278" t="s">
        <v>495</v>
      </c>
      <c r="M20" s="279" t="s">
        <v>496</v>
      </c>
      <c r="N20" s="280"/>
    </row>
    <row r="21" spans="1:16" s="286" customFormat="1" ht="13.2" x14ac:dyDescent="0.2">
      <c r="A21" s="281"/>
      <c r="B21" s="251"/>
      <c r="C21" s="251"/>
      <c r="D21" s="251"/>
      <c r="E21" s="251"/>
      <c r="F21" s="251"/>
      <c r="G21" s="1147" t="s">
        <v>497</v>
      </c>
      <c r="H21" s="1148"/>
      <c r="I21" s="1148"/>
      <c r="J21" s="1149"/>
      <c r="K21" s="282">
        <v>5.65</v>
      </c>
      <c r="L21" s="283">
        <v>7.22</v>
      </c>
      <c r="M21" s="284">
        <v>-1.57</v>
      </c>
      <c r="N21" s="251"/>
      <c r="O21" s="285"/>
      <c r="P21" s="281"/>
    </row>
    <row r="22" spans="1:16" s="286" customFormat="1" ht="13.2" x14ac:dyDescent="0.2">
      <c r="A22" s="281"/>
      <c r="B22" s="251"/>
      <c r="C22" s="251"/>
      <c r="D22" s="251"/>
      <c r="E22" s="251"/>
      <c r="F22" s="251"/>
      <c r="G22" s="1147" t="s">
        <v>498</v>
      </c>
      <c r="H22" s="1148"/>
      <c r="I22" s="1148"/>
      <c r="J22" s="1149"/>
      <c r="K22" s="287">
        <v>95</v>
      </c>
      <c r="L22" s="288">
        <v>98.4</v>
      </c>
      <c r="M22" s="289">
        <v>-3.4</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499</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500</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501</v>
      </c>
      <c r="H29" s="251"/>
      <c r="I29" s="251"/>
      <c r="J29" s="251"/>
      <c r="K29" s="246"/>
      <c r="L29" s="246"/>
      <c r="M29" s="246"/>
      <c r="N29" s="246"/>
      <c r="O29" s="295"/>
    </row>
    <row r="30" spans="1:16" ht="13.2" x14ac:dyDescent="0.2">
      <c r="A30" s="250"/>
      <c r="B30" s="246"/>
      <c r="C30" s="246"/>
      <c r="D30" s="246"/>
      <c r="E30" s="246"/>
      <c r="F30" s="246"/>
      <c r="G30" s="253"/>
      <c r="H30" s="254"/>
      <c r="I30" s="254"/>
      <c r="J30" s="255"/>
      <c r="K30" s="1150" t="s">
        <v>479</v>
      </c>
      <c r="L30" s="256"/>
      <c r="M30" s="257" t="s">
        <v>480</v>
      </c>
      <c r="N30" s="258"/>
    </row>
    <row r="31" spans="1:16" ht="13.2" x14ac:dyDescent="0.2">
      <c r="A31" s="250"/>
      <c r="B31" s="246"/>
      <c r="C31" s="246"/>
      <c r="D31" s="246"/>
      <c r="E31" s="246"/>
      <c r="F31" s="246"/>
      <c r="G31" s="259"/>
      <c r="H31" s="260"/>
      <c r="I31" s="260"/>
      <c r="J31" s="261"/>
      <c r="K31" s="1151"/>
      <c r="L31" s="262" t="s">
        <v>481</v>
      </c>
      <c r="M31" s="263" t="s">
        <v>482</v>
      </c>
      <c r="N31" s="264" t="s">
        <v>483</v>
      </c>
    </row>
    <row r="32" spans="1:16" ht="27" customHeight="1" x14ac:dyDescent="0.2">
      <c r="A32" s="250"/>
      <c r="B32" s="246"/>
      <c r="C32" s="246"/>
      <c r="D32" s="246"/>
      <c r="E32" s="246"/>
      <c r="F32" s="246"/>
      <c r="G32" s="1163" t="s">
        <v>502</v>
      </c>
      <c r="H32" s="1164"/>
      <c r="I32" s="1164"/>
      <c r="J32" s="1165"/>
      <c r="K32" s="296">
        <v>1668713</v>
      </c>
      <c r="L32" s="296">
        <v>29647</v>
      </c>
      <c r="M32" s="297">
        <v>39687</v>
      </c>
      <c r="N32" s="298">
        <v>-25.3</v>
      </c>
    </row>
    <row r="33" spans="1:16" ht="13.5" customHeight="1" x14ac:dyDescent="0.2">
      <c r="A33" s="250"/>
      <c r="B33" s="246"/>
      <c r="C33" s="246"/>
      <c r="D33" s="246"/>
      <c r="E33" s="246"/>
      <c r="F33" s="246"/>
      <c r="G33" s="1163" t="s">
        <v>503</v>
      </c>
      <c r="H33" s="1164"/>
      <c r="I33" s="1164"/>
      <c r="J33" s="1165"/>
      <c r="K33" s="296" t="s">
        <v>488</v>
      </c>
      <c r="L33" s="296" t="s">
        <v>488</v>
      </c>
      <c r="M33" s="297" t="s">
        <v>488</v>
      </c>
      <c r="N33" s="298" t="s">
        <v>488</v>
      </c>
    </row>
    <row r="34" spans="1:16" ht="27" customHeight="1" x14ac:dyDescent="0.2">
      <c r="A34" s="250"/>
      <c r="B34" s="246"/>
      <c r="C34" s="246"/>
      <c r="D34" s="246"/>
      <c r="E34" s="246"/>
      <c r="F34" s="246"/>
      <c r="G34" s="1163" t="s">
        <v>504</v>
      </c>
      <c r="H34" s="1164"/>
      <c r="I34" s="1164"/>
      <c r="J34" s="1165"/>
      <c r="K34" s="296" t="s">
        <v>488</v>
      </c>
      <c r="L34" s="296" t="s">
        <v>488</v>
      </c>
      <c r="M34" s="297">
        <v>56</v>
      </c>
      <c r="N34" s="298" t="s">
        <v>488</v>
      </c>
    </row>
    <row r="35" spans="1:16" ht="27" customHeight="1" x14ac:dyDescent="0.2">
      <c r="A35" s="250"/>
      <c r="B35" s="246"/>
      <c r="C35" s="246"/>
      <c r="D35" s="246"/>
      <c r="E35" s="246"/>
      <c r="F35" s="246"/>
      <c r="G35" s="1163" t="s">
        <v>505</v>
      </c>
      <c r="H35" s="1164"/>
      <c r="I35" s="1164"/>
      <c r="J35" s="1165"/>
      <c r="K35" s="296">
        <v>961532</v>
      </c>
      <c r="L35" s="296">
        <v>17083</v>
      </c>
      <c r="M35" s="297">
        <v>13696</v>
      </c>
      <c r="N35" s="298">
        <v>24.7</v>
      </c>
    </row>
    <row r="36" spans="1:16" ht="27" customHeight="1" x14ac:dyDescent="0.2">
      <c r="A36" s="250"/>
      <c r="B36" s="246"/>
      <c r="C36" s="246"/>
      <c r="D36" s="246"/>
      <c r="E36" s="246"/>
      <c r="F36" s="246"/>
      <c r="G36" s="1163" t="s">
        <v>506</v>
      </c>
      <c r="H36" s="1164"/>
      <c r="I36" s="1164"/>
      <c r="J36" s="1165"/>
      <c r="K36" s="296">
        <v>72206</v>
      </c>
      <c r="L36" s="296">
        <v>1283</v>
      </c>
      <c r="M36" s="297">
        <v>1733</v>
      </c>
      <c r="N36" s="298">
        <v>-26</v>
      </c>
    </row>
    <row r="37" spans="1:16" ht="13.5" customHeight="1" x14ac:dyDescent="0.2">
      <c r="A37" s="250"/>
      <c r="B37" s="246"/>
      <c r="C37" s="246"/>
      <c r="D37" s="246"/>
      <c r="E37" s="246"/>
      <c r="F37" s="246"/>
      <c r="G37" s="1163" t="s">
        <v>507</v>
      </c>
      <c r="H37" s="1164"/>
      <c r="I37" s="1164"/>
      <c r="J37" s="1165"/>
      <c r="K37" s="296">
        <v>69944</v>
      </c>
      <c r="L37" s="296">
        <v>1243</v>
      </c>
      <c r="M37" s="297">
        <v>790</v>
      </c>
      <c r="N37" s="298">
        <v>57.3</v>
      </c>
    </row>
    <row r="38" spans="1:16" ht="27" customHeight="1" x14ac:dyDescent="0.2">
      <c r="A38" s="250"/>
      <c r="B38" s="246"/>
      <c r="C38" s="246"/>
      <c r="D38" s="246"/>
      <c r="E38" s="246"/>
      <c r="F38" s="246"/>
      <c r="G38" s="1166" t="s">
        <v>508</v>
      </c>
      <c r="H38" s="1167"/>
      <c r="I38" s="1167"/>
      <c r="J38" s="1168"/>
      <c r="K38" s="299" t="s">
        <v>488</v>
      </c>
      <c r="L38" s="299" t="s">
        <v>488</v>
      </c>
      <c r="M38" s="300">
        <v>1</v>
      </c>
      <c r="N38" s="301" t="s">
        <v>488</v>
      </c>
      <c r="O38" s="295"/>
    </row>
    <row r="39" spans="1:16" ht="13.2" x14ac:dyDescent="0.2">
      <c r="A39" s="250"/>
      <c r="B39" s="246"/>
      <c r="C39" s="246"/>
      <c r="D39" s="246"/>
      <c r="E39" s="246"/>
      <c r="F39" s="246"/>
      <c r="G39" s="1166" t="s">
        <v>509</v>
      </c>
      <c r="H39" s="1167"/>
      <c r="I39" s="1167"/>
      <c r="J39" s="1168"/>
      <c r="K39" s="302">
        <v>-520114</v>
      </c>
      <c r="L39" s="302">
        <v>-9241</v>
      </c>
      <c r="M39" s="303">
        <v>-5521</v>
      </c>
      <c r="N39" s="304">
        <v>67.400000000000006</v>
      </c>
      <c r="O39" s="295"/>
    </row>
    <row r="40" spans="1:16" ht="27" customHeight="1" x14ac:dyDescent="0.2">
      <c r="A40" s="250"/>
      <c r="B40" s="246"/>
      <c r="C40" s="246"/>
      <c r="D40" s="246"/>
      <c r="E40" s="246"/>
      <c r="F40" s="246"/>
      <c r="G40" s="1163" t="s">
        <v>510</v>
      </c>
      <c r="H40" s="1164"/>
      <c r="I40" s="1164"/>
      <c r="J40" s="1165"/>
      <c r="K40" s="302">
        <v>-1623574</v>
      </c>
      <c r="L40" s="302">
        <v>-28845</v>
      </c>
      <c r="M40" s="303">
        <v>-35785</v>
      </c>
      <c r="N40" s="304">
        <v>-19.399999999999999</v>
      </c>
      <c r="O40" s="295"/>
    </row>
    <row r="41" spans="1:16" ht="13.2" x14ac:dyDescent="0.2">
      <c r="A41" s="250"/>
      <c r="B41" s="246"/>
      <c r="C41" s="246"/>
      <c r="D41" s="246"/>
      <c r="E41" s="246"/>
      <c r="F41" s="246"/>
      <c r="G41" s="1169" t="s">
        <v>284</v>
      </c>
      <c r="H41" s="1170"/>
      <c r="I41" s="1170"/>
      <c r="J41" s="1171"/>
      <c r="K41" s="296">
        <v>628707</v>
      </c>
      <c r="L41" s="302">
        <v>11170</v>
      </c>
      <c r="M41" s="303">
        <v>14658</v>
      </c>
      <c r="N41" s="304">
        <v>-23.8</v>
      </c>
      <c r="O41" s="295"/>
    </row>
    <row r="42" spans="1:16" ht="13.2" x14ac:dyDescent="0.2">
      <c r="A42" s="250"/>
      <c r="B42" s="246"/>
      <c r="C42" s="246"/>
      <c r="D42" s="246"/>
      <c r="E42" s="246"/>
      <c r="F42" s="246"/>
      <c r="G42" s="305" t="s">
        <v>511</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512</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513</v>
      </c>
      <c r="H48" s="310"/>
      <c r="I48" s="310"/>
      <c r="J48" s="310"/>
      <c r="K48" s="310"/>
      <c r="L48" s="310"/>
      <c r="M48" s="311"/>
      <c r="N48" s="310"/>
    </row>
    <row r="49" spans="1:14" ht="13.5" customHeight="1" x14ac:dyDescent="0.2">
      <c r="A49" s="250"/>
      <c r="B49" s="246"/>
      <c r="C49" s="246"/>
      <c r="D49" s="246"/>
      <c r="E49" s="246"/>
      <c r="F49" s="246"/>
      <c r="G49" s="312"/>
      <c r="H49" s="313"/>
      <c r="I49" s="1158" t="s">
        <v>479</v>
      </c>
      <c r="J49" s="1160" t="s">
        <v>514</v>
      </c>
      <c r="K49" s="1161"/>
      <c r="L49" s="1161"/>
      <c r="M49" s="1161"/>
      <c r="N49" s="1162"/>
    </row>
    <row r="50" spans="1:14" ht="13.2" x14ac:dyDescent="0.2">
      <c r="A50" s="250"/>
      <c r="B50" s="246"/>
      <c r="C50" s="246"/>
      <c r="D50" s="246"/>
      <c r="E50" s="246"/>
      <c r="F50" s="246"/>
      <c r="G50" s="314"/>
      <c r="H50" s="315"/>
      <c r="I50" s="1159"/>
      <c r="J50" s="316" t="s">
        <v>515</v>
      </c>
      <c r="K50" s="317" t="s">
        <v>516</v>
      </c>
      <c r="L50" s="318" t="s">
        <v>517</v>
      </c>
      <c r="M50" s="319" t="s">
        <v>518</v>
      </c>
      <c r="N50" s="320" t="s">
        <v>519</v>
      </c>
    </row>
    <row r="51" spans="1:14" ht="13.2" x14ac:dyDescent="0.2">
      <c r="A51" s="250"/>
      <c r="B51" s="246"/>
      <c r="C51" s="246"/>
      <c r="D51" s="246"/>
      <c r="E51" s="246"/>
      <c r="F51" s="246"/>
      <c r="G51" s="312" t="s">
        <v>520</v>
      </c>
      <c r="H51" s="313"/>
      <c r="I51" s="321">
        <v>1665358</v>
      </c>
      <c r="J51" s="322">
        <v>30222</v>
      </c>
      <c r="K51" s="323">
        <v>-27.1</v>
      </c>
      <c r="L51" s="324">
        <v>52678</v>
      </c>
      <c r="M51" s="325">
        <v>1.9</v>
      </c>
      <c r="N51" s="326">
        <v>-29</v>
      </c>
    </row>
    <row r="52" spans="1:14" ht="13.2" x14ac:dyDescent="0.2">
      <c r="A52" s="250"/>
      <c r="B52" s="246"/>
      <c r="C52" s="246"/>
      <c r="D52" s="246"/>
      <c r="E52" s="246"/>
      <c r="F52" s="246"/>
      <c r="G52" s="327"/>
      <c r="H52" s="328" t="s">
        <v>521</v>
      </c>
      <c r="I52" s="329">
        <v>1024830</v>
      </c>
      <c r="J52" s="330">
        <v>18598</v>
      </c>
      <c r="K52" s="331">
        <v>70</v>
      </c>
      <c r="L52" s="332">
        <v>30185</v>
      </c>
      <c r="M52" s="333">
        <v>12.2</v>
      </c>
      <c r="N52" s="334">
        <v>57.8</v>
      </c>
    </row>
    <row r="53" spans="1:14" ht="13.2" x14ac:dyDescent="0.2">
      <c r="A53" s="250"/>
      <c r="B53" s="246"/>
      <c r="C53" s="246"/>
      <c r="D53" s="246"/>
      <c r="E53" s="246"/>
      <c r="F53" s="246"/>
      <c r="G53" s="312" t="s">
        <v>522</v>
      </c>
      <c r="H53" s="313"/>
      <c r="I53" s="321">
        <v>1398130</v>
      </c>
      <c r="J53" s="322">
        <v>25310</v>
      </c>
      <c r="K53" s="323">
        <v>-16.3</v>
      </c>
      <c r="L53" s="324">
        <v>69560</v>
      </c>
      <c r="M53" s="325">
        <v>32</v>
      </c>
      <c r="N53" s="326">
        <v>-48.3</v>
      </c>
    </row>
    <row r="54" spans="1:14" ht="13.2" x14ac:dyDescent="0.2">
      <c r="A54" s="250"/>
      <c r="B54" s="246"/>
      <c r="C54" s="246"/>
      <c r="D54" s="246"/>
      <c r="E54" s="246"/>
      <c r="F54" s="246"/>
      <c r="G54" s="327"/>
      <c r="H54" s="328" t="s">
        <v>521</v>
      </c>
      <c r="I54" s="329">
        <v>612663</v>
      </c>
      <c r="J54" s="330">
        <v>11091</v>
      </c>
      <c r="K54" s="331">
        <v>-40.4</v>
      </c>
      <c r="L54" s="332">
        <v>35305</v>
      </c>
      <c r="M54" s="333">
        <v>17</v>
      </c>
      <c r="N54" s="334">
        <v>-57.4</v>
      </c>
    </row>
    <row r="55" spans="1:14" ht="13.2" x14ac:dyDescent="0.2">
      <c r="A55" s="250"/>
      <c r="B55" s="246"/>
      <c r="C55" s="246"/>
      <c r="D55" s="246"/>
      <c r="E55" s="246"/>
      <c r="F55" s="246"/>
      <c r="G55" s="312" t="s">
        <v>523</v>
      </c>
      <c r="H55" s="313"/>
      <c r="I55" s="321">
        <v>1677839</v>
      </c>
      <c r="J55" s="322">
        <v>30268</v>
      </c>
      <c r="K55" s="323">
        <v>19.600000000000001</v>
      </c>
      <c r="L55" s="324">
        <v>65988</v>
      </c>
      <c r="M55" s="325">
        <v>-5.0999999999999996</v>
      </c>
      <c r="N55" s="326">
        <v>24.7</v>
      </c>
    </row>
    <row r="56" spans="1:14" ht="13.2" x14ac:dyDescent="0.2">
      <c r="A56" s="250"/>
      <c r="B56" s="246"/>
      <c r="C56" s="246"/>
      <c r="D56" s="246"/>
      <c r="E56" s="246"/>
      <c r="F56" s="246"/>
      <c r="G56" s="327"/>
      <c r="H56" s="328" t="s">
        <v>521</v>
      </c>
      <c r="I56" s="329">
        <v>874677</v>
      </c>
      <c r="J56" s="330">
        <v>15779</v>
      </c>
      <c r="K56" s="331">
        <v>42.3</v>
      </c>
      <c r="L56" s="332">
        <v>36473</v>
      </c>
      <c r="M56" s="333">
        <v>3.3</v>
      </c>
      <c r="N56" s="334">
        <v>39</v>
      </c>
    </row>
    <row r="57" spans="1:14" ht="13.2" x14ac:dyDescent="0.2">
      <c r="A57" s="250"/>
      <c r="B57" s="246"/>
      <c r="C57" s="246"/>
      <c r="D57" s="246"/>
      <c r="E57" s="246"/>
      <c r="F57" s="246"/>
      <c r="G57" s="312" t="s">
        <v>524</v>
      </c>
      <c r="H57" s="313"/>
      <c r="I57" s="321">
        <v>2100954</v>
      </c>
      <c r="J57" s="322">
        <v>37646</v>
      </c>
      <c r="K57" s="323">
        <v>24.4</v>
      </c>
      <c r="L57" s="324">
        <v>54227</v>
      </c>
      <c r="M57" s="325">
        <v>-17.8</v>
      </c>
      <c r="N57" s="326">
        <v>42.2</v>
      </c>
    </row>
    <row r="58" spans="1:14" ht="13.2" x14ac:dyDescent="0.2">
      <c r="A58" s="250"/>
      <c r="B58" s="246"/>
      <c r="C58" s="246"/>
      <c r="D58" s="246"/>
      <c r="E58" s="246"/>
      <c r="F58" s="246"/>
      <c r="G58" s="327"/>
      <c r="H58" s="328" t="s">
        <v>521</v>
      </c>
      <c r="I58" s="329">
        <v>1461918</v>
      </c>
      <c r="J58" s="330">
        <v>26195</v>
      </c>
      <c r="K58" s="331">
        <v>66</v>
      </c>
      <c r="L58" s="332">
        <v>29694</v>
      </c>
      <c r="M58" s="333">
        <v>-18.600000000000001</v>
      </c>
      <c r="N58" s="334">
        <v>84.6</v>
      </c>
    </row>
    <row r="59" spans="1:14" ht="13.2" x14ac:dyDescent="0.2">
      <c r="A59" s="250"/>
      <c r="B59" s="246"/>
      <c r="C59" s="246"/>
      <c r="D59" s="246"/>
      <c r="E59" s="246"/>
      <c r="F59" s="246"/>
      <c r="G59" s="312" t="s">
        <v>525</v>
      </c>
      <c r="H59" s="313"/>
      <c r="I59" s="321">
        <v>1606672</v>
      </c>
      <c r="J59" s="322">
        <v>28545</v>
      </c>
      <c r="K59" s="323">
        <v>-24.2</v>
      </c>
      <c r="L59" s="324">
        <v>57295</v>
      </c>
      <c r="M59" s="325">
        <v>5.7</v>
      </c>
      <c r="N59" s="326">
        <v>-29.9</v>
      </c>
    </row>
    <row r="60" spans="1:14" ht="13.2" x14ac:dyDescent="0.2">
      <c r="A60" s="250"/>
      <c r="B60" s="246"/>
      <c r="C60" s="246"/>
      <c r="D60" s="246"/>
      <c r="E60" s="246"/>
      <c r="F60" s="246"/>
      <c r="G60" s="327"/>
      <c r="H60" s="328" t="s">
        <v>521</v>
      </c>
      <c r="I60" s="335">
        <v>784860</v>
      </c>
      <c r="J60" s="330">
        <v>13944</v>
      </c>
      <c r="K60" s="331">
        <v>-46.8</v>
      </c>
      <c r="L60" s="332">
        <v>32771</v>
      </c>
      <c r="M60" s="333">
        <v>10.4</v>
      </c>
      <c r="N60" s="334">
        <v>-57.2</v>
      </c>
    </row>
    <row r="61" spans="1:14" ht="13.2" x14ac:dyDescent="0.2">
      <c r="A61" s="250"/>
      <c r="B61" s="246"/>
      <c r="C61" s="246"/>
      <c r="D61" s="246"/>
      <c r="E61" s="246"/>
      <c r="F61" s="246"/>
      <c r="G61" s="312" t="s">
        <v>526</v>
      </c>
      <c r="H61" s="336"/>
      <c r="I61" s="337">
        <v>1689791</v>
      </c>
      <c r="J61" s="338">
        <v>30398</v>
      </c>
      <c r="K61" s="339">
        <v>-4.7</v>
      </c>
      <c r="L61" s="340">
        <v>59950</v>
      </c>
      <c r="M61" s="341">
        <v>3.3</v>
      </c>
      <c r="N61" s="326">
        <v>-8</v>
      </c>
    </row>
    <row r="62" spans="1:14" ht="13.2" x14ac:dyDescent="0.2">
      <c r="A62" s="250"/>
      <c r="B62" s="246"/>
      <c r="C62" s="246"/>
      <c r="D62" s="246"/>
      <c r="E62" s="246"/>
      <c r="F62" s="246"/>
      <c r="G62" s="327"/>
      <c r="H62" s="328" t="s">
        <v>521</v>
      </c>
      <c r="I62" s="329">
        <v>951790</v>
      </c>
      <c r="J62" s="330">
        <v>17121</v>
      </c>
      <c r="K62" s="331">
        <v>18.2</v>
      </c>
      <c r="L62" s="332">
        <v>32886</v>
      </c>
      <c r="M62" s="333">
        <v>4.9000000000000004</v>
      </c>
      <c r="N62" s="334">
        <v>13.3</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0" zoomScaleNormal="9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2">
      <c r="B47" s="10"/>
      <c r="C47" s="1172" t="s">
        <v>3</v>
      </c>
      <c r="D47" s="1172"/>
      <c r="E47" s="1173"/>
      <c r="F47" s="11">
        <v>25.37</v>
      </c>
      <c r="G47" s="12">
        <v>27.92</v>
      </c>
      <c r="H47" s="12">
        <v>32.53</v>
      </c>
      <c r="I47" s="12">
        <v>29.13</v>
      </c>
      <c r="J47" s="13">
        <v>33.94</v>
      </c>
    </row>
    <row r="48" spans="2:10" ht="57.75" customHeight="1" x14ac:dyDescent="0.2">
      <c r="B48" s="14"/>
      <c r="C48" s="1174" t="s">
        <v>4</v>
      </c>
      <c r="D48" s="1174"/>
      <c r="E48" s="1175"/>
      <c r="F48" s="15">
        <v>9.5</v>
      </c>
      <c r="G48" s="16">
        <v>11.88</v>
      </c>
      <c r="H48" s="16">
        <v>5.58</v>
      </c>
      <c r="I48" s="16">
        <v>16.39</v>
      </c>
      <c r="J48" s="17">
        <v>10.050000000000001</v>
      </c>
    </row>
    <row r="49" spans="2:10" ht="57.75" customHeight="1" thickBot="1" x14ac:dyDescent="0.25">
      <c r="B49" s="18"/>
      <c r="C49" s="1176" t="s">
        <v>5</v>
      </c>
      <c r="D49" s="1176"/>
      <c r="E49" s="1177"/>
      <c r="F49" s="19" t="s">
        <v>533</v>
      </c>
      <c r="G49" s="20">
        <v>6.54</v>
      </c>
      <c r="H49" s="20" t="s">
        <v>534</v>
      </c>
      <c r="I49" s="20">
        <v>8.4</v>
      </c>
      <c r="J49" s="21" t="s">
        <v>535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2018-04-19T00:57:59Z</cp:lastPrinted>
  <dcterms:created xsi:type="dcterms:W3CDTF">2018-01-24T05:04:31Z</dcterms:created>
  <dcterms:modified xsi:type="dcterms:W3CDTF">2018-11-09T02:01:55Z</dcterms:modified>
  <cp:category/>
</cp:coreProperties>
</file>